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.1" sheetId="1" r:id="rId1"/>
    <sheet name="Лист1" sheetId="2" r:id="rId2"/>
  </sheets>
  <definedNames>
    <definedName name="_xlnm.Print_Titles" localSheetId="0">'Прил.1'!$21:$21</definedName>
    <definedName name="_xlnm.Print_Area" localSheetId="0">'Прил.1'!$A$1:$D$132</definedName>
  </definedNames>
  <calcPr fullCalcOnLoad="1" refMode="R1C1"/>
</workbook>
</file>

<file path=xl/sharedStrings.xml><?xml version="1.0" encoding="utf-8"?>
<sst xmlns="http://schemas.openxmlformats.org/spreadsheetml/2006/main" count="236" uniqueCount="228">
  <si>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</si>
  <si>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</si>
  <si>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</si>
  <si>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</si>
  <si>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</si>
  <si>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</si>
  <si>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</si>
  <si>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</si>
  <si>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</si>
  <si>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</si>
  <si>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</si>
  <si>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</si>
  <si>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</si>
  <si>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</si>
  <si>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</si>
  <si>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</si>
  <si>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</si>
  <si>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</si>
  <si>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</si>
  <si>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</si>
  <si>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</si>
  <si>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</si>
  <si>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</si>
  <si>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Приложение  № 1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</si>
  <si>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</si>
  <si>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</si>
  <si>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</si>
  <si>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</si>
  <si>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</si>
  <si>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</si>
  <si>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</si>
  <si>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</si>
  <si>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</si>
  <si>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</si>
  <si>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</si>
  <si>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</si>
  <si>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</si>
  <si>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</si>
  <si>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</si>
  <si>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</si>
  <si>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</si>
  <si>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</si>
  <si>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</si>
  <si>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</si>
  <si>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</si>
  <si>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</si>
  <si>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</si>
  <si>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>000 1 11 01000 00 0000 120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</si>
  <si>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</si>
  <si>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</si>
  <si>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</si>
  <si>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</si>
  <si>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</si>
  <si>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</si>
  <si>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</si>
  <si>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</si>
  <si>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</si>
  <si>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</si>
  <si>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</si>
  <si>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</si>
  <si>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</si>
  <si>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</si>
  <si>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</si>
  <si>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</si>
  <si>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</si>
  <si>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</si>
  <si>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</si>
  <si>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</si>
  <si>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</si>
  <si>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</si>
  <si>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>080 1 11 09045 05 0200 120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</si>
  <si>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</si>
  <si>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</si>
  <si>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</si>
  <si>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</si>
  <si>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</si>
  <si>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</si>
  <si>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</si>
  <si>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</si>
  <si>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</si>
  <si>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</si>
  <si>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</si>
  <si>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</si>
  <si>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</si>
  <si>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</si>
  <si>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</si>
  <si>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</si>
  <si>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 xml:space="preserve">(Приложение  № 1 </t>
  </si>
  <si>
    <t xml:space="preserve"> к  решению Совета депутатов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</si>
  <si>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</si>
  <si>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</si>
  <si>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</si>
  <si>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от "25" ноября 2013г.  № 2/32)</t>
  </si>
  <si>
    <t xml:space="preserve">000  2 02 03119 05 0000 151   </t>
  </si>
  <si>
    <t>000 2 02 03999 05 0105 151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</si>
  <si>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</si>
  <si>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</si>
  <si>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</si>
  <si>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 xml:space="preserve">Заместитель руководителя Администрации,                                                                                                    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</si>
  <si>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</si>
  <si>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</si>
  <si>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>Плата за негативное воздействие на окружающую среду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</si>
  <si>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</si>
  <si>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</si>
  <si>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</si>
  <si>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</si>
  <si>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</si>
  <si>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</si>
  <si>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</si>
  <si>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</si>
  <si>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</si>
  <si>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</si>
  <si>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011 1 11 05013 10 0000 120   </t>
  </si>
  <si>
    <t xml:space="preserve">080 1 11 05013 10 0000 120   </t>
  </si>
  <si>
    <t>Субвенции бюджетам муниципальных районов на выполнение передаваемых полномочий субъектов Российской Федерации всего, в том числе:</t>
  </si>
  <si>
    <t>Московской области</t>
  </si>
  <si>
    <t>Одинцовского муниципального района</t>
  </si>
  <si>
    <t>Доходы бюджета Одинцовского муниципального района на 2015 год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</si>
  <si>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</si>
  <si>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000  2 02 02077 05 0102 151   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</si>
  <si>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</si>
  <si>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</si>
  <si>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</si>
  <si>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</si>
  <si>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</si>
  <si>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</si>
  <si>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</si>
  <si>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000 103 02000 01 0000 110</t>
  </si>
  <si>
    <t>План на 2015 год</t>
  </si>
  <si>
    <t>Налог на доходы физических лиц</t>
  </si>
  <si>
    <t>000 2 02 02999 05 0000 151</t>
  </si>
  <si>
    <t>Прочие субсидии бюджетам муниципальных районов, всего, в том числе:</t>
  </si>
  <si>
    <t>000 2 02 02999 05 0099 151</t>
  </si>
  <si>
    <t xml:space="preserve">Субсидии на выплату грантов Губернатора Московской области лучшим образовательным организациям в Московской области 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</si>
  <si>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</si>
  <si>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</si>
  <si>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</si>
  <si>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</si>
  <si>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</si>
  <si>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</si>
  <si>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</si>
  <si>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</si>
  <si>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000 2 02 04014 05 0067 151</t>
  </si>
  <si>
    <t>000 2 02 04014 05 0068 151</t>
  </si>
  <si>
    <t>000 2 02 04014 05 0163 151</t>
  </si>
  <si>
    <t>000 2 07 00000 00 0000 180</t>
  </si>
  <si>
    <t>Прочие безвозмездные поступления всего, в том числе:</t>
  </si>
  <si>
    <t>000 2 02 03999 05 0004 151</t>
  </si>
  <si>
    <t>Субвенции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от 27.02.2006 № 26/2006-ОЗ "О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</si>
  <si>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>000 2 02 03024 05 0005 151</t>
  </si>
  <si>
    <t>Субвенции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</si>
  <si>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</si>
  <si>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</si>
  <si>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</si>
  <si>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</si>
  <si>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</si>
  <si>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</si>
  <si>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</si>
  <si>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</si>
  <si>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 xml:space="preserve">000 1 14 02053 05 0000 410 </t>
  </si>
  <si>
    <t>000 1 11 05075 05 0000 120</t>
  </si>
  <si>
    <t xml:space="preserve">000 1 11 07015 05 0000 120   </t>
  </si>
  <si>
    <t xml:space="preserve">000 1 12 01000 01 0000 120  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</si>
  <si>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реализацию муниципальной программы "Безопасность в Одинцовском муниципальном районе Московской области"</t>
  </si>
  <si>
    <t xml:space="preserve">Межбюджетные трансферты, передаваемые бюджетам муниципальных районов из бюджетов поселений на осуществление Управлением жилищных отношений Администрации Одинцовского муниципального района части полномочий по решению вопросов местного значения в соответствии с заключенными соглашениями  </t>
  </si>
  <si>
    <t>Иные межбюджетные трансферты бюджетам муниципальных образований Московской области на комплектование книжных фондов библиотек  поселений</t>
  </si>
  <si>
    <t xml:space="preserve">Иные межбюджетные трансферты на реализацию муниципальной программы "Управление муниципальными финансами Одинцовского муниципального района Московской области " </t>
  </si>
  <si>
    <t xml:space="preserve">Межбюджетные трансферты, передаваемые бюджетам муниципальных районов из бюджетов поселений на осуществление Финансово-казначейским Управлением Администрации Одинцовского муниципального района части полномочий по решению вопросов местного значения </t>
  </si>
  <si>
    <t>000 2 02 04014 05 0059 151</t>
  </si>
  <si>
    <t>000 2 02 02999 05 0017 151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</si>
  <si>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</si>
  <si>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АКЦИЗЫ ПО ПОДАКЦИЗНЫМ ТОВАРАМ (ПРОДУКЦИИ), ПРОИЗВОДИМЫМ НА ТЕРРИТОРИИ РОССИЙСКОЙ ФЕДЕРАЦИИ</t>
  </si>
  <si>
    <t xml:space="preserve"> к   решению Совета депутатов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</si>
  <si>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</si>
  <si>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</si>
  <si>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000  2 02 02077 05 0086 151   </t>
  </si>
  <si>
    <t>Субсидии бюджетам муниципальных районов на софинансирование капитальных вложений в объекты водоснабжения и водоотведения (строительство очистных сооружений в с.Лайково)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</si>
  <si>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</si>
  <si>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</si>
  <si>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</si>
  <si>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</si>
  <si>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</si>
  <si>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</si>
  <si>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</si>
  <si>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080 1 11 05013 13 0000 120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</si>
  <si>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</si>
  <si>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</si>
  <si>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</si>
  <si>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080 1 14 06013 10 0000 430</t>
  </si>
  <si>
    <t>080 1 14 06013 13 0000 430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</si>
  <si>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</si>
  <si>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</si>
  <si>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лет, всего, в том числе: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</si>
  <si>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</si>
  <si>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</si>
  <si>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</si>
  <si>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 РСД</t>
  </si>
  <si>
    <t>056 2 07 05030 05 0000 180</t>
  </si>
  <si>
    <t>Прочие безвозмездные поступления в бюджеты муниципальных районов</t>
  </si>
  <si>
    <t>Прочие неналоговые доходы бюджетов муниципальных районов (прочие доходы)</t>
  </si>
  <si>
    <t xml:space="preserve">000 1 17 05050 05 0600 180   </t>
  </si>
  <si>
    <t>Прочие неналоговые доходы бюджетов муниципальных районов (прочие доходы), всего, в том числе:</t>
  </si>
  <si>
    <t xml:space="preserve">070 1 17 05050 05 0600 180   </t>
  </si>
  <si>
    <t>056 2 18 05010 05 0000 151</t>
  </si>
  <si>
    <t>000 2 02 02999 05 0034 151</t>
  </si>
  <si>
    <t>Субсидии на софинансирование расходов на создание многофункциональных центров предоставления государственных и муниципальных услуг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</si>
  <si>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>Субсидии на мероприятия по организации отдыха детей в каникулярное время</t>
  </si>
  <si>
    <t>000 2 02 02999 05 0032 151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</si>
  <si>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</si>
  <si>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</si>
  <si>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056 2 18 05010 05 0000 180</t>
  </si>
  <si>
    <t>056 2 18 05030 05 0000 180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</si>
  <si>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</si>
  <si>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</si>
  <si>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070 2 18 05010 05 0000 151</t>
  </si>
  <si>
    <t xml:space="preserve">Межбюджетные трансферты, передаваемые бюджетам муниципальных районов из бюджетов поселений на осуществление Управлением развития и предпринимательства Администрации Одинцовского муниципального района части полномочий по решению вопросов местного значения </t>
  </si>
  <si>
    <t>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мероприятий муниципальных программ Одинцовского муниципального района</t>
  </si>
  <si>
    <t>Иные межбюджетные трансферты 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</t>
  </si>
  <si>
    <t>000 2 02 04014 05 0038 151</t>
  </si>
  <si>
    <t>Межбюджетные трансферты, передаваемые бюджетам муниципальных районов из бюджетов поселений на осуществление Контрольно-счетной палатой Одинцовского муниципального района части полномочий по решению вопросов местного значения в соответствии с заключенными соглашениями</t>
  </si>
  <si>
    <t xml:space="preserve">начальник Финансово-казначейского Управления                                                                 Р.А. Анашкина                                                                                    </t>
  </si>
  <si>
    <t>000 2 02 02999 05 0036 151</t>
  </si>
  <si>
    <t>Субсидия на создание территориальных обособленных структурных подразделений (офисов) многофункциональных центров муниципальных образований (удаленных рабочих мест многофункциональных центров муниципальных образований) государственной программы Московской области "Эффективная власть" на 2014-2018 годы</t>
  </si>
  <si>
    <t>000 2 02 04014 05 0039 151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</si>
  <si>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мероприятия "Поставка оборудования для обустройства специализированных площадок для сбора и хранения мусора" муниципальной программы Одинцовского муниципального района "Содержание и развитие жилищно-коммунального хозяйства Одинцовского муниципального района Московской области"</t>
  </si>
  <si>
    <t>от " 18 " декабря 2014г. № 6/1</t>
  </si>
  <si>
    <t xml:space="preserve"> к решению Совета депутатов</t>
  </si>
  <si>
    <t>от 27.05.2015 № 1/5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</si>
</sst>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_ ;[Red]\-#,##0.000_ "/>
    <numFmt numFmtId="171" formatCode="#,##0.000_ ;[Red]\-#,##0.000\ "/>
    <numFmt numFmtId="172" formatCode="#,##0.0_ ;[Red]\-#,##0.0_ "/>
    <numFmt numFmtId="173" formatCode="#,##0.0_ ;[Red]\-#,##0.0\ 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2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10" xfId="0" applyFont="1" applyFill="1" applyBorder="1" applyAlignment="1">
      <alignment horizontal="justify" wrapText="1"/>
    </xf>
    <xf numFmtId="169" fontId="1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1" fontId="48" fillId="0" borderId="10" xfId="53" applyNumberFormat="1" applyFont="1" applyFill="1" applyBorder="1" applyAlignment="1">
      <alignment horizontal="justify" vertical="center" wrapText="1"/>
      <protection/>
    </xf>
    <xf numFmtId="170" fontId="48" fillId="0" borderId="10" xfId="53" applyNumberFormat="1" applyFont="1" applyFill="1" applyBorder="1" applyAlignment="1">
      <alignment vertical="center"/>
      <protection/>
    </xf>
    <xf numFmtId="1" fontId="48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53" applyFont="1" applyFill="1" applyBorder="1" applyAlignment="1">
      <alignment horizontal="center" vertical="center"/>
      <protection/>
    </xf>
    <xf numFmtId="0" fontId="48" fillId="0" borderId="10" xfId="53" applyFont="1" applyFill="1" applyBorder="1" applyAlignment="1">
      <alignment horizontal="justify" vertical="center" wrapText="1"/>
      <protection/>
    </xf>
    <xf numFmtId="171" fontId="48" fillId="0" borderId="10" xfId="53" applyNumberFormat="1" applyFont="1" applyFill="1" applyBorder="1" applyAlignment="1">
      <alignment vertical="center"/>
      <protection/>
    </xf>
    <xf numFmtId="0" fontId="48" fillId="0" borderId="10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32"/>
  <sheetViews>
    <sheetView tabSelected="1" view="pageBreakPreview" zoomScale="60" workbookViewId="0" topLeftCell="A1">
      <selection activeCell="B20" sqref="B20"/>
    </sheetView>
  </sheetViews>
  <sheetFormatPr defaultColWidth="9.00390625" defaultRowHeight="15.75"/>
  <cols>
    <col min="1" max="1" width="25.25390625" style="1" customWidth="1"/>
    <col min="2" max="2" width="52.875" style="3" customWidth="1"/>
    <col min="3" max="3" width="13.75390625" style="3" hidden="1" customWidth="1"/>
    <col min="4" max="4" width="13.75390625" style="3" customWidth="1"/>
    <col min="5" max="16384" width="9.00390625" style="11" customWidth="1"/>
  </cols>
  <sheetData>
    <row r="1" spans="2:4" ht="15.75">
      <c r="B1" s="41" t="s">
        <v>23</v>
      </c>
      <c r="C1" s="41"/>
      <c r="D1" s="41"/>
    </row>
    <row r="2" spans="2:4" ht="15.75">
      <c r="B2" s="41" t="s">
        <v>226</v>
      </c>
      <c r="C2" s="41"/>
      <c r="D2" s="41"/>
    </row>
    <row r="3" spans="2:4" ht="15.75">
      <c r="B3" s="41" t="s">
        <v>116</v>
      </c>
      <c r="C3" s="41"/>
      <c r="D3" s="41"/>
    </row>
    <row r="4" spans="2:4" ht="15.75">
      <c r="B4" s="41" t="s">
        <v>115</v>
      </c>
      <c r="C4" s="41"/>
      <c r="D4" s="41"/>
    </row>
    <row r="5" spans="2:4" ht="15.75">
      <c r="B5" s="42" t="s">
        <v>227</v>
      </c>
      <c r="C5" s="42"/>
      <c r="D5" s="42"/>
    </row>
    <row r="7" spans="1:4" ht="15.75">
      <c r="A7" s="15"/>
      <c r="B7" s="41" t="s">
        <v>23</v>
      </c>
      <c r="C7" s="41"/>
      <c r="D7" s="41"/>
    </row>
    <row r="8" spans="1:4" ht="15.75">
      <c r="A8" s="15"/>
      <c r="B8" s="41" t="s">
        <v>172</v>
      </c>
      <c r="C8" s="41"/>
      <c r="D8" s="41"/>
    </row>
    <row r="9" spans="1:4" ht="15.75">
      <c r="A9" s="15"/>
      <c r="B9" s="41" t="s">
        <v>116</v>
      </c>
      <c r="C9" s="41"/>
      <c r="D9" s="41"/>
    </row>
    <row r="10" spans="1:4" ht="15.75">
      <c r="A10" s="15"/>
      <c r="B10" s="41" t="s">
        <v>115</v>
      </c>
      <c r="C10" s="41"/>
      <c r="D10" s="41"/>
    </row>
    <row r="11" spans="1:4" ht="15.75" customHeight="1">
      <c r="A11" s="14"/>
      <c r="B11" s="42" t="s">
        <v>225</v>
      </c>
      <c r="C11" s="42"/>
      <c r="D11" s="42"/>
    </row>
    <row r="12" spans="1:4" ht="12.75" customHeight="1">
      <c r="A12" s="14"/>
      <c r="B12" s="14"/>
      <c r="C12" s="14"/>
      <c r="D12" s="14"/>
    </row>
    <row r="13" spans="1:4" ht="15.75" hidden="1">
      <c r="A13" s="14"/>
      <c r="B13" s="41" t="s">
        <v>87</v>
      </c>
      <c r="C13" s="41"/>
      <c r="D13" s="41"/>
    </row>
    <row r="14" spans="1:4" ht="15.75" hidden="1">
      <c r="A14" s="14"/>
      <c r="B14" s="41" t="s">
        <v>88</v>
      </c>
      <c r="C14" s="41"/>
      <c r="D14" s="41"/>
    </row>
    <row r="15" spans="1:4" ht="15.75" hidden="1">
      <c r="A15" s="14"/>
      <c r="B15" s="41" t="s">
        <v>116</v>
      </c>
      <c r="C15" s="41"/>
      <c r="D15" s="41"/>
    </row>
    <row r="16" spans="1:4" ht="15.75" hidden="1">
      <c r="A16" s="14"/>
      <c r="B16" s="41" t="s">
        <v>115</v>
      </c>
      <c r="C16" s="41"/>
      <c r="D16" s="41"/>
    </row>
    <row r="17" spans="1:4" ht="15.75" hidden="1">
      <c r="A17" s="14"/>
      <c r="B17" s="42" t="s">
        <v>92</v>
      </c>
      <c r="C17" s="42"/>
      <c r="D17" s="42"/>
    </row>
    <row r="18" spans="1:4" ht="12" customHeight="1">
      <c r="A18" s="14"/>
      <c r="B18" s="14"/>
      <c r="C18" s="14"/>
      <c r="D18" s="14"/>
    </row>
    <row r="19" spans="1:4" ht="21.75" customHeight="1">
      <c r="A19" s="45" t="s">
        <v>117</v>
      </c>
      <c r="B19" s="45"/>
      <c r="C19" s="45"/>
      <c r="D19" s="45"/>
    </row>
    <row r="20" spans="1:4" ht="14.25" customHeight="1">
      <c r="A20" s="2"/>
      <c r="B20" s="12"/>
      <c r="C20" s="30" t="s">
        <v>196</v>
      </c>
      <c r="D20" s="12"/>
    </row>
    <row r="21" spans="1:4" ht="49.5" customHeight="1">
      <c r="A21" s="8" t="s">
        <v>32</v>
      </c>
      <c r="B21" s="8" t="s">
        <v>15</v>
      </c>
      <c r="C21" s="4" t="s">
        <v>128</v>
      </c>
      <c r="D21" s="4" t="s">
        <v>128</v>
      </c>
    </row>
    <row r="22" spans="1:4" ht="20.25" customHeight="1">
      <c r="A22" s="16" t="s">
        <v>11</v>
      </c>
      <c r="B22" s="19" t="s">
        <v>51</v>
      </c>
      <c r="C22" s="24" t="e">
        <f>C23+C39</f>
        <v>#REF!</v>
      </c>
      <c r="D22" s="24">
        <f>D23+D39</f>
        <v>4307231</v>
      </c>
    </row>
    <row r="23" spans="1:4" ht="16.5" customHeight="1">
      <c r="A23" s="4"/>
      <c r="B23" s="19" t="s">
        <v>4</v>
      </c>
      <c r="C23" s="24">
        <f>C24+C26+C31+C36</f>
        <v>1816963</v>
      </c>
      <c r="D23" s="24">
        <f>D24+D26+D31+D36</f>
        <v>1816963</v>
      </c>
    </row>
    <row r="24" spans="1:4" ht="20.25" customHeight="1">
      <c r="A24" s="4" t="s">
        <v>73</v>
      </c>
      <c r="B24" s="18" t="s">
        <v>74</v>
      </c>
      <c r="C24" s="25">
        <f>C25</f>
        <v>732089</v>
      </c>
      <c r="D24" s="25">
        <f>D25</f>
        <v>732089</v>
      </c>
    </row>
    <row r="25" spans="1:4" ht="18" customHeight="1">
      <c r="A25" s="4" t="s">
        <v>34</v>
      </c>
      <c r="B25" s="20" t="s">
        <v>129</v>
      </c>
      <c r="C25" s="26">
        <v>732089</v>
      </c>
      <c r="D25" s="26">
        <v>732089</v>
      </c>
    </row>
    <row r="26" spans="1:4" ht="57" customHeight="1">
      <c r="A26" s="4" t="s">
        <v>127</v>
      </c>
      <c r="B26" s="18" t="s">
        <v>171</v>
      </c>
      <c r="C26" s="27">
        <f>SUM(C27:C30)</f>
        <v>47328</v>
      </c>
      <c r="D26" s="27">
        <f>SUM(D27:D30)</f>
        <v>47328</v>
      </c>
    </row>
    <row r="27" spans="1:4" ht="83.25" customHeight="1">
      <c r="A27" s="4" t="s">
        <v>155</v>
      </c>
      <c r="B27" s="18" t="s">
        <v>151</v>
      </c>
      <c r="C27" s="27">
        <v>17490</v>
      </c>
      <c r="D27" s="27">
        <v>17490</v>
      </c>
    </row>
    <row r="28" spans="1:4" ht="99.75" customHeight="1">
      <c r="A28" s="4" t="s">
        <v>156</v>
      </c>
      <c r="B28" s="18" t="s">
        <v>152</v>
      </c>
      <c r="C28" s="27">
        <v>378</v>
      </c>
      <c r="D28" s="27">
        <v>378</v>
      </c>
    </row>
    <row r="29" spans="1:4" ht="84" customHeight="1">
      <c r="A29" s="4" t="s">
        <v>157</v>
      </c>
      <c r="B29" s="18" t="s">
        <v>153</v>
      </c>
      <c r="C29" s="27">
        <v>28244</v>
      </c>
      <c r="D29" s="27">
        <v>28244</v>
      </c>
    </row>
    <row r="30" spans="1:4" ht="84" customHeight="1">
      <c r="A30" s="4" t="s">
        <v>158</v>
      </c>
      <c r="B30" s="18" t="s">
        <v>154</v>
      </c>
      <c r="C30" s="27">
        <v>1216</v>
      </c>
      <c r="D30" s="27">
        <v>1216</v>
      </c>
    </row>
    <row r="31" spans="1:4" ht="19.5" customHeight="1">
      <c r="A31" s="4" t="s">
        <v>35</v>
      </c>
      <c r="B31" s="20" t="s">
        <v>13</v>
      </c>
      <c r="C31" s="25">
        <f>C32+C33+C34+C35</f>
        <v>951101</v>
      </c>
      <c r="D31" s="25">
        <f>D32+D33+D34+D35</f>
        <v>951101</v>
      </c>
    </row>
    <row r="32" spans="1:4" ht="32.25" customHeight="1">
      <c r="A32" s="4" t="s">
        <v>76</v>
      </c>
      <c r="B32" s="20" t="s">
        <v>75</v>
      </c>
      <c r="C32" s="25">
        <v>533346</v>
      </c>
      <c r="D32" s="25">
        <v>533346</v>
      </c>
    </row>
    <row r="33" spans="1:4" ht="31.5">
      <c r="A33" s="4" t="s">
        <v>68</v>
      </c>
      <c r="B33" s="20" t="s">
        <v>31</v>
      </c>
      <c r="C33" s="25">
        <v>403785</v>
      </c>
      <c r="D33" s="25">
        <v>403785</v>
      </c>
    </row>
    <row r="34" spans="1:4" ht="15.75">
      <c r="A34" s="4" t="s">
        <v>69</v>
      </c>
      <c r="B34" s="20" t="s">
        <v>48</v>
      </c>
      <c r="C34" s="25">
        <v>445</v>
      </c>
      <c r="D34" s="25">
        <v>445</v>
      </c>
    </row>
    <row r="35" spans="1:4" ht="37.5" customHeight="1">
      <c r="A35" s="4" t="s">
        <v>89</v>
      </c>
      <c r="B35" s="20" t="s">
        <v>90</v>
      </c>
      <c r="C35" s="25">
        <v>13525</v>
      </c>
      <c r="D35" s="25">
        <v>13525</v>
      </c>
    </row>
    <row r="36" spans="1:4" ht="19.5" customHeight="1">
      <c r="A36" s="6" t="s">
        <v>22</v>
      </c>
      <c r="B36" s="20" t="s">
        <v>38</v>
      </c>
      <c r="C36" s="27">
        <f>C37+C38</f>
        <v>86445</v>
      </c>
      <c r="D36" s="27">
        <f>D37+D38</f>
        <v>86445</v>
      </c>
    </row>
    <row r="37" spans="1:4" ht="50.25" customHeight="1">
      <c r="A37" s="6" t="s">
        <v>33</v>
      </c>
      <c r="B37" s="20" t="s">
        <v>39</v>
      </c>
      <c r="C37" s="27">
        <v>85095</v>
      </c>
      <c r="D37" s="27">
        <v>85095</v>
      </c>
    </row>
    <row r="38" spans="1:4" ht="31.5">
      <c r="A38" s="6" t="s">
        <v>45</v>
      </c>
      <c r="B38" s="20" t="s">
        <v>12</v>
      </c>
      <c r="C38" s="27">
        <v>1350</v>
      </c>
      <c r="D38" s="27">
        <v>1350</v>
      </c>
    </row>
    <row r="39" spans="1:4" ht="21" customHeight="1">
      <c r="A39" s="6"/>
      <c r="B39" s="21" t="s">
        <v>5</v>
      </c>
      <c r="C39" s="24" t="e">
        <f>C40+C54+#REF!+C56+C61+C62</f>
        <v>#REF!</v>
      </c>
      <c r="D39" s="24">
        <f>D40+D54+D56+D61+D62</f>
        <v>2490268</v>
      </c>
    </row>
    <row r="40" spans="1:4" ht="49.5" customHeight="1">
      <c r="A40" s="4" t="s">
        <v>37</v>
      </c>
      <c r="B40" s="20" t="s">
        <v>18</v>
      </c>
      <c r="C40" s="25" t="e">
        <f>C41+C42+C48+C50</f>
        <v>#REF!</v>
      </c>
      <c r="D40" s="25">
        <f>D41+D42+D48+D50</f>
        <v>1473982</v>
      </c>
    </row>
    <row r="41" spans="1:4" ht="84.75" customHeight="1">
      <c r="A41" s="4" t="s">
        <v>47</v>
      </c>
      <c r="B41" s="18" t="s">
        <v>6</v>
      </c>
      <c r="C41" s="25">
        <v>104191</v>
      </c>
      <c r="D41" s="25">
        <v>68288</v>
      </c>
    </row>
    <row r="42" spans="1:4" ht="102" customHeight="1">
      <c r="A42" s="4" t="s">
        <v>36</v>
      </c>
      <c r="B42" s="18" t="s">
        <v>52</v>
      </c>
      <c r="C42" s="28">
        <f>C43+C44+C45+C46+C47</f>
        <v>1208068</v>
      </c>
      <c r="D42" s="28">
        <f>D43+D44+D45+D46+D47</f>
        <v>1208068</v>
      </c>
    </row>
    <row r="43" spans="1:4" ht="110.25">
      <c r="A43" s="4" t="s">
        <v>112</v>
      </c>
      <c r="B43" s="34" t="s">
        <v>179</v>
      </c>
      <c r="C43" s="35">
        <v>1673</v>
      </c>
      <c r="D43" s="35">
        <v>1673</v>
      </c>
    </row>
    <row r="44" spans="1:4" ht="132.75" customHeight="1">
      <c r="A44" s="4" t="s">
        <v>113</v>
      </c>
      <c r="B44" s="34" t="s">
        <v>180</v>
      </c>
      <c r="C44" s="35">
        <v>326672</v>
      </c>
      <c r="D44" s="35">
        <v>326672</v>
      </c>
    </row>
    <row r="45" spans="1:4" ht="118.5" customHeight="1">
      <c r="A45" s="36" t="s">
        <v>183</v>
      </c>
      <c r="B45" s="34" t="s">
        <v>181</v>
      </c>
      <c r="C45" s="35">
        <v>5825</v>
      </c>
      <c r="D45" s="35">
        <v>5825</v>
      </c>
    </row>
    <row r="46" spans="1:4" ht="130.5" customHeight="1">
      <c r="A46" s="36" t="s">
        <v>184</v>
      </c>
      <c r="B46" s="34" t="s">
        <v>182</v>
      </c>
      <c r="C46" s="35">
        <v>593898</v>
      </c>
      <c r="D46" s="35">
        <v>593898</v>
      </c>
    </row>
    <row r="47" spans="1:4" ht="52.5" customHeight="1">
      <c r="A47" s="4" t="s">
        <v>160</v>
      </c>
      <c r="B47" s="18" t="s">
        <v>91</v>
      </c>
      <c r="C47" s="25">
        <v>280000</v>
      </c>
      <c r="D47" s="25">
        <v>280000</v>
      </c>
    </row>
    <row r="48" spans="1:4" ht="33" customHeight="1">
      <c r="A48" s="4" t="s">
        <v>25</v>
      </c>
      <c r="B48" s="20" t="s">
        <v>26</v>
      </c>
      <c r="C48" s="25">
        <f>C49</f>
        <v>21906</v>
      </c>
      <c r="D48" s="25">
        <f>D49</f>
        <v>3971</v>
      </c>
    </row>
    <row r="49" spans="1:4" ht="68.25" customHeight="1">
      <c r="A49" s="4" t="s">
        <v>161</v>
      </c>
      <c r="B49" s="20" t="s">
        <v>14</v>
      </c>
      <c r="C49" s="25">
        <v>21906</v>
      </c>
      <c r="D49" s="25">
        <v>3971</v>
      </c>
    </row>
    <row r="50" spans="1:4" ht="99" customHeight="1">
      <c r="A50" s="7" t="s">
        <v>50</v>
      </c>
      <c r="B50" s="20" t="s">
        <v>99</v>
      </c>
      <c r="C50" s="25" t="e">
        <f>#REF!+C51+C52+C53</f>
        <v>#REF!</v>
      </c>
      <c r="D50" s="25">
        <f>D51+D52+D53</f>
        <v>193655</v>
      </c>
    </row>
    <row r="51" spans="1:4" ht="133.5" customHeight="1">
      <c r="A51" s="7" t="s">
        <v>54</v>
      </c>
      <c r="B51" s="22" t="s">
        <v>72</v>
      </c>
      <c r="C51" s="25">
        <v>4481</v>
      </c>
      <c r="D51" s="25">
        <v>4481</v>
      </c>
    </row>
    <row r="52" spans="1:4" ht="118.5" customHeight="1">
      <c r="A52" s="7" t="s">
        <v>70</v>
      </c>
      <c r="B52" s="22" t="s">
        <v>100</v>
      </c>
      <c r="C52" s="25">
        <v>10000</v>
      </c>
      <c r="D52" s="25">
        <v>10000</v>
      </c>
    </row>
    <row r="53" spans="1:4" ht="118.5" customHeight="1">
      <c r="A53" s="7" t="s">
        <v>96</v>
      </c>
      <c r="B53" s="22" t="s">
        <v>97</v>
      </c>
      <c r="C53" s="25">
        <v>184985</v>
      </c>
      <c r="D53" s="25">
        <v>179174</v>
      </c>
    </row>
    <row r="54" spans="1:4" ht="33.75" customHeight="1">
      <c r="A54" s="4" t="s">
        <v>24</v>
      </c>
      <c r="B54" s="20" t="s">
        <v>19</v>
      </c>
      <c r="C54" s="25">
        <f>C55</f>
        <v>21760</v>
      </c>
      <c r="D54" s="25">
        <f>D55</f>
        <v>21760</v>
      </c>
    </row>
    <row r="55" spans="1:4" ht="21" customHeight="1">
      <c r="A55" s="4" t="s">
        <v>162</v>
      </c>
      <c r="B55" s="20" t="s">
        <v>101</v>
      </c>
      <c r="C55" s="25">
        <v>21760</v>
      </c>
      <c r="D55" s="25">
        <v>21760</v>
      </c>
    </row>
    <row r="56" spans="1:4" ht="39.75" customHeight="1">
      <c r="A56" s="4" t="s">
        <v>28</v>
      </c>
      <c r="B56" s="20" t="s">
        <v>20</v>
      </c>
      <c r="C56" s="25">
        <f>C57+C58</f>
        <v>399281</v>
      </c>
      <c r="D56" s="25">
        <f>D57+D58</f>
        <v>399281</v>
      </c>
    </row>
    <row r="57" spans="1:4" s="13" customFormat="1" ht="99" customHeight="1">
      <c r="A57" s="4" t="s">
        <v>159</v>
      </c>
      <c r="B57" s="18" t="s">
        <v>53</v>
      </c>
      <c r="C57" s="25">
        <v>280000</v>
      </c>
      <c r="D57" s="25">
        <v>280000</v>
      </c>
    </row>
    <row r="58" spans="1:4" s="13" customFormat="1" ht="49.5" customHeight="1">
      <c r="A58" s="37" t="s">
        <v>187</v>
      </c>
      <c r="B58" s="38" t="s">
        <v>190</v>
      </c>
      <c r="C58" s="25">
        <f>C59+C60</f>
        <v>119281</v>
      </c>
      <c r="D58" s="25">
        <v>119281</v>
      </c>
    </row>
    <row r="59" spans="1:4" s="13" customFormat="1" ht="49.5" customHeight="1">
      <c r="A59" s="37" t="s">
        <v>188</v>
      </c>
      <c r="B59" s="38" t="s">
        <v>185</v>
      </c>
      <c r="C59" s="25">
        <v>82562</v>
      </c>
      <c r="D59" s="39">
        <v>82562</v>
      </c>
    </row>
    <row r="60" spans="1:4" s="13" customFormat="1" ht="49.5" customHeight="1">
      <c r="A60" s="37" t="s">
        <v>189</v>
      </c>
      <c r="B60" s="38" t="s">
        <v>186</v>
      </c>
      <c r="C60" s="25">
        <v>36719</v>
      </c>
      <c r="D60" s="39">
        <v>36719</v>
      </c>
    </row>
    <row r="61" spans="1:4" ht="21" customHeight="1">
      <c r="A61" s="4" t="s">
        <v>16</v>
      </c>
      <c r="B61" s="20" t="s">
        <v>17</v>
      </c>
      <c r="C61" s="25">
        <v>39019</v>
      </c>
      <c r="D61" s="25">
        <v>39019</v>
      </c>
    </row>
    <row r="62" spans="1:4" ht="22.5" customHeight="1">
      <c r="A62" s="4" t="s">
        <v>29</v>
      </c>
      <c r="B62" s="20" t="s">
        <v>30</v>
      </c>
      <c r="C62" s="25" t="e">
        <f>C63</f>
        <v>#REF!</v>
      </c>
      <c r="D62" s="25">
        <f>D63</f>
        <v>556226</v>
      </c>
    </row>
    <row r="63" spans="1:4" ht="35.25" customHeight="1">
      <c r="A63" s="4" t="s">
        <v>46</v>
      </c>
      <c r="B63" s="20" t="s">
        <v>83</v>
      </c>
      <c r="C63" s="25" t="e">
        <f>C64+C65+#REF!+#REF!</f>
        <v>#REF!</v>
      </c>
      <c r="D63" s="25">
        <f>D64+D65+D68</f>
        <v>556226</v>
      </c>
    </row>
    <row r="64" spans="1:4" ht="45.75" customHeight="1">
      <c r="A64" s="4" t="s">
        <v>55</v>
      </c>
      <c r="B64" s="20" t="s">
        <v>0</v>
      </c>
      <c r="C64" s="25">
        <v>8000</v>
      </c>
      <c r="D64" s="25">
        <v>8000</v>
      </c>
    </row>
    <row r="65" spans="1:4" ht="65.25" customHeight="1">
      <c r="A65" s="4" t="s">
        <v>71</v>
      </c>
      <c r="B65" s="20" t="s">
        <v>84</v>
      </c>
      <c r="C65" s="25">
        <f>C66+C67</f>
        <v>1200</v>
      </c>
      <c r="D65" s="25">
        <f>D66+D67</f>
        <v>1200</v>
      </c>
    </row>
    <row r="66" spans="1:4" ht="53.25" customHeight="1">
      <c r="A66" s="4" t="s">
        <v>2</v>
      </c>
      <c r="B66" s="20" t="s">
        <v>3</v>
      </c>
      <c r="C66" s="25">
        <v>200</v>
      </c>
      <c r="D66" s="25">
        <v>200</v>
      </c>
    </row>
    <row r="67" spans="1:4" ht="52.5" customHeight="1">
      <c r="A67" s="4" t="s">
        <v>1</v>
      </c>
      <c r="B67" s="20" t="s">
        <v>3</v>
      </c>
      <c r="C67" s="25">
        <v>1000</v>
      </c>
      <c r="D67" s="25">
        <v>1000</v>
      </c>
    </row>
    <row r="68" spans="1:10" ht="36.75" customHeight="1">
      <c r="A68" s="4" t="s">
        <v>200</v>
      </c>
      <c r="B68" s="20" t="s">
        <v>201</v>
      </c>
      <c r="C68" s="28"/>
      <c r="D68" s="39">
        <f>D69</f>
        <v>547026</v>
      </c>
      <c r="E68" s="32"/>
      <c r="F68" s="32"/>
      <c r="G68" s="32"/>
      <c r="H68" s="32"/>
      <c r="I68" s="32"/>
      <c r="J68" s="33"/>
    </row>
    <row r="69" spans="1:4" ht="32.25" customHeight="1">
      <c r="A69" s="4" t="s">
        <v>202</v>
      </c>
      <c r="B69" s="20" t="s">
        <v>199</v>
      </c>
      <c r="C69" s="28"/>
      <c r="D69" s="39">
        <v>547026</v>
      </c>
    </row>
    <row r="70" spans="1:4" ht="24.75" customHeight="1">
      <c r="A70" s="16" t="s">
        <v>10</v>
      </c>
      <c r="B70" s="19" t="s">
        <v>27</v>
      </c>
      <c r="C70" s="24" t="e">
        <f>C71+C123+C128</f>
        <v>#REF!</v>
      </c>
      <c r="D70" s="24">
        <f>D71+D123+D128+D121</f>
        <v>4505598.279999999</v>
      </c>
    </row>
    <row r="71" spans="1:4" ht="48.75" customHeight="1">
      <c r="A71" s="4" t="s">
        <v>9</v>
      </c>
      <c r="B71" s="18" t="s">
        <v>77</v>
      </c>
      <c r="C71" s="25" t="e">
        <f>C72+C84+C108</f>
        <v>#REF!</v>
      </c>
      <c r="D71" s="25">
        <f>D72+D84+D108</f>
        <v>4532279.237</v>
      </c>
    </row>
    <row r="72" spans="1:4" ht="37.5" customHeight="1">
      <c r="A72" s="4" t="s">
        <v>121</v>
      </c>
      <c r="B72" s="18" t="s">
        <v>122</v>
      </c>
      <c r="C72" s="27">
        <f>C73+C76</f>
        <v>363058</v>
      </c>
      <c r="D72" s="27">
        <f>D73+D76</f>
        <v>406858.363</v>
      </c>
    </row>
    <row r="73" spans="1:4" ht="57" customHeight="1">
      <c r="A73" s="4" t="s">
        <v>177</v>
      </c>
      <c r="B73" s="18" t="s">
        <v>178</v>
      </c>
      <c r="C73" s="27">
        <f>C74+C75</f>
        <v>326250</v>
      </c>
      <c r="D73" s="27">
        <f>D74+D75</f>
        <v>341758.363</v>
      </c>
    </row>
    <row r="74" spans="1:4" ht="68.25" customHeight="1">
      <c r="A74" s="4" t="s">
        <v>175</v>
      </c>
      <c r="B74" s="18" t="s">
        <v>176</v>
      </c>
      <c r="C74" s="27">
        <v>258000</v>
      </c>
      <c r="D74" s="27">
        <v>258000</v>
      </c>
    </row>
    <row r="75" spans="1:4" ht="81.75" customHeight="1">
      <c r="A75" s="4" t="s">
        <v>119</v>
      </c>
      <c r="B75" s="18" t="s">
        <v>120</v>
      </c>
      <c r="C75" s="25">
        <v>68250</v>
      </c>
      <c r="D75" s="25">
        <v>83758.363</v>
      </c>
    </row>
    <row r="76" spans="1:4" ht="39.75" customHeight="1">
      <c r="A76" s="4" t="s">
        <v>130</v>
      </c>
      <c r="B76" s="18" t="s">
        <v>131</v>
      </c>
      <c r="C76" s="25">
        <f>SUM(C77:C83)</f>
        <v>36808</v>
      </c>
      <c r="D76" s="25">
        <f>SUM(D77:D83)</f>
        <v>65100</v>
      </c>
    </row>
    <row r="77" spans="1:4" ht="83.25" customHeight="1">
      <c r="A77" s="4" t="s">
        <v>169</v>
      </c>
      <c r="B77" s="18" t="s">
        <v>170</v>
      </c>
      <c r="C77" s="25">
        <v>16877</v>
      </c>
      <c r="D77" s="25">
        <v>10155</v>
      </c>
    </row>
    <row r="78" spans="1:4" ht="36.75" customHeight="1">
      <c r="A78" s="4" t="s">
        <v>207</v>
      </c>
      <c r="B78" s="18" t="s">
        <v>206</v>
      </c>
      <c r="C78" s="25"/>
      <c r="D78" s="25">
        <v>15412</v>
      </c>
    </row>
    <row r="79" spans="1:4" ht="161.25" customHeight="1">
      <c r="A79" s="4" t="s">
        <v>204</v>
      </c>
      <c r="B79" s="18" t="s">
        <v>205</v>
      </c>
      <c r="C79" s="25"/>
      <c r="D79" s="25">
        <v>16995</v>
      </c>
    </row>
    <row r="80" spans="1:4" ht="108" customHeight="1">
      <c r="A80" s="4" t="s">
        <v>221</v>
      </c>
      <c r="B80" s="18" t="s">
        <v>222</v>
      </c>
      <c r="C80" s="25"/>
      <c r="D80" s="25">
        <v>2607</v>
      </c>
    </row>
    <row r="81" spans="1:4" ht="55.5" customHeight="1">
      <c r="A81" s="4" t="s">
        <v>123</v>
      </c>
      <c r="B81" s="18" t="s">
        <v>126</v>
      </c>
      <c r="C81" s="27">
        <v>144</v>
      </c>
      <c r="D81" s="27">
        <v>144</v>
      </c>
    </row>
    <row r="82" spans="1:4" ht="84" customHeight="1">
      <c r="A82" s="4" t="s">
        <v>124</v>
      </c>
      <c r="B82" s="18" t="s">
        <v>125</v>
      </c>
      <c r="C82" s="27">
        <v>18287</v>
      </c>
      <c r="D82" s="27">
        <v>18287</v>
      </c>
    </row>
    <row r="83" spans="1:4" ht="54.75" customHeight="1">
      <c r="A83" s="4" t="s">
        <v>132</v>
      </c>
      <c r="B83" s="18" t="s">
        <v>133</v>
      </c>
      <c r="C83" s="27">
        <v>1500</v>
      </c>
      <c r="D83" s="27">
        <v>1500</v>
      </c>
    </row>
    <row r="84" spans="1:4" ht="39.75" customHeight="1">
      <c r="A84" s="4" t="s">
        <v>7</v>
      </c>
      <c r="B84" s="18" t="s">
        <v>78</v>
      </c>
      <c r="C84" s="27" t="e">
        <f>C85+C86+C89+C96+#REF!+C99+C100+C101</f>
        <v>#REF!</v>
      </c>
      <c r="D84" s="27">
        <f>D85+D86+D89+D96+D99+D100+D101</f>
        <v>3609162.1</v>
      </c>
    </row>
    <row r="85" spans="1:4" ht="47.25">
      <c r="A85" s="6" t="s">
        <v>49</v>
      </c>
      <c r="B85" s="23" t="s">
        <v>8</v>
      </c>
      <c r="C85" s="27">
        <v>19234</v>
      </c>
      <c r="D85" s="27">
        <v>19234</v>
      </c>
    </row>
    <row r="86" spans="1:4" ht="51.75" customHeight="1">
      <c r="A86" s="4" t="s">
        <v>42</v>
      </c>
      <c r="B86" s="18" t="s">
        <v>79</v>
      </c>
      <c r="C86" s="27">
        <f>C87+C88</f>
        <v>82764</v>
      </c>
      <c r="D86" s="27">
        <f>D87+D88</f>
        <v>82764</v>
      </c>
    </row>
    <row r="87" spans="1:4" ht="71.25" customHeight="1">
      <c r="A87" s="4" t="s">
        <v>56</v>
      </c>
      <c r="B87" s="18" t="s">
        <v>102</v>
      </c>
      <c r="C87" s="27">
        <v>18327</v>
      </c>
      <c r="D87" s="27">
        <v>18327</v>
      </c>
    </row>
    <row r="88" spans="1:4" ht="68.25" customHeight="1">
      <c r="A88" s="4" t="s">
        <v>60</v>
      </c>
      <c r="B88" s="18" t="s">
        <v>81</v>
      </c>
      <c r="C88" s="27">
        <v>64437</v>
      </c>
      <c r="D88" s="27">
        <v>64437</v>
      </c>
    </row>
    <row r="89" spans="1:4" ht="53.25" customHeight="1">
      <c r="A89" s="4" t="s">
        <v>43</v>
      </c>
      <c r="B89" s="18" t="s">
        <v>114</v>
      </c>
      <c r="C89" s="27">
        <f>C90+C91+C92+C93+C94+C95</f>
        <v>128663</v>
      </c>
      <c r="D89" s="27">
        <f>D90+D91+D92+D93+D94+D95</f>
        <v>125007</v>
      </c>
    </row>
    <row r="90" spans="1:4" ht="96" customHeight="1">
      <c r="A90" s="4" t="s">
        <v>149</v>
      </c>
      <c r="B90" s="18" t="s">
        <v>150</v>
      </c>
      <c r="C90" s="27">
        <v>18354</v>
      </c>
      <c r="D90" s="27">
        <v>14736</v>
      </c>
    </row>
    <row r="91" spans="1:4" ht="66" customHeight="1">
      <c r="A91" s="4" t="s">
        <v>57</v>
      </c>
      <c r="B91" s="18" t="s">
        <v>40</v>
      </c>
      <c r="C91" s="27">
        <v>11180</v>
      </c>
      <c r="D91" s="27">
        <v>11180</v>
      </c>
    </row>
    <row r="92" spans="1:4" ht="99" customHeight="1">
      <c r="A92" s="4" t="s">
        <v>58</v>
      </c>
      <c r="B92" s="18" t="s">
        <v>82</v>
      </c>
      <c r="C92" s="27">
        <v>13259</v>
      </c>
      <c r="D92" s="27">
        <v>13259</v>
      </c>
    </row>
    <row r="93" spans="1:4" ht="84.75" customHeight="1">
      <c r="A93" s="4" t="s">
        <v>63</v>
      </c>
      <c r="B93" s="18" t="s">
        <v>103</v>
      </c>
      <c r="C93" s="27">
        <v>3791</v>
      </c>
      <c r="D93" s="27">
        <v>3791</v>
      </c>
    </row>
    <row r="94" spans="1:4" ht="70.5" customHeight="1">
      <c r="A94" s="4" t="s">
        <v>62</v>
      </c>
      <c r="B94" s="18" t="s">
        <v>104</v>
      </c>
      <c r="C94" s="27">
        <v>134</v>
      </c>
      <c r="D94" s="27">
        <v>96</v>
      </c>
    </row>
    <row r="95" spans="1:4" ht="100.5" customHeight="1">
      <c r="A95" s="4" t="s">
        <v>61</v>
      </c>
      <c r="B95" s="18" t="s">
        <v>105</v>
      </c>
      <c r="C95" s="27">
        <v>81945</v>
      </c>
      <c r="D95" s="27">
        <v>81945</v>
      </c>
    </row>
    <row r="96" spans="1:4" ht="89.25" customHeight="1">
      <c r="A96" s="4" t="s">
        <v>44</v>
      </c>
      <c r="B96" s="18" t="s">
        <v>86</v>
      </c>
      <c r="C96" s="27">
        <f>C97+C98</f>
        <v>96362</v>
      </c>
      <c r="D96" s="27">
        <f>D97+D98</f>
        <v>87951</v>
      </c>
    </row>
    <row r="97" spans="1:4" ht="87" customHeight="1">
      <c r="A97" s="4" t="s">
        <v>59</v>
      </c>
      <c r="B97" s="18" t="s">
        <v>106</v>
      </c>
      <c r="C97" s="27">
        <v>5684</v>
      </c>
      <c r="D97" s="27">
        <v>5518</v>
      </c>
    </row>
    <row r="98" spans="1:4" ht="84" customHeight="1">
      <c r="A98" s="4" t="s">
        <v>64</v>
      </c>
      <c r="B98" s="18" t="s">
        <v>107</v>
      </c>
      <c r="C98" s="27">
        <v>90678</v>
      </c>
      <c r="D98" s="27">
        <v>82433</v>
      </c>
    </row>
    <row r="99" spans="1:4" ht="99" customHeight="1">
      <c r="A99" s="4" t="s">
        <v>173</v>
      </c>
      <c r="B99" s="18" t="s">
        <v>174</v>
      </c>
      <c r="C99" s="27">
        <v>923</v>
      </c>
      <c r="D99" s="27">
        <v>922.1</v>
      </c>
    </row>
    <row r="100" spans="1:4" ht="68.25" customHeight="1">
      <c r="A100" s="4" t="s">
        <v>93</v>
      </c>
      <c r="B100" s="18" t="s">
        <v>118</v>
      </c>
      <c r="C100" s="27">
        <v>37209</v>
      </c>
      <c r="D100" s="27">
        <v>37209</v>
      </c>
    </row>
    <row r="101" spans="1:4" ht="39" customHeight="1">
      <c r="A101" s="4" t="s">
        <v>41</v>
      </c>
      <c r="B101" s="18" t="s">
        <v>80</v>
      </c>
      <c r="C101" s="27">
        <f>C102+C103+C104+C105+C106+C107</f>
        <v>3256075</v>
      </c>
      <c r="D101" s="27">
        <f>D102+D103+D104+D105+D106+D107</f>
        <v>3256075</v>
      </c>
    </row>
    <row r="102" spans="1:4" ht="116.25" customHeight="1">
      <c r="A102" s="4" t="s">
        <v>147</v>
      </c>
      <c r="B102" s="18" t="s">
        <v>148</v>
      </c>
      <c r="C102" s="27">
        <v>36762</v>
      </c>
      <c r="D102" s="27">
        <v>36762</v>
      </c>
    </row>
    <row r="103" spans="1:4" ht="211.5" customHeight="1">
      <c r="A103" s="4" t="s">
        <v>65</v>
      </c>
      <c r="B103" s="18" t="s">
        <v>108</v>
      </c>
      <c r="C103" s="27">
        <v>2089010</v>
      </c>
      <c r="D103" s="27">
        <v>2089010</v>
      </c>
    </row>
    <row r="104" spans="1:4" ht="117.75" customHeight="1">
      <c r="A104" s="4" t="s">
        <v>66</v>
      </c>
      <c r="B104" s="18" t="s">
        <v>109</v>
      </c>
      <c r="C104" s="27">
        <v>3796</v>
      </c>
      <c r="D104" s="27">
        <v>3796</v>
      </c>
    </row>
    <row r="105" spans="1:4" ht="162.75" customHeight="1">
      <c r="A105" s="4" t="s">
        <v>67</v>
      </c>
      <c r="B105" s="18" t="s">
        <v>110</v>
      </c>
      <c r="C105" s="27">
        <v>164527</v>
      </c>
      <c r="D105" s="27">
        <v>164527</v>
      </c>
    </row>
    <row r="106" spans="1:4" ht="115.5" customHeight="1">
      <c r="A106" s="4" t="s">
        <v>85</v>
      </c>
      <c r="B106" s="18" t="s">
        <v>111</v>
      </c>
      <c r="C106" s="27">
        <v>40072</v>
      </c>
      <c r="D106" s="27">
        <v>40072</v>
      </c>
    </row>
    <row r="107" spans="1:4" ht="132" customHeight="1">
      <c r="A107" s="4" t="s">
        <v>94</v>
      </c>
      <c r="B107" s="18" t="s">
        <v>95</v>
      </c>
      <c r="C107" s="27">
        <v>921908</v>
      </c>
      <c r="D107" s="27">
        <v>921908</v>
      </c>
    </row>
    <row r="108" spans="1:4" ht="21.75" customHeight="1">
      <c r="A108" s="4" t="s">
        <v>134</v>
      </c>
      <c r="B108" s="18" t="s">
        <v>135</v>
      </c>
      <c r="C108" s="27">
        <f>C110</f>
        <v>80868.367</v>
      </c>
      <c r="D108" s="27">
        <f>D109+D110</f>
        <v>516258.77400000003</v>
      </c>
    </row>
    <row r="109" spans="1:4" ht="64.5" customHeight="1">
      <c r="A109" s="4" t="s">
        <v>209</v>
      </c>
      <c r="B109" s="18" t="s">
        <v>208</v>
      </c>
      <c r="C109" s="27"/>
      <c r="D109" s="27">
        <v>8700</v>
      </c>
    </row>
    <row r="110" spans="1:4" ht="83.25" customHeight="1">
      <c r="A110" s="4" t="s">
        <v>136</v>
      </c>
      <c r="B110" s="18" t="s">
        <v>137</v>
      </c>
      <c r="C110" s="27">
        <f>C114+C115+C116+C117+C118+C119+C120+C113</f>
        <v>80868.367</v>
      </c>
      <c r="D110" s="27">
        <f>D111+D112+D114+D115+D116+D117+D118+D119+D120+D113</f>
        <v>507558.77400000003</v>
      </c>
    </row>
    <row r="111" spans="1:4" ht="83.25" customHeight="1">
      <c r="A111" s="4" t="s">
        <v>218</v>
      </c>
      <c r="B111" s="40" t="s">
        <v>216</v>
      </c>
      <c r="C111" s="27"/>
      <c r="D111" s="27">
        <v>413229.3</v>
      </c>
    </row>
    <row r="112" spans="1:4" ht="147.75" customHeight="1">
      <c r="A112" s="4" t="s">
        <v>223</v>
      </c>
      <c r="B112" s="18" t="s">
        <v>224</v>
      </c>
      <c r="C112" s="27"/>
      <c r="D112" s="27">
        <v>4799.837</v>
      </c>
    </row>
    <row r="113" spans="1:4" ht="114" customHeight="1">
      <c r="A113" s="4" t="s">
        <v>168</v>
      </c>
      <c r="B113" s="18" t="s">
        <v>217</v>
      </c>
      <c r="C113" s="27">
        <v>19800</v>
      </c>
      <c r="D113" s="27">
        <v>19800</v>
      </c>
    </row>
    <row r="114" spans="1:4" ht="99.75" customHeight="1">
      <c r="A114" s="4" t="s">
        <v>138</v>
      </c>
      <c r="B114" s="18" t="s">
        <v>219</v>
      </c>
      <c r="C114" s="27">
        <v>23822.4</v>
      </c>
      <c r="D114" s="27">
        <v>23822.4</v>
      </c>
    </row>
    <row r="115" spans="1:4" ht="114.75" customHeight="1">
      <c r="A115" s="4" t="s">
        <v>139</v>
      </c>
      <c r="B115" s="18" t="s">
        <v>163</v>
      </c>
      <c r="C115" s="27">
        <v>6368.467</v>
      </c>
      <c r="D115" s="27">
        <v>15029.737</v>
      </c>
    </row>
    <row r="116" spans="1:4" ht="91.5" customHeight="1">
      <c r="A116" s="4" t="s">
        <v>140</v>
      </c>
      <c r="B116" s="18" t="s">
        <v>167</v>
      </c>
      <c r="C116" s="27">
        <v>13495</v>
      </c>
      <c r="D116" s="27">
        <v>13495</v>
      </c>
    </row>
    <row r="117" spans="1:4" ht="101.25" customHeight="1">
      <c r="A117" s="4" t="s">
        <v>141</v>
      </c>
      <c r="B117" s="18" t="s">
        <v>215</v>
      </c>
      <c r="C117" s="27">
        <v>7672.5</v>
      </c>
      <c r="D117" s="27">
        <v>7672.5</v>
      </c>
    </row>
    <row r="118" spans="1:4" ht="99" customHeight="1">
      <c r="A118" s="4" t="s">
        <v>142</v>
      </c>
      <c r="B118" s="18" t="s">
        <v>164</v>
      </c>
      <c r="C118" s="27">
        <v>5472</v>
      </c>
      <c r="D118" s="27">
        <v>5472</v>
      </c>
    </row>
    <row r="119" spans="1:4" ht="55.5" customHeight="1">
      <c r="A119" s="4" t="s">
        <v>143</v>
      </c>
      <c r="B119" s="18" t="s">
        <v>165</v>
      </c>
      <c r="C119" s="27">
        <v>2246</v>
      </c>
      <c r="D119" s="27">
        <v>2246</v>
      </c>
    </row>
    <row r="120" spans="1:4" ht="65.25" customHeight="1">
      <c r="A120" s="4" t="s">
        <v>144</v>
      </c>
      <c r="B120" s="18" t="s">
        <v>166</v>
      </c>
      <c r="C120" s="27">
        <v>1992</v>
      </c>
      <c r="D120" s="27">
        <v>1992</v>
      </c>
    </row>
    <row r="121" spans="1:4" ht="21.75" customHeight="1">
      <c r="A121" s="4" t="s">
        <v>145</v>
      </c>
      <c r="B121" s="31" t="s">
        <v>146</v>
      </c>
      <c r="C121" s="27" t="e">
        <f>C122+#REF!</f>
        <v>#REF!</v>
      </c>
      <c r="D121" s="27">
        <f>D122</f>
        <v>3500</v>
      </c>
    </row>
    <row r="122" spans="1:4" ht="34.5" customHeight="1">
      <c r="A122" s="4" t="s">
        <v>197</v>
      </c>
      <c r="B122" s="18" t="s">
        <v>198</v>
      </c>
      <c r="C122" s="27">
        <v>0</v>
      </c>
      <c r="D122" s="27">
        <v>3500</v>
      </c>
    </row>
    <row r="123" spans="1:4" ht="81.75" customHeight="1">
      <c r="A123" s="4" t="s">
        <v>191</v>
      </c>
      <c r="B123" s="18" t="s">
        <v>192</v>
      </c>
      <c r="C123" s="27" t="e">
        <f>#REF!</f>
        <v>#REF!</v>
      </c>
      <c r="D123" s="27">
        <f>D124+D125+D126+D127</f>
        <v>355</v>
      </c>
    </row>
    <row r="124" spans="1:4" ht="66.75" customHeight="1">
      <c r="A124" s="4" t="s">
        <v>203</v>
      </c>
      <c r="B124" s="18" t="s">
        <v>193</v>
      </c>
      <c r="C124" s="27">
        <v>0</v>
      </c>
      <c r="D124" s="27">
        <v>238</v>
      </c>
    </row>
    <row r="125" spans="1:4" ht="65.25" customHeight="1">
      <c r="A125" s="4" t="s">
        <v>214</v>
      </c>
      <c r="B125" s="18" t="s">
        <v>193</v>
      </c>
      <c r="C125" s="27">
        <v>0</v>
      </c>
      <c r="D125" s="27">
        <v>82</v>
      </c>
    </row>
    <row r="126" spans="1:4" ht="49.5" customHeight="1">
      <c r="A126" s="4" t="s">
        <v>210</v>
      </c>
      <c r="B126" s="18" t="s">
        <v>212</v>
      </c>
      <c r="C126" s="27"/>
      <c r="D126" s="27">
        <v>4</v>
      </c>
    </row>
    <row r="127" spans="1:4" ht="38.25" customHeight="1">
      <c r="A127" s="4" t="s">
        <v>211</v>
      </c>
      <c r="B127" s="18" t="s">
        <v>213</v>
      </c>
      <c r="C127" s="27"/>
      <c r="D127" s="27">
        <v>31</v>
      </c>
    </row>
    <row r="128" spans="1:4" ht="51.75" customHeight="1">
      <c r="A128" s="4" t="s">
        <v>194</v>
      </c>
      <c r="B128" s="18" t="s">
        <v>195</v>
      </c>
      <c r="C128" s="27">
        <v>-30504.47</v>
      </c>
      <c r="D128" s="27">
        <v>-30535.957</v>
      </c>
    </row>
    <row r="129" spans="1:4" ht="26.25" customHeight="1">
      <c r="A129" s="4"/>
      <c r="B129" s="5" t="s">
        <v>21</v>
      </c>
      <c r="C129" s="29" t="e">
        <f>C22+C70</f>
        <v>#REF!</v>
      </c>
      <c r="D129" s="29">
        <f>D22+D70</f>
        <v>8812829.28</v>
      </c>
    </row>
    <row r="130" spans="1:4" ht="15.75">
      <c r="A130" s="9"/>
      <c r="B130" s="10"/>
      <c r="C130" s="10"/>
      <c r="D130" s="10"/>
    </row>
    <row r="131" spans="1:4" ht="15.75">
      <c r="A131" s="44" t="s">
        <v>98</v>
      </c>
      <c r="B131" s="44"/>
      <c r="C131" s="17"/>
      <c r="D131" s="17"/>
    </row>
    <row r="132" spans="1:4" ht="15.75" customHeight="1">
      <c r="A132" s="43" t="s">
        <v>220</v>
      </c>
      <c r="B132" s="43"/>
      <c r="C132" s="43"/>
      <c r="D132" s="43"/>
    </row>
  </sheetData>
  <sheetProtection/>
  <mergeCells count="18">
    <mergeCell ref="B11:D11"/>
    <mergeCell ref="A132:D132"/>
    <mergeCell ref="A131:B131"/>
    <mergeCell ref="B13:D13"/>
    <mergeCell ref="B14:D14"/>
    <mergeCell ref="B15:D15"/>
    <mergeCell ref="B16:D16"/>
    <mergeCell ref="B17:D17"/>
    <mergeCell ref="A19:D19"/>
    <mergeCell ref="B8:D8"/>
    <mergeCell ref="B9:D9"/>
    <mergeCell ref="B10:D10"/>
    <mergeCell ref="B1:D1"/>
    <mergeCell ref="B2:D2"/>
    <mergeCell ref="B3:D3"/>
    <mergeCell ref="B4:D4"/>
    <mergeCell ref="B5:D5"/>
    <mergeCell ref="B7:D7"/>
  </mergeCells>
  <printOptions/>
  <pageMargins left="0.7874015748031497" right="0.1968503937007874" top="0.5118110236220472" bottom="0.3937007874015748" header="0.11811023622047245" footer="0.07874015748031496"/>
  <pageSetup fitToHeight="1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5.75"/>
  <cols>
    <col min="1" max="1" width="25.375" style="0" customWidth="1"/>
    <col min="2" max="2" width="55.00390625" style="0" customWidth="1"/>
    <col min="3" max="3" width="11.25390625" style="0" customWidth="1"/>
  </cols>
  <sheetData/>
  <sheetProtection/>
  <printOptions/>
  <pageMargins left="0.7086614173228347" right="0.3937007874015748" top="0.2755905511811024" bottom="0.1968503937007874" header="0.11811023622047245" footer="0.1181102362204724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2015-06-09T14:26:40Z</cp:lastPrinted>
  <dcterms:created xsi:type="dcterms:W3CDTF">2004-10-05T07:40:56Z</dcterms:created>
  <dcterms:modified xsi:type="dcterms:W3CDTF">2015-06-11T07:13:58Z</dcterms:modified>
  <cp:category/>
  <cp:version/>
  <cp:contentType/>
  <cp:contentStatus/>
</cp:coreProperties>
</file>