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30" windowWidth="18735" windowHeight="961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7" r:id="rId4"/>
    <sheet name="Приложение 5" sheetId="8" r:id="rId5"/>
  </sheets>
  <definedNames>
    <definedName name="_xlnm.Print_Area" localSheetId="1">'Приложение 2'!$A$1:$E$94</definedName>
    <definedName name="_xlnm.Print_Area" localSheetId="3">'Приложение 4 '!$A$1:$P$17</definedName>
    <definedName name="_xlnm.Print_Area" localSheetId="4">'Приложение 5'!$B$1:$L$36</definedName>
  </definedNames>
  <calcPr calcId="145621"/>
</workbook>
</file>

<file path=xl/calcChain.xml><?xml version="1.0" encoding="utf-8"?>
<calcChain xmlns="http://schemas.openxmlformats.org/spreadsheetml/2006/main">
  <c r="I20" i="8" l="1"/>
  <c r="H20" i="8"/>
  <c r="K35" i="8"/>
  <c r="L35" i="8"/>
  <c r="J19" i="8"/>
  <c r="I19" i="8"/>
  <c r="H19" i="8"/>
  <c r="E19" i="8"/>
  <c r="F19" i="8"/>
  <c r="G20" i="8" l="1"/>
  <c r="G19" i="8"/>
  <c r="L33" i="8" l="1"/>
  <c r="K33" i="8"/>
  <c r="L31" i="8"/>
  <c r="K31" i="8"/>
  <c r="L29" i="8"/>
  <c r="K29" i="8"/>
  <c r="I24" i="8"/>
  <c r="F24" i="8"/>
  <c r="F25" i="8" s="1"/>
  <c r="E24" i="8"/>
  <c r="D24" i="8"/>
  <c r="F21" i="8"/>
  <c r="E21" i="8"/>
  <c r="J20" i="8"/>
  <c r="J24" i="8" s="1"/>
  <c r="J25" i="8" s="1"/>
  <c r="H24" i="8"/>
  <c r="H25" i="8" s="1"/>
  <c r="G21" i="8"/>
  <c r="J16" i="8"/>
  <c r="J8" i="8"/>
  <c r="I8" i="8"/>
  <c r="H8" i="8"/>
  <c r="G8" i="8"/>
  <c r="F8" i="8"/>
  <c r="E8" i="8"/>
  <c r="D8" i="8"/>
  <c r="J9" i="7"/>
  <c r="E25" i="8" l="1"/>
  <c r="I25" i="8"/>
  <c r="H32" i="8"/>
  <c r="H27" i="8" s="1"/>
  <c r="H34" i="8" s="1"/>
  <c r="H28" i="8" s="1"/>
  <c r="F32" i="8"/>
  <c r="F27" i="8" s="1"/>
  <c r="J32" i="8"/>
  <c r="J27" i="8" s="1"/>
  <c r="J34" i="8" s="1"/>
  <c r="J28" i="8" s="1"/>
  <c r="E32" i="8"/>
  <c r="E27" i="8" s="1"/>
  <c r="E34" i="8" s="1"/>
  <c r="E28" i="8" s="1"/>
  <c r="I32" i="8"/>
  <c r="I27" i="8" s="1"/>
  <c r="I34" i="8" s="1"/>
  <c r="I28" i="8" s="1"/>
  <c r="H21" i="8"/>
  <c r="J21" i="8"/>
  <c r="G24" i="8"/>
  <c r="G25" i="8" s="1"/>
  <c r="K25" i="8" s="1"/>
  <c r="I21" i="8"/>
  <c r="L25" i="8" l="1"/>
  <c r="F34" i="8"/>
  <c r="G32" i="8"/>
  <c r="G27" i="8" s="1"/>
  <c r="G34" i="8" s="1"/>
  <c r="G28" i="8" s="1"/>
  <c r="L24" i="8"/>
  <c r="K24" i="8"/>
  <c r="L32" i="8"/>
  <c r="K32" i="8" l="1"/>
  <c r="L27" i="8"/>
  <c r="K27" i="8"/>
  <c r="L34" i="8"/>
  <c r="F28" i="8"/>
  <c r="K34" i="8"/>
  <c r="L28" i="8" l="1"/>
  <c r="K28" i="8"/>
</calcChain>
</file>

<file path=xl/sharedStrings.xml><?xml version="1.0" encoding="utf-8"?>
<sst xmlns="http://schemas.openxmlformats.org/spreadsheetml/2006/main" count="614" uniqueCount="342">
  <si>
    <t>наименование муниципального района или городского округа</t>
  </si>
  <si>
    <t>№№</t>
  </si>
  <si>
    <t>Наименование учреждений</t>
  </si>
  <si>
    <t>Тип учреждений                                                                (казенные, бюджетные, автономные)</t>
  </si>
  <si>
    <t>Библиотеки</t>
  </si>
  <si>
    <t>Учреждения культурно-досугового типа</t>
  </si>
  <si>
    <t>Театры</t>
  </si>
  <si>
    <t>Прочие</t>
  </si>
  <si>
    <t>Учреждения дополнительного образования детей</t>
  </si>
  <si>
    <t>*) для муниципальных районов в перечень включаются муниципальные учреждения районного и поселенческого уровня</t>
  </si>
  <si>
    <t>Музеи, картинные галереи, выставочные залы</t>
  </si>
  <si>
    <t>Парки культуры</t>
  </si>
  <si>
    <t>Централизованные бухгалтерии</t>
  </si>
  <si>
    <t>Подчиненность (районное, поселенческое- указать название поселения)</t>
  </si>
  <si>
    <t>Перечень муниципальных учреждений - сетевых единиц*) сферы культуры</t>
  </si>
  <si>
    <t>в том числе:</t>
  </si>
  <si>
    <t>Перечень муниципальных учреждений-юридических лиц*) сферы культуры (по состоянию на 01.01.2015)</t>
  </si>
  <si>
    <t>Имущество  муниципальных учреждений-юридических лиц*) сферы культуры (по состоянию на 01.01.2015)</t>
  </si>
  <si>
    <t>Недвижимое имущество</t>
  </si>
  <si>
    <t>Арендованное</t>
  </si>
  <si>
    <t>Особо ценное движимое имущество</t>
  </si>
  <si>
    <t>Балансовая стоимость, тыс. руб.</t>
  </si>
  <si>
    <t xml:space="preserve">Площаль, кв. </t>
  </si>
  <si>
    <t>Земельный участок, закрепленные учредителем</t>
  </si>
  <si>
    <t>В оперативном управлении</t>
  </si>
  <si>
    <t>Балансовая стоимость,                    тыс. руб.</t>
  </si>
  <si>
    <t>Площадь, кв. м</t>
  </si>
  <si>
    <t>Концертные организации</t>
  </si>
  <si>
    <t>Стоимость аренды в год,                 тыс. руб.</t>
  </si>
  <si>
    <t>Количество зданий и сооружений в аврийном состоянии, ед.</t>
  </si>
  <si>
    <t>Количество зданий и сооружений, ед.</t>
  </si>
  <si>
    <t>Приложение № 3</t>
  </si>
  <si>
    <t>Приложение № 1</t>
  </si>
  <si>
    <t>Недвижимое имущество , требующее капитального ремонта и реконструкции (из графы 4)</t>
  </si>
  <si>
    <t>Штатная численность, ед.</t>
  </si>
  <si>
    <t>Численность АУП, ед.</t>
  </si>
  <si>
    <t>Численность работающих всего, ед.</t>
  </si>
  <si>
    <t>внешних совместителей, ед.</t>
  </si>
  <si>
    <t>Приложение № 2</t>
  </si>
  <si>
    <t>списочная численность, ед.</t>
  </si>
  <si>
    <t>Адрес фактического расположения сетевой единицы</t>
  </si>
  <si>
    <t>Наименование учреждения - юридического лица, в состав которого входит сетевая единица</t>
  </si>
  <si>
    <t>Наименование сетевой единицы (филиала)</t>
  </si>
  <si>
    <t>Наименование учреждений (юридических лиц)</t>
  </si>
  <si>
    <t>Кадастровая стоимость,               тыс. руб.</t>
  </si>
  <si>
    <t>Количество зданий и сооружений, требующих капитального ремонта и реконструкции,                             ед.</t>
  </si>
  <si>
    <t>План-график проведения мероприятий по оптимизации муниципальных учреждений сферы культуры Московской области на 2015 год</t>
  </si>
  <si>
    <t>№ п/п</t>
  </si>
  <si>
    <t>Наименование учреждений, подлежащих оптимизации (+ учреждений уже находящихся в стадии реорганизации)</t>
  </si>
  <si>
    <t>Сроки проведения оптимиза-ции</t>
  </si>
  <si>
    <t xml:space="preserve">Планируемая форма проведения </t>
  </si>
  <si>
    <t xml:space="preserve">Причины проведения оптимизации </t>
  </si>
  <si>
    <t>Объем  планируемых средств бюджета на содержание учреждения
в расчете 
на 2015 год
 (тыс.руб.)</t>
  </si>
  <si>
    <t>Планируемые средства на проведение мероприятий по оптимизации, 
(тыс.руб.)</t>
  </si>
  <si>
    <t>Высвобожденные средства бюджета на содержание учреждения в расчете на 2015 год,
(тыс.руб.)</t>
  </si>
  <si>
    <t>в т.ч. высвобожденные средства от оптимизации численности персонала, (тыс.руб.)</t>
  </si>
  <si>
    <t>Количество штатных единиц в учреждении</t>
  </si>
  <si>
    <t>до оптимизации</t>
  </si>
  <si>
    <t xml:space="preserve">по итогам оптимизации </t>
  </si>
  <si>
    <t>до оптими-зации</t>
  </si>
  <si>
    <t>всего</t>
  </si>
  <si>
    <t>в т.ч. АУП</t>
  </si>
  <si>
    <t>10=7-8</t>
  </si>
  <si>
    <r>
      <t xml:space="preserve">Фактическое местоположение </t>
    </r>
    <r>
      <rPr>
        <b/>
        <i/>
        <sz val="10"/>
        <color indexed="8"/>
        <rFont val="Times New Roman"/>
        <family val="1"/>
        <charset val="204"/>
      </rPr>
      <t>(муниципальное образование, населенный пункт)</t>
    </r>
  </si>
  <si>
    <t>Приложение 4</t>
  </si>
  <si>
    <t xml:space="preserve"> </t>
  </si>
  <si>
    <t xml:space="preserve">Сведения о реализации положений Указа Президента Российской Федерации 
от 7 мая 2012 г. № 597 «О мероприятиях по реализации государственной социальной политики» и Программы в части повышения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 и программ
  </t>
  </si>
  <si>
    <t xml:space="preserve">Муниципальное образование </t>
  </si>
  <si>
    <t xml:space="preserve">Категория работников:                </t>
  </si>
  <si>
    <t>Работники учреждений культуры</t>
  </si>
  <si>
    <t>Наименование показателей</t>
  </si>
  <si>
    <t>2012 г факт</t>
  </si>
  <si>
    <t>2013 г. факт</t>
  </si>
  <si>
    <t>2014 г.</t>
  </si>
  <si>
    <t>2015 г.</t>
  </si>
  <si>
    <t>2016 г.</t>
  </si>
  <si>
    <t>2017 г.</t>
  </si>
  <si>
    <t>2018 г.</t>
  </si>
  <si>
    <t>2014 г.- 2016 г.</t>
  </si>
  <si>
    <t>2014 г. - 2018 г.</t>
  </si>
  <si>
    <t>Норматив числа получателей услуг на 1 работника учреждений культуры (по среднесписочной численности работников), человек (стр.2/стр.3)</t>
  </si>
  <si>
    <t>х</t>
  </si>
  <si>
    <t>Число получателей услуг, человек</t>
  </si>
  <si>
    <t>данные Росстата</t>
  </si>
  <si>
    <t>Среднесписочная численность работников учреждений культуры, человек</t>
  </si>
  <si>
    <t>Численность населения субъекта Российской Федерации, человек</t>
  </si>
  <si>
    <t>Распоряжение 
№2606-р</t>
  </si>
  <si>
    <t>по Программе поэтапного совершенствования систем оплаты труда в государственных (муниципальных) учреждениях на 2012-2018 годы, процентов</t>
  </si>
  <si>
    <t xml:space="preserve">х </t>
  </si>
  <si>
    <t>Распоряжение №2190-р</t>
  </si>
  <si>
    <t>по Московской области, процентов</t>
  </si>
  <si>
    <t>2013г - 5); 2017-2018 - 100/200**</t>
  </si>
  <si>
    <t>8.1.</t>
  </si>
  <si>
    <t>Средняя заработная плата работников по субъекту Российской Федерации, рублей</t>
  </si>
  <si>
    <t>2013г- 4); 2014г - 6)</t>
  </si>
  <si>
    <t>Темп роста к предыдущему году, процентов</t>
  </si>
  <si>
    <t>Среднемесячная заработная плата работников учреждений культуры в целом, рублей</t>
  </si>
  <si>
    <t>11.1</t>
  </si>
  <si>
    <t>в том числе: по учреждениям культуры  муниципального уровня и уровня субъекта Российской Федерации</t>
  </si>
  <si>
    <t>4)</t>
  </si>
  <si>
    <t>petrovao@mkrf.ru</t>
  </si>
  <si>
    <t>Доля от средств от приносящей доход деятельности в фонде заработной платы по работникам учреждений культуры, процентов</t>
  </si>
  <si>
    <t>2)</t>
  </si>
  <si>
    <t>Размер начислений на фонд оплаты труда, коэффициент</t>
  </si>
  <si>
    <t>Фонд оплаты труда с начислениями, млн. рублей</t>
  </si>
  <si>
    <t>Прирост фонда оплаты труда с начислениями к 2013 г., млн.рублей</t>
  </si>
  <si>
    <t>за счет средств консолидированного бюджета субъекта Российской Федерации, включая дотацию из федерального бюджета, млн. рублей</t>
  </si>
  <si>
    <t>включая средства, полученные за счет проведения мероприятий по оптимизации, (млн.рублей), из них: (стр. 25/стр. 26*100)</t>
  </si>
  <si>
    <t>от реструктуризации сети, млн. рублей</t>
  </si>
  <si>
    <t>от оптимизации численности персонала, в том числе административно-управленческого,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</si>
  <si>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</si>
  <si>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</si>
  <si>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</si>
  <si>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Итого, объем средств, предусмотренный на повышение оплаты труда, млн. рублей (стр. 18+ 23 + 24)</t>
  </si>
  <si>
    <t xml:space="preserve">Соотношение объема средств от оптимизации к сумме объема средств, предусмотренного на повышение оплаты труда, процентов </t>
  </si>
  <si>
    <t>».</t>
  </si>
  <si>
    <t xml:space="preserve">Приложение 5
</t>
  </si>
  <si>
    <t>бюджетное</t>
  </si>
  <si>
    <t>МБУК  "Большевяземская муниципальная сельская библиотека"</t>
  </si>
  <si>
    <t>МБУК "Барвихинская муниципальная сельская библиотека"</t>
  </si>
  <si>
    <t>МБУК "Знаменская муниципальная сельская библиотека"</t>
  </si>
  <si>
    <t>МБУК "Жаворонковская муниципальная поселковая библиотека"</t>
  </si>
  <si>
    <t>МБУК "Юдинская муниципальная сельская библиотека"</t>
  </si>
  <si>
    <t>МБУК "Ликинская  муниципальная сельская библиотека"</t>
  </si>
  <si>
    <t>МБУК "Захаровская  муниципальная сельская библиотека"</t>
  </si>
  <si>
    <t>МБУК "Введенская  муниципальная сельская библиотека"</t>
  </si>
  <si>
    <t>МБУК "Покровская муниципальная сельская библиотека"</t>
  </si>
  <si>
    <t>МБУК "Часцовская  муниципальная сельская библиотека"</t>
  </si>
  <si>
    <t>МБУК "Лесногородская муниципальная поселковая  библиотека им. Новикова И.А."</t>
  </si>
  <si>
    <t>МБУК  "Баковский муниципальный культурно-досуговый центр"</t>
  </si>
  <si>
    <t>МБУК "Немчиновский муниципальный культурно-досуговый центр"</t>
  </si>
  <si>
    <t>МБУККТ "Одинцовский муниципальный Центр народного творчества и методической работы"</t>
  </si>
  <si>
    <t>автономное</t>
  </si>
  <si>
    <t>МБУККТ "Дубковский муниципальный городской Дом культуры"</t>
  </si>
  <si>
    <t>АУ "МАУКиС "Максимум"</t>
  </si>
  <si>
    <t>МБУ "Культурно-досуговый центр "Октябрь"</t>
  </si>
  <si>
    <t>МУК городского посления Кубинка "Культурно-досуговый центр "Феникс"</t>
  </si>
  <si>
    <t>МБУ "Центр развития детей "Истина"</t>
  </si>
  <si>
    <t>МБУК "Культурный центр "Барвиха"</t>
  </si>
  <si>
    <t>МАУКФКиС сельского поселения Горское "Комплексный молодежный центр "Дом молодежи"</t>
  </si>
  <si>
    <t>МБУККТ "Юдинский муниципальный культурно-досуговый центр "Молодежный"</t>
  </si>
  <si>
    <t>МБУККТ "Театральный центр "Жаворонки"</t>
  </si>
  <si>
    <t>МБУККТ "Введенский муниципальный сельский Дом культуры "Огонек"</t>
  </si>
  <si>
    <t>МБУККТ "Захаровский муниципальный  сельский  Дом культуры"</t>
  </si>
  <si>
    <t>МБУККТ "Успенский муниципальный сельский Дом культуры"</t>
  </si>
  <si>
    <t>МБУК сельского поселения Ершовское "Культурно-досуговый центр"</t>
  </si>
  <si>
    <t>МБУК "Никольский сельский культурно-досуговый центр "Полет"</t>
  </si>
  <si>
    <t>МБУККТ "Культурно-спортивный комплекс "Назарьевский"</t>
  </si>
  <si>
    <t>МБУККТ "Культурно-спортивный  центр "Часцовский"</t>
  </si>
  <si>
    <t>МБУККТ "Горковский муниципальный сельский Дом культуры"</t>
  </si>
  <si>
    <t>МБУК "Информационно-методический центр Одинцовского муниципального района"</t>
  </si>
  <si>
    <t>МБУККТ "Одинцовский муниципальный городской Дом культуры "Солнечный"</t>
  </si>
  <si>
    <t>МАУК   "Культурно-досуговый центр молодежи "Новое поколение"</t>
  </si>
  <si>
    <t>МБУ "Парк Захарово"</t>
  </si>
  <si>
    <t>Одинцовский муниципальный район</t>
  </si>
  <si>
    <t>МАОУДОД Одинцовская детская школа искусств "Классика"</t>
  </si>
  <si>
    <t xml:space="preserve">МАОУДОД Одинцовская детская музыкальная  школа </t>
  </si>
  <si>
    <t>МАОУДОД Большевяземская детская школа искусств</t>
  </si>
  <si>
    <t>МАОУДОД Зареченская детская школа искусств</t>
  </si>
  <si>
    <t>МБОУДОД Барвихинская детская школа искусств</t>
  </si>
  <si>
    <t>МБОУДОД  Лесногородская  детская школа искусств</t>
  </si>
  <si>
    <t>МБОУДОД Наро-Осановская детская школа искусств</t>
  </si>
  <si>
    <t>МБОУДОД Новогородковская  детская школа искусств "Лира"</t>
  </si>
  <si>
    <t>МБОУДОД Петелинская детская школа искусств</t>
  </si>
  <si>
    <t>МАУК "Театр песни Натальи Бондаревой"</t>
  </si>
  <si>
    <t>г.п. Одинцово</t>
  </si>
  <si>
    <t>Одинцовская муниципальная городская библиотека №1</t>
  </si>
  <si>
    <t>Одинцовская муниципальная городская библиотека №2</t>
  </si>
  <si>
    <t>Одинцовская муниципальная городская библиотека №3</t>
  </si>
  <si>
    <t>Одинцовская муниципальная городская библиотека №4</t>
  </si>
  <si>
    <t>Одинцовская муниципальная городская  детская библиотека №1</t>
  </si>
  <si>
    <t>Одинцовская муниципальная городская детская  библиотека №2</t>
  </si>
  <si>
    <t>Одинцовская муниципальная городская  детская  библиотека №4</t>
  </si>
  <si>
    <t>Мамоновская муниципальная сельская библиотека</t>
  </si>
  <si>
    <t>Одинцовский историко-краеведческий музей</t>
  </si>
  <si>
    <t>г. Одинцово, ул. М. Бирюзова. д. 30</t>
  </si>
  <si>
    <t>г. Одинцово, ул. Вокзальная, д.13</t>
  </si>
  <si>
    <t>г. Одинцово, ул. Крылова, д. 23</t>
  </si>
  <si>
    <t>г. Одинцово, б-р Л. Нововселовой, д.5</t>
  </si>
  <si>
    <t>МБУК "Одинцовский городской библиотечно-информационный центр"</t>
  </si>
  <si>
    <t>г. Одинцово, ул. Комсомольская, д. 20</t>
  </si>
  <si>
    <t>г. Одинцово, Привокзальная площадь, д.1</t>
  </si>
  <si>
    <t>г. Одинцово, ул. Колхозная, д.120</t>
  </si>
  <si>
    <t>МУК "Барвихинская муниципальная сельская библиотека"</t>
  </si>
  <si>
    <t>с.п. Барвихинское</t>
  </si>
  <si>
    <t>Барвихинская муниципальная поселковая библиотека</t>
  </si>
  <si>
    <t>Усовская муниципальная сельская библиотека</t>
  </si>
  <si>
    <t>МБУК "Захаровская муниципальная сельская библиотека"</t>
  </si>
  <si>
    <t>с.п. Захаровское</t>
  </si>
  <si>
    <t>МБУК "Лесногородская муниципальная поселковая библиотека им. Новикова И.А."</t>
  </si>
  <si>
    <t>г.п. Лесной Городок</t>
  </si>
  <si>
    <t>МБУК "Баковский муниципальный культурно-досуговый центр"</t>
  </si>
  <si>
    <t>МБУК "Немчиновский культурно-досуговый центр"</t>
  </si>
  <si>
    <t>АУ МАУКиС "Максимум"</t>
  </si>
  <si>
    <t>г.п. Новоивановское</t>
  </si>
  <si>
    <t>г.п. Голицыно</t>
  </si>
  <si>
    <t>МБУК городского поселения Кубинка "Культурно-досуговый центр "Феникс"</t>
  </si>
  <si>
    <t>г.п. Кубинка</t>
  </si>
  <si>
    <t>МАУ "Центр культуры, творчества и социально-эстетического развития "Кубинка"</t>
  </si>
  <si>
    <t>с.п. Успенское</t>
  </si>
  <si>
    <t>с.п Успенское</t>
  </si>
  <si>
    <t>с.п. Ершовское</t>
  </si>
  <si>
    <t>с.п. Никольское</t>
  </si>
  <si>
    <t>с.п. Назарьевское</t>
  </si>
  <si>
    <t>Хлюпинская муниципальная сельская библиотека</t>
  </si>
  <si>
    <t>Дубковская муниципальная поселковая библиотека</t>
  </si>
  <si>
    <t>Баковская муниципальная городская библиотека</t>
  </si>
  <si>
    <t>Немчиновская муниципальная поселковая библиотека</t>
  </si>
  <si>
    <t xml:space="preserve">Ромашковский сельский клуб </t>
  </si>
  <si>
    <t>Новоивановская муниципальная  сельская библиотека</t>
  </si>
  <si>
    <t>Голицынский муниципальный городской Дом культуры "Солнышко"</t>
  </si>
  <si>
    <t>Голицынская муниципальная городская библиотека</t>
  </si>
  <si>
    <t>Наро-Осановская муниципальная сельская библиотека</t>
  </si>
  <si>
    <t>Крымская мунциипальная сельская библиотека</t>
  </si>
  <si>
    <t>ГДО  Кубинка-10</t>
  </si>
  <si>
    <t>Кубинская муниципальная городская библиотека</t>
  </si>
  <si>
    <t>Муниципальная библиотека ГДО Кубинка -10</t>
  </si>
  <si>
    <t>Жуковский муниципальный сельский Дом культуры</t>
  </si>
  <si>
    <t>Усовский муниципальный сельский Дом культуры</t>
  </si>
  <si>
    <t>Муниципальный сельский Дом культуры "Иславское"</t>
  </si>
  <si>
    <t>Горковская  муниципальный сельская библиотека</t>
  </si>
  <si>
    <t>Муниципальный сельский Дом культуры "Уборы"</t>
  </si>
  <si>
    <t>Успенская муниципальная сельская библиотека</t>
  </si>
  <si>
    <t>Ершовский муниципальный сельский Дом культуры</t>
  </si>
  <si>
    <t>Каринский муниципальный сельский Дом культуры</t>
  </si>
  <si>
    <t>Саввинский муниципальный сельский Дом культуры</t>
  </si>
  <si>
    <t>Аксиньинский муниципальный сельский Дом культуры</t>
  </si>
  <si>
    <t>Ершовская муниципальная сельская библиотека</t>
  </si>
  <si>
    <t>Каринская  муниципальная сельская библиотека</t>
  </si>
  <si>
    <t>Саввинская  муниципальная сельская библиотека</t>
  </si>
  <si>
    <t>Аксиньинская  муниципальная сельская библиотека</t>
  </si>
  <si>
    <t>Козинская  муниципальная сельская библиотека</t>
  </si>
  <si>
    <t>Муниципальный сельский Дом культуры поселка санатория имени Герцена</t>
  </si>
  <si>
    <t>Старогородковская муниципальная сельская библиотека</t>
  </si>
  <si>
    <t>Муниципальная библиотека  поселка санатория имени Герцена</t>
  </si>
  <si>
    <t>Шараповская муниципальная сельская библиотека</t>
  </si>
  <si>
    <t>Назарьевская муниципальная сельская библиотека</t>
  </si>
  <si>
    <t>Новодарьинская муниципальная сельская библиотека</t>
  </si>
  <si>
    <t xml:space="preserve"> Одинцовский р-он
 п.Назарьево стр.39</t>
  </si>
  <si>
    <t>Одинцовский р-он п/о 
Перхушково 
д.Новодарьино д.14</t>
  </si>
  <si>
    <t>М.О. Одинцовский р-н,п. Старый городок, ул. Школьная д.25</t>
  </si>
  <si>
    <t>М.О. Одинцовский р-н,с. Шарапово д.20 офис 84</t>
  </si>
  <si>
    <t>М.О. Одинцовский р-н,п. Сан. им. Герцена д.27</t>
  </si>
  <si>
    <t>456, 1</t>
  </si>
  <si>
    <t>М.О., Одинцовский р-н, пос.. Барвиха, д. 39</t>
  </si>
  <si>
    <t>М.О., Одинцовский р-н, пос. Усово-Тупик, д. 12</t>
  </si>
  <si>
    <t>М.О., п. Дубки, ул. Советская, д.7</t>
  </si>
  <si>
    <t>г. Одинцово, ул. Трудовая, д.34</t>
  </si>
  <si>
    <t>М.О., с. Немчиновка, Советский пр-т, д. 4</t>
  </si>
  <si>
    <t>М.О., с. Ромашково, ул. Советская,  д. 8Б</t>
  </si>
  <si>
    <t>М.О., п. Немчиновка-1, ул. Калинина, д.14</t>
  </si>
  <si>
    <t>г. Голицыно, Коммунистический пр-т, д.9</t>
  </si>
  <si>
    <t>г. Голицыно, ул. Советская, д. 52</t>
  </si>
  <si>
    <t>М.О., Одинцовский р-н, п. Дубки, д.9</t>
  </si>
  <si>
    <t>М.О. Одинцовский р-н, д. Жуковка, д. 113А</t>
  </si>
  <si>
    <t>М.О., Одинцовский р-н, с. Уборы, д.101</t>
  </si>
  <si>
    <t>М.О., с. Саввинская Слобода, ул. Юбилейная, д. 80А</t>
  </si>
  <si>
    <t>М.О., с. Аксиньино, ул. Береговая, д. 25/1</t>
  </si>
  <si>
    <t>М.О., Одинцовский р-н, д. Ивановка, д.43</t>
  </si>
  <si>
    <t>М.О., Одинцовский р-н, с. Ершово, д.3А</t>
  </si>
  <si>
    <t>М.О., Одинцовский  р-н, с. Успенское, д. 40А</t>
  </si>
  <si>
    <t>М.О., Одинцовский р-н, п. Горки-10, д.6А</t>
  </si>
  <si>
    <t>г. Кубинка, городок Кубинка-8, стр. 25</t>
  </si>
  <si>
    <t>М.О., Одинцовский р-н, д. Чупряково, стр.12</t>
  </si>
  <si>
    <t>М.О., Одинцовский р-н, с. Иславское, д. 150</t>
  </si>
  <si>
    <t>М.О., Одинцовский р-н, пос. Усово-Тупик</t>
  </si>
  <si>
    <t>М.О., Одинцовский р-н, с. Каринское, д. 10Б</t>
  </si>
  <si>
    <t>-</t>
  </si>
  <si>
    <t>627.9</t>
  </si>
  <si>
    <t>233.5</t>
  </si>
  <si>
    <t>0,5 га</t>
  </si>
  <si>
    <t>данных нет</t>
  </si>
  <si>
    <t>МАУ "Центр культуры, творчества и социально-эстетического развития - Кубинка"</t>
  </si>
  <si>
    <t>1.5</t>
  </si>
  <si>
    <t>45.7</t>
  </si>
  <si>
    <t>61.5</t>
  </si>
  <si>
    <t>87.5</t>
  </si>
  <si>
    <t>117767.4</t>
  </si>
  <si>
    <t>1266.9</t>
  </si>
  <si>
    <t>10406.89</t>
  </si>
  <si>
    <t>399.9</t>
  </si>
  <si>
    <t>1,25</t>
  </si>
  <si>
    <t>М.О., Одинцовский р-н, д. Хлюрино, ул. Заводская, д. 26</t>
  </si>
  <si>
    <t>г. Кубинка-10, стр.1</t>
  </si>
  <si>
    <t>городское поселение Голицыно, Пролетарский проспект дом 27</t>
  </si>
  <si>
    <t>оптимизация расходов бюджета в целях сокращения или переноса их на более поздний срок по Субсидиям на иные цели; Оптимизация численности работников учреждения: сокращение 3,5 ставок</t>
  </si>
  <si>
    <t>оптимизация сети муниципальных учреждений сферы культуры с учетом показателей "дорожной карты"</t>
  </si>
  <si>
    <t>МБУК Часцовская муниципальная   сельская  библиотека</t>
  </si>
  <si>
    <t>п.Часцы</t>
  </si>
  <si>
    <t>МБУК Покровская  муниципальная   сельская  библиотека</t>
  </si>
  <si>
    <t>п.Покровское</t>
  </si>
  <si>
    <t xml:space="preserve"> МБУК КТ "Культурно-спортивный центр" Часцовский"</t>
  </si>
  <si>
    <r>
      <t xml:space="preserve">Соотношение средней заработной платы  работников учреждений  культуры и средней заработной платы в субъекте Российской Федерации: </t>
    </r>
    <r>
      <rPr>
        <b/>
        <sz val="14"/>
        <color indexed="8"/>
        <rFont val="Times New Roman"/>
        <family val="1"/>
        <charset val="204"/>
      </rPr>
      <t>(2012-2014-факт)</t>
    </r>
  </si>
  <si>
    <t>МБУККТ «Дубковский муниципальный городской Дом культуры»</t>
  </si>
  <si>
    <t>Московская область, Одинцовский район, с. Дубки, ул. Советская, д.7</t>
  </si>
  <si>
    <t>реорганизация</t>
  </si>
  <si>
    <t>МБУК "Муниципальная библиотека имени Новикова Ивана Алексеевича городского поселения Лесной городок"</t>
  </si>
  <si>
    <t>Московская область, Одинцовский район, д.п. Лесной городок, ул. Лесная, д.10</t>
  </si>
  <si>
    <t>МБУ КДЦ "Октябрь"</t>
  </si>
  <si>
    <t>сг.п. Большие Вяземы</t>
  </si>
  <si>
    <t>с.п. Горское</t>
  </si>
  <si>
    <t>с.п. Жаворонковское</t>
  </si>
  <si>
    <t>с.п. Часцовское</t>
  </si>
  <si>
    <t>М.О., Одинцовский р-н, р. п. Большие Вяземы, ул. Институт, влад. 5, стр. 1</t>
  </si>
  <si>
    <t>М.О., Одинцовский р-н, с. Введенское, д.156-А</t>
  </si>
  <si>
    <t>М.О., Одинцовский р-н, с. Жаворонки, ул. 30 лет Октября, д. 11</t>
  </si>
  <si>
    <t>М.О., Одинцовский р-н, , с. Знаменское, д. 92</t>
  </si>
  <si>
    <t>М.О., Одинцовский р-н, д. Ликино, д. 7</t>
  </si>
  <si>
    <t>М.О., Одинцовский р-н, , пос. Покровский городок, д. 2</t>
  </si>
  <si>
    <t xml:space="preserve">М.О., Одинцовский р-н, , пос. Часцы, стр. 19, </t>
  </si>
  <si>
    <t>М.О., Одинцовский р-н, с. Юдино, ул. Пролетарская, стр. 3-а</t>
  </si>
  <si>
    <t>с.п Горское</t>
  </si>
  <si>
    <t>г.п. Большие Вяземы</t>
  </si>
  <si>
    <t>г. Одинцово, ул. М. Жукова, д. 36</t>
  </si>
  <si>
    <t>М.О., Одинцовский р-н, р.п. Большие Вяземы, ул. Институт, д.9</t>
  </si>
  <si>
    <t>с. Юдино, ул.1-е Успенское шоссе д.2 «а»</t>
  </si>
  <si>
    <t>с. Жаворонки, ул. Лесная, д.17</t>
  </si>
  <si>
    <t>п. Летний Отдых, ул. Зеленая, дом 9А</t>
  </si>
  <si>
    <t>п. Горки-2, гск, д. 43</t>
  </si>
  <si>
    <t>г. Одинцово, ул. Комсомольская, д.9</t>
  </si>
  <si>
    <t>г. Кубинка, Наро-Фоминское шоссе, д. 4</t>
  </si>
  <si>
    <t>г. Одинцово, Ул. Можайское шоссе, д.36</t>
  </si>
  <si>
    <t>п. Летний отдых, ул. Зеленая, д. 1а</t>
  </si>
  <si>
    <t xml:space="preserve">Одинцовский р-н, пос. Барвиха, д. 39. </t>
  </si>
  <si>
    <t>Одинцовский р-н, р.п. Большие Вяземы, ул. Институт, д.12</t>
  </si>
  <si>
    <t>Одинцовский р-н, п. Лесной городок, ул. Фасадная, д.7</t>
  </si>
  <si>
    <t>Одинцовский р-н, р. пос. Заречье, ул. Березовая, д.1А</t>
  </si>
  <si>
    <t>Одинцовский р-н, п. Новый городок, д.18</t>
  </si>
  <si>
    <t>г. Одинцово, Можайское шоссе, д. 147, 149</t>
  </si>
  <si>
    <t>г . Одинцово, ул. Советская, д. 26</t>
  </si>
  <si>
    <t>Одинцовский р-н, д. Акулово (г.п. Кубинка), д.9</t>
  </si>
  <si>
    <t>Одинцовский р-н, д. Часцы, д. 19</t>
  </si>
  <si>
    <t>МБУККТ "Успенский муниципальный СДК</t>
  </si>
  <si>
    <t>МБУККТ "Горковский  муниципальный СДК</t>
  </si>
  <si>
    <t>с. Успенское</t>
  </si>
  <si>
    <t>п. Горки-Х</t>
  </si>
  <si>
    <t xml:space="preserve">реорганизация путем присоединения </t>
  </si>
  <si>
    <t>159 815,00</t>
  </si>
  <si>
    <t>19 049,00</t>
  </si>
  <si>
    <t>по __Одинцовскому муниципальному району_______________________________</t>
  </si>
  <si>
    <t xml:space="preserve">по Плану мероприятий («дорожной карте») «Изменения,направленные на повышение эффективности сферы культуры", процентов  </t>
  </si>
  <si>
    <t>реорганизация путем слияния*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</si>
</sst>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6" fillId="0" borderId="3" xfId="0" applyFont="1" applyBorder="1" applyAlignment="1">
      <alignment horizontal="center"/>
    </xf>
    <xf numFmtId="0" fontId="2" fillId="0" borderId="0" xfId="0" applyFont="1"/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/>
    <xf numFmtId="0" fontId="0" fillId="0" borderId="4" xfId="0" applyBorder="1"/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0" fillId="0" borderId="1" xfId="0" applyBorder="1"/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8" fillId="0" borderId="4" xfId="0" applyFont="1" applyBorder="1"/>
    <xf numFmtId="0" fontId="6" fillId="0" borderId="7" xfId="0" applyFont="1" applyBorder="1" applyAlignment="1">
      <alignment horizontal="center" vertical="top"/>
    </xf>
    <xf numFmtId="0" fontId="0" fillId="0" borderId="0" xfId="0" applyFont="1"/>
    <xf numFmtId="0" fontId="0" fillId="0" borderId="0" xfId="0" applyFill="1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5" fontId="17" fillId="0" borderId="7" xfId="0" quotePrefix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1" fillId="0" borderId="3" xfId="0" applyFont="1" applyBorder="1"/>
    <xf numFmtId="0" fontId="21" fillId="0" borderId="3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3" xfId="0" applyFont="1" applyBorder="1" applyAlignment="1">
      <alignment vertical="top"/>
    </xf>
    <xf numFmtId="0" fontId="25" fillId="0" borderId="3" xfId="0" applyFont="1" applyBorder="1" applyAlignment="1">
      <alignment horizontal="center"/>
    </xf>
    <xf numFmtId="0" fontId="6" fillId="0" borderId="3" xfId="0" applyFont="1" applyBorder="1"/>
    <xf numFmtId="0" fontId="2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1" fillId="0" borderId="0" xfId="0" applyFont="1"/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5" fontId="17" fillId="3" borderId="3" xfId="0" applyNumberFormat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topLeftCell="A55" zoomScale="130" zoomScaleNormal="100" zoomScaleSheetLayoutView="130" workbookViewId="0">
      <selection activeCell="C38" sqref="C38"/>
    </sheetView>
  </sheetViews>
  <sheetFormatPr defaultRowHeight="15" x14ac:dyDescent="0.25"/>
  <cols>
    <col min="1" max="1" width="9.140625" style="30"/>
    <col min="2" max="2" width="59.42578125" customWidth="1"/>
    <col min="3" max="3" width="23.140625" customWidth="1"/>
    <col min="4" max="4" width="16.7109375" customWidth="1"/>
    <col min="5" max="5" width="11.42578125" customWidth="1"/>
    <col min="6" max="6" width="15.140625" customWidth="1"/>
    <col min="7" max="7" width="13.85546875" customWidth="1"/>
    <col min="8" max="8" width="13.28515625" customWidth="1"/>
  </cols>
  <sheetData>
    <row r="1" spans="1:8" x14ac:dyDescent="0.25">
      <c r="A1" s="1"/>
      <c r="B1" s="1"/>
      <c r="D1" s="2"/>
      <c r="H1" s="2" t="s">
        <v>32</v>
      </c>
    </row>
    <row r="2" spans="1:8" ht="15.75" x14ac:dyDescent="0.25">
      <c r="A2" s="169" t="s">
        <v>16</v>
      </c>
      <c r="B2" s="169"/>
      <c r="C2" s="169"/>
      <c r="D2" s="169"/>
      <c r="E2" s="169"/>
      <c r="F2" s="169"/>
      <c r="G2" s="169"/>
      <c r="H2" s="169"/>
    </row>
    <row r="3" spans="1:8" ht="18.75" x14ac:dyDescent="0.3">
      <c r="A3" s="28"/>
      <c r="B3" s="170"/>
      <c r="C3" s="170"/>
      <c r="D3" s="25"/>
      <c r="E3" s="17"/>
      <c r="F3" s="17"/>
      <c r="G3" s="17"/>
      <c r="H3" s="17"/>
    </row>
    <row r="4" spans="1:8" x14ac:dyDescent="0.25">
      <c r="A4" s="171" t="s">
        <v>154</v>
      </c>
      <c r="B4" s="171"/>
      <c r="C4" s="171"/>
      <c r="D4" s="26"/>
    </row>
    <row r="5" spans="1:8" x14ac:dyDescent="0.25">
      <c r="A5" s="1"/>
      <c r="B5" s="1"/>
      <c r="C5" s="1"/>
      <c r="D5" s="1"/>
    </row>
    <row r="6" spans="1:8" ht="24" customHeight="1" x14ac:dyDescent="0.25">
      <c r="A6" s="175" t="s">
        <v>1</v>
      </c>
      <c r="B6" s="174" t="s">
        <v>2</v>
      </c>
      <c r="C6" s="168" t="s">
        <v>3</v>
      </c>
      <c r="D6" s="179" t="s">
        <v>34</v>
      </c>
      <c r="E6" s="21" t="s">
        <v>15</v>
      </c>
      <c r="F6" s="168" t="s">
        <v>36</v>
      </c>
      <c r="G6" s="168" t="s">
        <v>15</v>
      </c>
      <c r="H6" s="168"/>
    </row>
    <row r="7" spans="1:8" ht="36" x14ac:dyDescent="0.25">
      <c r="A7" s="175"/>
      <c r="B7" s="174"/>
      <c r="C7" s="168"/>
      <c r="D7" s="180"/>
      <c r="E7" s="21" t="s">
        <v>35</v>
      </c>
      <c r="F7" s="168"/>
      <c r="G7" s="11" t="s">
        <v>37</v>
      </c>
      <c r="H7" s="11" t="s">
        <v>39</v>
      </c>
    </row>
    <row r="8" spans="1:8" x14ac:dyDescent="0.25">
      <c r="A8" s="29">
        <v>1</v>
      </c>
      <c r="B8" s="18">
        <v>2</v>
      </c>
      <c r="C8" s="19">
        <v>3</v>
      </c>
      <c r="D8" s="21">
        <v>4</v>
      </c>
      <c r="E8" s="21">
        <v>5</v>
      </c>
      <c r="F8" s="21">
        <v>6</v>
      </c>
      <c r="G8" s="19">
        <v>7</v>
      </c>
      <c r="H8" s="19">
        <v>8</v>
      </c>
    </row>
    <row r="9" spans="1:8" x14ac:dyDescent="0.25">
      <c r="A9" s="176" t="s">
        <v>4</v>
      </c>
      <c r="B9" s="177"/>
      <c r="C9" s="178"/>
      <c r="D9" s="13"/>
      <c r="E9" s="12"/>
      <c r="F9" s="12"/>
      <c r="G9" s="12"/>
      <c r="H9" s="12"/>
    </row>
    <row r="10" spans="1:8" x14ac:dyDescent="0.25">
      <c r="A10" s="4">
        <v>1</v>
      </c>
      <c r="B10" s="6" t="s">
        <v>179</v>
      </c>
      <c r="C10" s="4" t="s">
        <v>117</v>
      </c>
      <c r="D10" s="4">
        <v>94.5</v>
      </c>
      <c r="E10" s="86">
        <v>19</v>
      </c>
      <c r="F10" s="86">
        <v>72</v>
      </c>
      <c r="G10" s="86">
        <v>3</v>
      </c>
      <c r="H10" s="86">
        <v>69</v>
      </c>
    </row>
    <row r="11" spans="1:8" x14ac:dyDescent="0.25">
      <c r="A11" s="4">
        <v>2</v>
      </c>
      <c r="B11" s="6" t="s">
        <v>118</v>
      </c>
      <c r="C11" s="4" t="s">
        <v>117</v>
      </c>
      <c r="D11" s="4">
        <v>2.5</v>
      </c>
      <c r="E11" s="86">
        <v>1</v>
      </c>
      <c r="F11" s="86">
        <v>1</v>
      </c>
      <c r="G11" s="86">
        <v>0.5</v>
      </c>
      <c r="H11" s="86">
        <v>1</v>
      </c>
    </row>
    <row r="12" spans="1:8" x14ac:dyDescent="0.25">
      <c r="A12" s="4">
        <v>3</v>
      </c>
      <c r="B12" s="6" t="s">
        <v>119</v>
      </c>
      <c r="C12" s="4" t="s">
        <v>117</v>
      </c>
      <c r="D12" s="4">
        <v>5.5</v>
      </c>
      <c r="E12" s="86">
        <v>3</v>
      </c>
      <c r="F12" s="86">
        <v>4</v>
      </c>
      <c r="G12" s="86">
        <v>0</v>
      </c>
      <c r="H12" s="86">
        <v>4</v>
      </c>
    </row>
    <row r="13" spans="1:8" x14ac:dyDescent="0.25">
      <c r="A13" s="4">
        <v>4</v>
      </c>
      <c r="B13" s="6" t="s">
        <v>120</v>
      </c>
      <c r="C13" s="4" t="s">
        <v>117</v>
      </c>
      <c r="D13" s="101">
        <v>1</v>
      </c>
      <c r="E13" s="86">
        <v>1</v>
      </c>
      <c r="F13" s="86">
        <v>1</v>
      </c>
      <c r="G13" s="86">
        <v>0</v>
      </c>
      <c r="H13" s="86">
        <v>1</v>
      </c>
    </row>
    <row r="14" spans="1:8" x14ac:dyDescent="0.25">
      <c r="A14" s="4">
        <v>5</v>
      </c>
      <c r="B14" s="6" t="s">
        <v>121</v>
      </c>
      <c r="C14" s="4" t="s">
        <v>117</v>
      </c>
      <c r="D14" s="4" t="s">
        <v>273</v>
      </c>
      <c r="E14" s="86">
        <v>1</v>
      </c>
      <c r="F14" s="86" t="s">
        <v>273</v>
      </c>
      <c r="G14" s="86">
        <v>0</v>
      </c>
      <c r="H14" s="86">
        <v>1</v>
      </c>
    </row>
    <row r="15" spans="1:8" x14ac:dyDescent="0.25">
      <c r="A15" s="4">
        <v>6</v>
      </c>
      <c r="B15" s="6" t="s">
        <v>122</v>
      </c>
      <c r="C15" s="4" t="s">
        <v>117</v>
      </c>
      <c r="D15" s="4" t="s">
        <v>273</v>
      </c>
      <c r="E15" s="86">
        <v>1</v>
      </c>
      <c r="F15" s="86" t="s">
        <v>273</v>
      </c>
      <c r="G15" s="86">
        <v>0</v>
      </c>
      <c r="H15" s="86">
        <v>1</v>
      </c>
    </row>
    <row r="16" spans="1:8" x14ac:dyDescent="0.25">
      <c r="A16" s="4">
        <v>7</v>
      </c>
      <c r="B16" s="6" t="s">
        <v>123</v>
      </c>
      <c r="C16" s="4" t="s">
        <v>117</v>
      </c>
      <c r="D16" s="4" t="s">
        <v>273</v>
      </c>
      <c r="E16" s="86">
        <v>1</v>
      </c>
      <c r="F16" s="86" t="s">
        <v>273</v>
      </c>
      <c r="G16" s="86">
        <v>0</v>
      </c>
      <c r="H16" s="86">
        <v>1</v>
      </c>
    </row>
    <row r="17" spans="1:8" x14ac:dyDescent="0.25">
      <c r="A17" s="4">
        <v>8</v>
      </c>
      <c r="B17" s="6" t="s">
        <v>124</v>
      </c>
      <c r="C17" s="4" t="s">
        <v>117</v>
      </c>
      <c r="D17" s="4">
        <v>4</v>
      </c>
      <c r="E17" s="108">
        <v>1</v>
      </c>
      <c r="F17" s="108">
        <v>3</v>
      </c>
      <c r="G17" s="108">
        <v>0</v>
      </c>
      <c r="H17" s="108">
        <v>3</v>
      </c>
    </row>
    <row r="18" spans="1:8" x14ac:dyDescent="0.25">
      <c r="A18" s="4">
        <v>9</v>
      </c>
      <c r="B18" s="6" t="s">
        <v>125</v>
      </c>
      <c r="C18" s="4" t="s">
        <v>117</v>
      </c>
      <c r="D18" s="4" t="s">
        <v>281</v>
      </c>
      <c r="E18" s="108">
        <v>1</v>
      </c>
      <c r="F18" s="108">
        <v>1</v>
      </c>
      <c r="G18" s="108">
        <v>0</v>
      </c>
      <c r="H18" s="108">
        <v>1</v>
      </c>
    </row>
    <row r="19" spans="1:8" x14ac:dyDescent="0.25">
      <c r="A19" s="4">
        <v>10</v>
      </c>
      <c r="B19" s="6" t="s">
        <v>126</v>
      </c>
      <c r="C19" s="4" t="s">
        <v>117</v>
      </c>
      <c r="D19" s="4">
        <v>1.25</v>
      </c>
      <c r="E19" s="4">
        <v>1</v>
      </c>
      <c r="F19" s="4">
        <v>1.25</v>
      </c>
      <c r="G19" s="4">
        <v>0</v>
      </c>
      <c r="H19" s="4">
        <v>1</v>
      </c>
    </row>
    <row r="20" spans="1:8" x14ac:dyDescent="0.25">
      <c r="A20" s="4">
        <v>11</v>
      </c>
      <c r="B20" s="6" t="s">
        <v>127</v>
      </c>
      <c r="C20" s="4" t="s">
        <v>117</v>
      </c>
      <c r="D20" s="4">
        <v>1.5</v>
      </c>
      <c r="E20" s="4">
        <v>1</v>
      </c>
      <c r="F20" s="4">
        <v>1.5</v>
      </c>
      <c r="G20" s="4">
        <v>0</v>
      </c>
      <c r="H20" s="4">
        <v>1</v>
      </c>
    </row>
    <row r="21" spans="1:8" ht="24.75" x14ac:dyDescent="0.25">
      <c r="A21" s="4">
        <v>12</v>
      </c>
      <c r="B21" s="6" t="s">
        <v>128</v>
      </c>
      <c r="C21" s="4" t="s">
        <v>117</v>
      </c>
      <c r="D21" s="4">
        <v>6</v>
      </c>
      <c r="E21" s="86">
        <v>1</v>
      </c>
      <c r="F21" s="86">
        <v>6</v>
      </c>
      <c r="G21" s="86">
        <v>0</v>
      </c>
      <c r="H21" s="86">
        <v>6</v>
      </c>
    </row>
    <row r="22" spans="1:8" x14ac:dyDescent="0.25">
      <c r="A22" s="172" t="s">
        <v>5</v>
      </c>
      <c r="B22" s="172"/>
      <c r="C22" s="172"/>
      <c r="D22" s="4"/>
      <c r="E22" s="86"/>
      <c r="F22" s="86"/>
      <c r="G22" s="86"/>
      <c r="H22" s="86"/>
    </row>
    <row r="23" spans="1:8" x14ac:dyDescent="0.25">
      <c r="A23" s="4">
        <v>1</v>
      </c>
      <c r="B23" s="4" t="s">
        <v>129</v>
      </c>
      <c r="C23" s="4" t="s">
        <v>117</v>
      </c>
      <c r="D23" s="4">
        <v>9</v>
      </c>
      <c r="E23" s="86">
        <v>1</v>
      </c>
      <c r="F23" s="86">
        <v>9</v>
      </c>
      <c r="G23" s="86">
        <v>0</v>
      </c>
      <c r="H23" s="86">
        <v>5</v>
      </c>
    </row>
    <row r="24" spans="1:8" x14ac:dyDescent="0.25">
      <c r="A24" s="4">
        <v>2</v>
      </c>
      <c r="B24" s="4" t="s">
        <v>130</v>
      </c>
      <c r="C24" s="4" t="s">
        <v>117</v>
      </c>
      <c r="D24" s="4">
        <v>31.75</v>
      </c>
      <c r="E24" s="86">
        <v>5</v>
      </c>
      <c r="F24" s="86">
        <v>31.75</v>
      </c>
      <c r="G24" s="86">
        <v>0</v>
      </c>
      <c r="H24" s="86">
        <v>36</v>
      </c>
    </row>
    <row r="25" spans="1:8" ht="25.5" customHeight="1" x14ac:dyDescent="0.25">
      <c r="A25" s="4">
        <v>3</v>
      </c>
      <c r="B25" s="79" t="s">
        <v>131</v>
      </c>
      <c r="C25" s="80" t="s">
        <v>117</v>
      </c>
      <c r="D25" s="4">
        <v>90.5</v>
      </c>
      <c r="E25" s="86">
        <v>10</v>
      </c>
      <c r="F25" s="86">
        <v>97</v>
      </c>
      <c r="G25" s="86">
        <v>30</v>
      </c>
      <c r="H25" s="86">
        <v>63</v>
      </c>
    </row>
    <row r="26" spans="1:8" x14ac:dyDescent="0.25">
      <c r="A26" s="4">
        <v>4</v>
      </c>
      <c r="B26" s="4" t="s">
        <v>133</v>
      </c>
      <c r="C26" s="4" t="s">
        <v>117</v>
      </c>
      <c r="D26" s="4">
        <v>14</v>
      </c>
      <c r="E26" s="86">
        <v>1</v>
      </c>
      <c r="F26" s="86">
        <v>12</v>
      </c>
      <c r="G26" s="86">
        <v>0</v>
      </c>
      <c r="H26" s="86">
        <v>12</v>
      </c>
    </row>
    <row r="27" spans="1:8" x14ac:dyDescent="0.25">
      <c r="A27" s="4">
        <v>5</v>
      </c>
      <c r="B27" s="4" t="s">
        <v>134</v>
      </c>
      <c r="C27" s="4" t="s">
        <v>132</v>
      </c>
      <c r="D27" s="4">
        <v>45</v>
      </c>
      <c r="E27" s="86">
        <v>5</v>
      </c>
      <c r="F27" s="86">
        <v>45</v>
      </c>
      <c r="G27" s="86">
        <v>16</v>
      </c>
      <c r="H27" s="86">
        <v>47</v>
      </c>
    </row>
    <row r="28" spans="1:8" x14ac:dyDescent="0.25">
      <c r="A28" s="4">
        <v>6</v>
      </c>
      <c r="B28" s="4" t="s">
        <v>135</v>
      </c>
      <c r="C28" s="4" t="s">
        <v>117</v>
      </c>
      <c r="D28" s="86">
        <v>34</v>
      </c>
      <c r="E28" s="86">
        <v>4</v>
      </c>
      <c r="F28" s="86">
        <v>36</v>
      </c>
      <c r="G28" s="86">
        <v>3</v>
      </c>
      <c r="H28" s="86">
        <v>33</v>
      </c>
    </row>
    <row r="29" spans="1:8" x14ac:dyDescent="0.25">
      <c r="A29" s="4">
        <v>7</v>
      </c>
      <c r="B29" s="78" t="s">
        <v>136</v>
      </c>
      <c r="C29" s="4" t="s">
        <v>117</v>
      </c>
      <c r="D29" s="110">
        <v>9</v>
      </c>
      <c r="E29" s="111">
        <v>2</v>
      </c>
      <c r="F29" s="111">
        <v>10</v>
      </c>
      <c r="G29" s="111"/>
      <c r="H29" s="111">
        <v>10</v>
      </c>
    </row>
    <row r="30" spans="1:8" ht="24" x14ac:dyDescent="0.25">
      <c r="A30" s="4">
        <v>8</v>
      </c>
      <c r="B30" s="81" t="s">
        <v>272</v>
      </c>
      <c r="C30" s="4" t="s">
        <v>132</v>
      </c>
      <c r="D30" s="110">
        <v>13</v>
      </c>
      <c r="E30" s="111">
        <v>1</v>
      </c>
      <c r="F30" s="111">
        <v>13</v>
      </c>
      <c r="G30" s="111"/>
      <c r="H30" s="111">
        <v>13</v>
      </c>
    </row>
    <row r="31" spans="1:8" x14ac:dyDescent="0.25">
      <c r="A31" s="4">
        <v>9</v>
      </c>
      <c r="B31" s="4" t="s">
        <v>137</v>
      </c>
      <c r="C31" s="4" t="s">
        <v>117</v>
      </c>
      <c r="D31" s="110">
        <v>17.5</v>
      </c>
      <c r="E31" s="111">
        <v>2</v>
      </c>
      <c r="F31" s="111">
        <v>23</v>
      </c>
      <c r="G31" s="111">
        <v>4</v>
      </c>
      <c r="H31" s="111">
        <v>19</v>
      </c>
    </row>
    <row r="32" spans="1:8" x14ac:dyDescent="0.25">
      <c r="A32" s="4">
        <v>10</v>
      </c>
      <c r="B32" s="4" t="s">
        <v>138</v>
      </c>
      <c r="C32" s="4" t="s">
        <v>117</v>
      </c>
      <c r="D32" s="110">
        <v>28</v>
      </c>
      <c r="E32" s="111">
        <v>2</v>
      </c>
      <c r="F32" s="111">
        <v>30</v>
      </c>
      <c r="G32" s="111">
        <v>1</v>
      </c>
      <c r="H32" s="111">
        <v>28</v>
      </c>
    </row>
    <row r="33" spans="1:12" ht="24" x14ac:dyDescent="0.25">
      <c r="A33" s="4">
        <v>11</v>
      </c>
      <c r="B33" s="81" t="s">
        <v>139</v>
      </c>
      <c r="C33" s="4" t="s">
        <v>132</v>
      </c>
      <c r="D33" s="101">
        <v>34</v>
      </c>
      <c r="E33" s="86">
        <v>12</v>
      </c>
      <c r="F33" s="102">
        <v>24</v>
      </c>
      <c r="G33" s="86">
        <v>4</v>
      </c>
      <c r="H33" s="86">
        <v>34</v>
      </c>
    </row>
    <row r="34" spans="1:12" ht="24" x14ac:dyDescent="0.25">
      <c r="A34" s="4">
        <v>12</v>
      </c>
      <c r="B34" s="81" t="s">
        <v>140</v>
      </c>
      <c r="C34" s="4" t="s">
        <v>117</v>
      </c>
      <c r="D34" s="4">
        <v>14</v>
      </c>
      <c r="E34" s="86"/>
      <c r="F34" s="86">
        <v>17</v>
      </c>
      <c r="G34" s="86">
        <v>3</v>
      </c>
      <c r="H34" s="86">
        <v>3</v>
      </c>
    </row>
    <row r="35" spans="1:12" x14ac:dyDescent="0.25">
      <c r="A35" s="4">
        <v>13</v>
      </c>
      <c r="B35" s="4" t="s">
        <v>141</v>
      </c>
      <c r="C35" s="4" t="s">
        <v>117</v>
      </c>
      <c r="D35" s="4" t="s">
        <v>274</v>
      </c>
      <c r="E35" s="4">
        <v>14</v>
      </c>
      <c r="F35" s="4">
        <v>49</v>
      </c>
      <c r="G35" s="4">
        <v>5</v>
      </c>
      <c r="H35" s="4">
        <v>44</v>
      </c>
    </row>
    <row r="36" spans="1:12" x14ac:dyDescent="0.25">
      <c r="A36" s="4">
        <v>14</v>
      </c>
      <c r="B36" s="4" t="s">
        <v>142</v>
      </c>
      <c r="C36" s="4" t="s">
        <v>117</v>
      </c>
      <c r="D36" s="4">
        <v>13</v>
      </c>
      <c r="E36" s="4">
        <v>2</v>
      </c>
      <c r="F36" s="4">
        <v>13</v>
      </c>
      <c r="G36" s="4">
        <v>1</v>
      </c>
      <c r="H36" s="4">
        <v>12</v>
      </c>
      <c r="I36" s="27"/>
      <c r="J36" s="27"/>
      <c r="K36" s="27"/>
      <c r="L36" s="27"/>
    </row>
    <row r="37" spans="1:12" x14ac:dyDescent="0.25">
      <c r="A37" s="4">
        <v>15</v>
      </c>
      <c r="B37" s="4" t="s">
        <v>143</v>
      </c>
      <c r="C37" s="4" t="s">
        <v>117</v>
      </c>
      <c r="D37" s="4">
        <v>22</v>
      </c>
      <c r="E37" s="4">
        <v>2</v>
      </c>
      <c r="F37" s="4">
        <v>19</v>
      </c>
      <c r="G37" s="4">
        <v>0</v>
      </c>
      <c r="H37" s="4">
        <v>19</v>
      </c>
      <c r="I37" s="27"/>
      <c r="J37" s="27"/>
      <c r="K37" s="27"/>
      <c r="L37" s="27"/>
    </row>
    <row r="38" spans="1:12" x14ac:dyDescent="0.25">
      <c r="A38" s="4">
        <v>16</v>
      </c>
      <c r="B38" s="4" t="s">
        <v>149</v>
      </c>
      <c r="C38" s="4" t="s">
        <v>117</v>
      </c>
      <c r="D38" s="4">
        <v>18</v>
      </c>
      <c r="E38" s="4">
        <v>3</v>
      </c>
      <c r="F38" s="4">
        <v>18</v>
      </c>
      <c r="G38" s="4">
        <v>3</v>
      </c>
      <c r="H38" s="4">
        <v>15</v>
      </c>
      <c r="I38" s="27"/>
      <c r="J38" s="27"/>
      <c r="K38" s="27"/>
      <c r="L38" s="27"/>
    </row>
    <row r="39" spans="1:12" x14ac:dyDescent="0.25">
      <c r="A39" s="4">
        <v>17</v>
      </c>
      <c r="B39" s="4" t="s">
        <v>144</v>
      </c>
      <c r="C39" s="4" t="s">
        <v>117</v>
      </c>
      <c r="D39" s="4">
        <v>32</v>
      </c>
      <c r="E39" s="4">
        <v>2</v>
      </c>
      <c r="F39" s="4">
        <v>22</v>
      </c>
      <c r="G39" s="4">
        <v>2</v>
      </c>
      <c r="H39" s="4">
        <v>20</v>
      </c>
    </row>
    <row r="40" spans="1:12" x14ac:dyDescent="0.25">
      <c r="A40" s="4">
        <v>18</v>
      </c>
      <c r="B40" s="4" t="s">
        <v>145</v>
      </c>
      <c r="C40" s="4" t="s">
        <v>117</v>
      </c>
      <c r="D40" s="4">
        <v>118</v>
      </c>
      <c r="E40" s="4">
        <v>13</v>
      </c>
      <c r="F40" s="4">
        <v>118</v>
      </c>
      <c r="G40" s="4">
        <v>6</v>
      </c>
      <c r="H40" s="4">
        <v>112</v>
      </c>
    </row>
    <row r="41" spans="1:12" x14ac:dyDescent="0.25">
      <c r="A41" s="4">
        <v>19</v>
      </c>
      <c r="B41" s="4" t="s">
        <v>146</v>
      </c>
      <c r="C41" s="4" t="s">
        <v>117</v>
      </c>
      <c r="D41" s="4">
        <v>47.25</v>
      </c>
      <c r="E41" s="4">
        <v>5</v>
      </c>
      <c r="F41" s="4">
        <v>39</v>
      </c>
      <c r="G41" s="4">
        <v>7</v>
      </c>
      <c r="H41" s="4">
        <v>39</v>
      </c>
    </row>
    <row r="42" spans="1:12" x14ac:dyDescent="0.25">
      <c r="A42" s="4">
        <v>20</v>
      </c>
      <c r="B42" s="4" t="s">
        <v>147</v>
      </c>
      <c r="C42" s="4" t="s">
        <v>117</v>
      </c>
      <c r="D42" s="4">
        <v>29.95</v>
      </c>
      <c r="E42" s="86">
        <v>6.5</v>
      </c>
      <c r="F42" s="86">
        <v>30</v>
      </c>
      <c r="G42" s="86">
        <v>6</v>
      </c>
      <c r="H42" s="86">
        <v>30</v>
      </c>
    </row>
    <row r="43" spans="1:12" x14ac:dyDescent="0.25">
      <c r="A43" s="4">
        <v>21</v>
      </c>
      <c r="B43" s="4" t="s">
        <v>148</v>
      </c>
      <c r="C43" s="4" t="s">
        <v>117</v>
      </c>
      <c r="D43" s="4">
        <v>28</v>
      </c>
      <c r="E43" s="86"/>
      <c r="F43" s="86">
        <v>28</v>
      </c>
      <c r="G43" s="86">
        <v>3</v>
      </c>
      <c r="H43" s="86">
        <v>25</v>
      </c>
    </row>
    <row r="44" spans="1:12" ht="24" x14ac:dyDescent="0.25">
      <c r="A44" s="4">
        <v>22</v>
      </c>
      <c r="B44" s="81" t="s">
        <v>150</v>
      </c>
      <c r="C44" s="4" t="s">
        <v>117</v>
      </c>
      <c r="D44" s="4">
        <v>8</v>
      </c>
      <c r="E44" s="86">
        <v>1</v>
      </c>
      <c r="F44" s="86">
        <v>7</v>
      </c>
      <c r="G44" s="86">
        <v>0</v>
      </c>
      <c r="H44" s="86">
        <v>8</v>
      </c>
    </row>
    <row r="45" spans="1:12" ht="24" x14ac:dyDescent="0.25">
      <c r="A45" s="4">
        <v>23</v>
      </c>
      <c r="B45" s="81" t="s">
        <v>151</v>
      </c>
      <c r="C45" s="4" t="s">
        <v>117</v>
      </c>
      <c r="D45" s="4">
        <v>50.5</v>
      </c>
      <c r="E45" s="86">
        <v>5</v>
      </c>
      <c r="F45" s="86">
        <v>45</v>
      </c>
      <c r="G45" s="86">
        <v>6</v>
      </c>
      <c r="H45" s="86">
        <v>39</v>
      </c>
    </row>
    <row r="46" spans="1:12" x14ac:dyDescent="0.25">
      <c r="A46" s="4">
        <v>24</v>
      </c>
      <c r="B46" s="4" t="s">
        <v>152</v>
      </c>
      <c r="C46" s="4" t="s">
        <v>117</v>
      </c>
      <c r="D46" s="4">
        <v>3</v>
      </c>
      <c r="E46" s="86">
        <v>1</v>
      </c>
      <c r="F46" s="86">
        <v>1</v>
      </c>
      <c r="G46" s="86">
        <v>0</v>
      </c>
      <c r="H46" s="86">
        <v>1</v>
      </c>
    </row>
    <row r="47" spans="1:12" x14ac:dyDescent="0.25">
      <c r="A47" s="173" t="s">
        <v>11</v>
      </c>
      <c r="B47" s="173"/>
      <c r="C47" s="173"/>
      <c r="D47" s="6"/>
      <c r="E47" s="86"/>
      <c r="F47" s="86"/>
      <c r="G47" s="86"/>
      <c r="H47" s="86"/>
    </row>
    <row r="48" spans="1:12" x14ac:dyDescent="0.25">
      <c r="A48" s="4">
        <v>1</v>
      </c>
      <c r="B48" s="6" t="s">
        <v>153</v>
      </c>
      <c r="C48" s="4" t="s">
        <v>117</v>
      </c>
      <c r="D48" s="4">
        <v>1</v>
      </c>
      <c r="E48" s="86">
        <v>1</v>
      </c>
      <c r="F48" s="86">
        <v>1</v>
      </c>
      <c r="G48" s="86">
        <v>0</v>
      </c>
      <c r="H48" s="86">
        <v>1</v>
      </c>
    </row>
    <row r="49" spans="1:8" x14ac:dyDescent="0.25">
      <c r="A49" s="176" t="s">
        <v>27</v>
      </c>
      <c r="B49" s="177"/>
      <c r="C49" s="178"/>
      <c r="D49" s="83"/>
      <c r="E49" s="83"/>
      <c r="F49" s="83"/>
      <c r="G49" s="86"/>
      <c r="H49" s="86"/>
    </row>
    <row r="50" spans="1:8" x14ac:dyDescent="0.25">
      <c r="A50" s="4">
        <v>1</v>
      </c>
      <c r="B50" s="4" t="s">
        <v>164</v>
      </c>
      <c r="C50" s="4" t="s">
        <v>132</v>
      </c>
      <c r="D50" s="4">
        <v>26.5</v>
      </c>
      <c r="E50" s="86">
        <v>4</v>
      </c>
      <c r="F50" s="86">
        <v>23</v>
      </c>
      <c r="G50" s="86">
        <v>3</v>
      </c>
      <c r="H50" s="86">
        <v>20</v>
      </c>
    </row>
    <row r="51" spans="1:8" x14ac:dyDescent="0.25">
      <c r="A51" s="172" t="s">
        <v>12</v>
      </c>
      <c r="B51" s="172"/>
      <c r="C51" s="172"/>
      <c r="D51" s="4"/>
      <c r="E51" s="86"/>
      <c r="F51" s="86"/>
      <c r="G51" s="86"/>
      <c r="H51" s="86"/>
    </row>
    <row r="52" spans="1:8" x14ac:dyDescent="0.25">
      <c r="A52" s="4">
        <v>1</v>
      </c>
      <c r="B52" s="6"/>
      <c r="C52" s="4"/>
      <c r="D52" s="4"/>
      <c r="E52" s="86"/>
      <c r="F52" s="86"/>
      <c r="G52" s="86"/>
      <c r="H52" s="86"/>
    </row>
    <row r="53" spans="1:8" x14ac:dyDescent="0.25">
      <c r="A53" s="4">
        <v>2</v>
      </c>
      <c r="B53" s="9"/>
      <c r="C53" s="8"/>
      <c r="D53" s="4"/>
      <c r="E53" s="86"/>
      <c r="F53" s="86"/>
      <c r="G53" s="86"/>
      <c r="H53" s="86"/>
    </row>
    <row r="54" spans="1:8" x14ac:dyDescent="0.25">
      <c r="A54" s="172" t="s">
        <v>8</v>
      </c>
      <c r="B54" s="172"/>
      <c r="C54" s="172"/>
      <c r="D54" s="4"/>
      <c r="E54" s="86"/>
      <c r="F54" s="86"/>
      <c r="G54" s="86"/>
      <c r="H54" s="86"/>
    </row>
    <row r="55" spans="1:8" x14ac:dyDescent="0.25">
      <c r="A55" s="4">
        <v>1</v>
      </c>
      <c r="B55" s="4" t="s">
        <v>155</v>
      </c>
      <c r="C55" s="4" t="s">
        <v>132</v>
      </c>
      <c r="D55" s="86">
        <v>122</v>
      </c>
      <c r="E55" s="86">
        <v>7</v>
      </c>
      <c r="F55" s="86">
        <v>98</v>
      </c>
      <c r="G55" s="86">
        <v>10</v>
      </c>
      <c r="H55" s="86">
        <v>88</v>
      </c>
    </row>
    <row r="56" spans="1:8" x14ac:dyDescent="0.25">
      <c r="A56" s="4">
        <v>2</v>
      </c>
      <c r="B56" s="4" t="s">
        <v>156</v>
      </c>
      <c r="C56" s="4" t="s">
        <v>132</v>
      </c>
      <c r="D56" s="86">
        <v>123</v>
      </c>
      <c r="E56" s="86">
        <v>5</v>
      </c>
      <c r="F56" s="86">
        <v>84</v>
      </c>
      <c r="G56" s="86">
        <v>13</v>
      </c>
      <c r="H56" s="86">
        <v>71</v>
      </c>
    </row>
    <row r="57" spans="1:8" x14ac:dyDescent="0.25">
      <c r="A57" s="4">
        <v>3</v>
      </c>
      <c r="B57" s="4" t="s">
        <v>157</v>
      </c>
      <c r="C57" s="4" t="s">
        <v>132</v>
      </c>
      <c r="D57" s="86">
        <v>88</v>
      </c>
      <c r="E57" s="86">
        <v>5</v>
      </c>
      <c r="F57" s="86">
        <v>63</v>
      </c>
      <c r="G57" s="86">
        <v>3</v>
      </c>
      <c r="H57" s="86">
        <v>60</v>
      </c>
    </row>
    <row r="58" spans="1:8" x14ac:dyDescent="0.25">
      <c r="A58" s="4">
        <v>4</v>
      </c>
      <c r="B58" s="4" t="s">
        <v>158</v>
      </c>
      <c r="C58" s="4" t="s">
        <v>132</v>
      </c>
      <c r="D58" s="86">
        <v>73</v>
      </c>
      <c r="E58" s="86">
        <v>5</v>
      </c>
      <c r="F58" s="86">
        <v>49</v>
      </c>
      <c r="G58" s="86">
        <v>9</v>
      </c>
      <c r="H58" s="86">
        <v>40</v>
      </c>
    </row>
    <row r="59" spans="1:8" x14ac:dyDescent="0.25">
      <c r="A59" s="4">
        <v>5</v>
      </c>
      <c r="B59" s="4" t="s">
        <v>159</v>
      </c>
      <c r="C59" s="4" t="s">
        <v>117</v>
      </c>
      <c r="D59" s="86">
        <v>37</v>
      </c>
      <c r="E59" s="86">
        <v>3</v>
      </c>
      <c r="F59" s="86">
        <v>28</v>
      </c>
      <c r="G59" s="86">
        <v>8</v>
      </c>
      <c r="H59" s="86">
        <v>20</v>
      </c>
    </row>
    <row r="60" spans="1:8" x14ac:dyDescent="0.25">
      <c r="A60" s="4">
        <v>6</v>
      </c>
      <c r="B60" s="4" t="s">
        <v>160</v>
      </c>
      <c r="C60" s="4" t="s">
        <v>117</v>
      </c>
      <c r="D60" s="86">
        <v>71</v>
      </c>
      <c r="E60" s="86">
        <v>4</v>
      </c>
      <c r="F60" s="86">
        <v>57</v>
      </c>
      <c r="G60" s="86">
        <v>9</v>
      </c>
      <c r="H60" s="86">
        <v>48</v>
      </c>
    </row>
    <row r="61" spans="1:8" x14ac:dyDescent="0.25">
      <c r="A61" s="4">
        <v>7</v>
      </c>
      <c r="B61" s="7" t="s">
        <v>161</v>
      </c>
      <c r="C61" s="4" t="s">
        <v>117</v>
      </c>
      <c r="D61" s="86">
        <v>28</v>
      </c>
      <c r="E61" s="86">
        <v>3</v>
      </c>
      <c r="F61" s="86">
        <v>28</v>
      </c>
      <c r="G61" s="86">
        <v>12</v>
      </c>
      <c r="H61" s="86">
        <v>17</v>
      </c>
    </row>
    <row r="62" spans="1:8" x14ac:dyDescent="0.25">
      <c r="A62" s="4">
        <v>8</v>
      </c>
      <c r="B62" s="7" t="s">
        <v>162</v>
      </c>
      <c r="C62" s="4" t="s">
        <v>117</v>
      </c>
      <c r="D62" s="86">
        <v>28</v>
      </c>
      <c r="E62" s="86">
        <v>3</v>
      </c>
      <c r="F62" s="86">
        <v>25</v>
      </c>
      <c r="G62" s="86">
        <v>7</v>
      </c>
      <c r="H62" s="86">
        <v>18</v>
      </c>
    </row>
    <row r="63" spans="1:8" x14ac:dyDescent="0.25">
      <c r="A63" s="4">
        <v>9</v>
      </c>
      <c r="B63" s="14" t="s">
        <v>163</v>
      </c>
      <c r="C63" s="4" t="s">
        <v>117</v>
      </c>
      <c r="D63" s="86">
        <v>24</v>
      </c>
      <c r="E63" s="86">
        <v>2</v>
      </c>
      <c r="F63" s="86">
        <v>20</v>
      </c>
      <c r="G63" s="86">
        <v>6</v>
      </c>
      <c r="H63" s="86">
        <v>14</v>
      </c>
    </row>
    <row r="64" spans="1:8" x14ac:dyDescent="0.25">
      <c r="A64" s="5" t="s">
        <v>9</v>
      </c>
      <c r="B64" s="1"/>
      <c r="C64" s="1"/>
      <c r="D64" s="1"/>
    </row>
  </sheetData>
  <mergeCells count="15">
    <mergeCell ref="G6:H6"/>
    <mergeCell ref="A2:H2"/>
    <mergeCell ref="B3:C3"/>
    <mergeCell ref="A4:C4"/>
    <mergeCell ref="A54:C54"/>
    <mergeCell ref="A47:C47"/>
    <mergeCell ref="A51:C51"/>
    <mergeCell ref="F6:F7"/>
    <mergeCell ref="C6:C7"/>
    <mergeCell ref="B6:B7"/>
    <mergeCell ref="A6:A7"/>
    <mergeCell ref="A9:C9"/>
    <mergeCell ref="A22:C22"/>
    <mergeCell ref="D6:D7"/>
    <mergeCell ref="A49:C49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view="pageBreakPreview" topLeftCell="A79" zoomScale="120" zoomScaleNormal="100" zoomScaleSheetLayoutView="120" workbookViewId="0">
      <selection activeCell="C100" sqref="C100"/>
    </sheetView>
  </sheetViews>
  <sheetFormatPr defaultRowHeight="15" x14ac:dyDescent="0.25"/>
  <cols>
    <col min="2" max="3" width="62.85546875" customWidth="1"/>
    <col min="4" max="4" width="31.140625" customWidth="1"/>
    <col min="5" max="5" width="24.140625" customWidth="1"/>
  </cols>
  <sheetData>
    <row r="1" spans="1:6" x14ac:dyDescent="0.25">
      <c r="A1" s="1"/>
      <c r="B1" s="1"/>
      <c r="C1" s="1"/>
      <c r="E1" s="2" t="s">
        <v>38</v>
      </c>
    </row>
    <row r="2" spans="1:6" ht="15.75" x14ac:dyDescent="0.25">
      <c r="A2" s="169" t="s">
        <v>14</v>
      </c>
      <c r="B2" s="169"/>
      <c r="C2" s="169"/>
      <c r="D2" s="169"/>
    </row>
    <row r="3" spans="1:6" ht="19.5" thickBot="1" x14ac:dyDescent="0.35">
      <c r="A3" s="3"/>
      <c r="B3" s="184"/>
      <c r="C3" s="184"/>
      <c r="D3" s="184"/>
      <c r="E3" s="20"/>
    </row>
    <row r="4" spans="1:6" x14ac:dyDescent="0.25">
      <c r="A4" s="185" t="s">
        <v>154</v>
      </c>
      <c r="B4" s="171"/>
      <c r="C4" s="171"/>
      <c r="D4" s="171"/>
    </row>
    <row r="5" spans="1:6" x14ac:dyDescent="0.25">
      <c r="A5" s="1"/>
      <c r="B5" s="1"/>
      <c r="C5" s="1"/>
      <c r="D5" s="1"/>
    </row>
    <row r="6" spans="1:6" ht="36" x14ac:dyDescent="0.25">
      <c r="A6" s="10" t="s">
        <v>1</v>
      </c>
      <c r="B6" s="10" t="s">
        <v>42</v>
      </c>
      <c r="C6" s="15" t="s">
        <v>41</v>
      </c>
      <c r="D6" s="11" t="s">
        <v>13</v>
      </c>
      <c r="E6" s="11" t="s">
        <v>40</v>
      </c>
    </row>
    <row r="7" spans="1:6" x14ac:dyDescent="0.25">
      <c r="A7" s="181" t="s">
        <v>4</v>
      </c>
      <c r="B7" s="182"/>
      <c r="C7" s="182"/>
      <c r="D7" s="182"/>
      <c r="E7" s="183"/>
    </row>
    <row r="8" spans="1:6" ht="26.25" x14ac:dyDescent="0.25">
      <c r="A8" s="4">
        <v>1</v>
      </c>
      <c r="B8" s="6" t="s">
        <v>166</v>
      </c>
      <c r="C8" s="85" t="s">
        <v>179</v>
      </c>
      <c r="D8" s="4" t="s">
        <v>165</v>
      </c>
      <c r="E8" s="90" t="s">
        <v>175</v>
      </c>
      <c r="F8" s="89"/>
    </row>
    <row r="9" spans="1:6" ht="25.5" customHeight="1" x14ac:dyDescent="0.25">
      <c r="A9" s="4"/>
      <c r="B9" s="6" t="s">
        <v>167</v>
      </c>
      <c r="C9" s="85"/>
      <c r="D9" s="4" t="s">
        <v>165</v>
      </c>
      <c r="E9" s="91" t="s">
        <v>176</v>
      </c>
    </row>
    <row r="10" spans="1:6" ht="26.25" x14ac:dyDescent="0.25">
      <c r="A10" s="4"/>
      <c r="B10" s="6" t="s">
        <v>168</v>
      </c>
      <c r="C10" s="85"/>
      <c r="D10" s="4" t="s">
        <v>165</v>
      </c>
      <c r="E10" s="91" t="s">
        <v>177</v>
      </c>
    </row>
    <row r="11" spans="1:6" ht="26.25" x14ac:dyDescent="0.25">
      <c r="A11" s="4"/>
      <c r="B11" s="6" t="s">
        <v>169</v>
      </c>
      <c r="C11" s="85"/>
      <c r="D11" s="4" t="s">
        <v>165</v>
      </c>
      <c r="E11" s="90" t="s">
        <v>180</v>
      </c>
    </row>
    <row r="12" spans="1:6" ht="26.25" x14ac:dyDescent="0.25">
      <c r="A12" s="4"/>
      <c r="B12" s="6" t="s">
        <v>170</v>
      </c>
      <c r="C12" s="85"/>
      <c r="D12" s="4" t="s">
        <v>165</v>
      </c>
      <c r="E12" s="91" t="s">
        <v>176</v>
      </c>
    </row>
    <row r="13" spans="1:6" ht="26.25" x14ac:dyDescent="0.25">
      <c r="A13" s="4"/>
      <c r="B13" s="6" t="s">
        <v>171</v>
      </c>
      <c r="C13" s="85"/>
      <c r="D13" s="4" t="s">
        <v>165</v>
      </c>
      <c r="E13" s="91" t="s">
        <v>178</v>
      </c>
    </row>
    <row r="14" spans="1:6" ht="26.25" x14ac:dyDescent="0.25">
      <c r="A14" s="4"/>
      <c r="B14" s="6" t="s">
        <v>172</v>
      </c>
      <c r="C14" s="85"/>
      <c r="D14" s="4" t="s">
        <v>165</v>
      </c>
      <c r="E14" s="90" t="s">
        <v>180</v>
      </c>
    </row>
    <row r="15" spans="1:6" ht="26.25" x14ac:dyDescent="0.25">
      <c r="A15" s="4"/>
      <c r="B15" s="6" t="s">
        <v>173</v>
      </c>
      <c r="C15" s="85"/>
      <c r="D15" s="4" t="s">
        <v>165</v>
      </c>
      <c r="E15" s="91" t="s">
        <v>182</v>
      </c>
    </row>
    <row r="16" spans="1:6" ht="39" x14ac:dyDescent="0.25">
      <c r="A16" s="4"/>
      <c r="B16" s="6" t="s">
        <v>174</v>
      </c>
      <c r="C16" s="85"/>
      <c r="D16" s="4" t="s">
        <v>165</v>
      </c>
      <c r="E16" s="91" t="s">
        <v>181</v>
      </c>
    </row>
    <row r="17" spans="1:5" ht="26.25" x14ac:dyDescent="0.25">
      <c r="A17" s="4">
        <v>2</v>
      </c>
      <c r="B17" s="6" t="s">
        <v>185</v>
      </c>
      <c r="C17" s="85" t="s">
        <v>183</v>
      </c>
      <c r="D17" s="4" t="s">
        <v>184</v>
      </c>
      <c r="E17" s="90" t="s">
        <v>244</v>
      </c>
    </row>
    <row r="18" spans="1:5" ht="40.5" customHeight="1" x14ac:dyDescent="0.25">
      <c r="A18" s="4"/>
      <c r="B18" s="6" t="s">
        <v>186</v>
      </c>
      <c r="C18" s="85"/>
      <c r="D18" s="4" t="s">
        <v>184</v>
      </c>
      <c r="E18" s="93" t="s">
        <v>245</v>
      </c>
    </row>
    <row r="19" spans="1:5" ht="56.25" customHeight="1" x14ac:dyDescent="0.25">
      <c r="A19" s="4">
        <v>3</v>
      </c>
      <c r="B19" s="6"/>
      <c r="C19" s="144" t="s">
        <v>118</v>
      </c>
      <c r="D19" s="4" t="s">
        <v>299</v>
      </c>
      <c r="E19" s="93" t="s">
        <v>303</v>
      </c>
    </row>
    <row r="20" spans="1:5" ht="40.5" customHeight="1" x14ac:dyDescent="0.25">
      <c r="A20" s="4">
        <v>4</v>
      </c>
      <c r="B20" s="6"/>
      <c r="C20" s="144" t="s">
        <v>120</v>
      </c>
      <c r="D20" s="4" t="s">
        <v>300</v>
      </c>
      <c r="E20" s="93" t="s">
        <v>306</v>
      </c>
    </row>
    <row r="21" spans="1:5" ht="40.5" customHeight="1" x14ac:dyDescent="0.25">
      <c r="A21" s="4">
        <v>5</v>
      </c>
      <c r="B21" s="6"/>
      <c r="C21" s="144" t="s">
        <v>121</v>
      </c>
      <c r="D21" s="4" t="s">
        <v>301</v>
      </c>
      <c r="E21" s="93" t="s">
        <v>305</v>
      </c>
    </row>
    <row r="22" spans="1:5" ht="40.5" customHeight="1" x14ac:dyDescent="0.25">
      <c r="A22" s="4">
        <v>6</v>
      </c>
      <c r="B22" s="6"/>
      <c r="C22" s="144" t="s">
        <v>122</v>
      </c>
      <c r="D22" s="4" t="s">
        <v>301</v>
      </c>
      <c r="E22" s="93" t="s">
        <v>310</v>
      </c>
    </row>
    <row r="23" spans="1:5" ht="40.5" customHeight="1" x14ac:dyDescent="0.25">
      <c r="A23" s="4">
        <v>7</v>
      </c>
      <c r="B23" s="6"/>
      <c r="C23" s="144" t="s">
        <v>123</v>
      </c>
      <c r="D23" s="4" t="s">
        <v>301</v>
      </c>
      <c r="E23" s="93" t="s">
        <v>307</v>
      </c>
    </row>
    <row r="24" spans="1:5" ht="40.5" customHeight="1" x14ac:dyDescent="0.25">
      <c r="A24" s="4">
        <v>8</v>
      </c>
      <c r="B24" s="6"/>
      <c r="C24" s="144" t="s">
        <v>125</v>
      </c>
      <c r="D24" s="4" t="s">
        <v>188</v>
      </c>
      <c r="E24" s="93" t="s">
        <v>304</v>
      </c>
    </row>
    <row r="25" spans="1:5" ht="40.5" customHeight="1" x14ac:dyDescent="0.25">
      <c r="A25" s="4">
        <v>9</v>
      </c>
      <c r="B25" s="6"/>
      <c r="C25" s="144" t="s">
        <v>126</v>
      </c>
      <c r="D25" s="4" t="s">
        <v>302</v>
      </c>
      <c r="E25" s="93" t="s">
        <v>308</v>
      </c>
    </row>
    <row r="26" spans="1:5" ht="28.5" customHeight="1" x14ac:dyDescent="0.25">
      <c r="A26" s="4">
        <v>10</v>
      </c>
      <c r="B26" s="6"/>
      <c r="C26" s="144" t="s">
        <v>127</v>
      </c>
      <c r="D26" s="4" t="s">
        <v>302</v>
      </c>
      <c r="E26" s="93" t="s">
        <v>309</v>
      </c>
    </row>
    <row r="27" spans="1:5" ht="39" x14ac:dyDescent="0.25">
      <c r="A27" s="4">
        <v>11</v>
      </c>
      <c r="B27" s="6" t="s">
        <v>204</v>
      </c>
      <c r="C27" s="85" t="s">
        <v>187</v>
      </c>
      <c r="D27" s="4" t="s">
        <v>188</v>
      </c>
      <c r="E27" s="90" t="s">
        <v>282</v>
      </c>
    </row>
    <row r="28" spans="1:5" ht="25.5" x14ac:dyDescent="0.25">
      <c r="A28" s="4">
        <v>12</v>
      </c>
      <c r="B28" s="6" t="s">
        <v>205</v>
      </c>
      <c r="C28" s="85" t="s">
        <v>189</v>
      </c>
      <c r="D28" s="4" t="s">
        <v>190</v>
      </c>
      <c r="E28" s="93" t="s">
        <v>246</v>
      </c>
    </row>
    <row r="29" spans="1:5" x14ac:dyDescent="0.25">
      <c r="A29" s="181" t="s">
        <v>5</v>
      </c>
      <c r="B29" s="182"/>
      <c r="C29" s="182"/>
      <c r="D29" s="182"/>
      <c r="E29" s="183"/>
    </row>
    <row r="30" spans="1:5" ht="25.5" customHeight="1" x14ac:dyDescent="0.25">
      <c r="A30" s="4">
        <v>1</v>
      </c>
      <c r="B30" s="4" t="s">
        <v>206</v>
      </c>
      <c r="C30" s="87" t="s">
        <v>191</v>
      </c>
      <c r="D30" s="4" t="s">
        <v>165</v>
      </c>
      <c r="E30" s="92" t="s">
        <v>247</v>
      </c>
    </row>
    <row r="31" spans="1:5" ht="27" customHeight="1" x14ac:dyDescent="0.25">
      <c r="A31" s="4">
        <v>2</v>
      </c>
      <c r="B31" s="4" t="s">
        <v>207</v>
      </c>
      <c r="C31" s="87" t="s">
        <v>192</v>
      </c>
      <c r="D31" s="4" t="s">
        <v>165</v>
      </c>
      <c r="E31" s="92" t="s">
        <v>248</v>
      </c>
    </row>
    <row r="32" spans="1:5" ht="26.25" customHeight="1" x14ac:dyDescent="0.25">
      <c r="A32" s="4"/>
      <c r="B32" s="4" t="s">
        <v>208</v>
      </c>
      <c r="C32" s="87"/>
      <c r="D32" s="4"/>
      <c r="E32" s="92" t="s">
        <v>249</v>
      </c>
    </row>
    <row r="33" spans="1:12" ht="25.5" x14ac:dyDescent="0.25">
      <c r="A33" s="4">
        <v>3</v>
      </c>
      <c r="B33" s="4" t="s">
        <v>209</v>
      </c>
      <c r="C33" s="87" t="s">
        <v>193</v>
      </c>
      <c r="D33" s="4" t="s">
        <v>194</v>
      </c>
      <c r="E33" s="92" t="s">
        <v>250</v>
      </c>
    </row>
    <row r="34" spans="1:12" ht="38.25" x14ac:dyDescent="0.25">
      <c r="A34" s="4">
        <v>4</v>
      </c>
      <c r="B34" s="4" t="s">
        <v>210</v>
      </c>
      <c r="C34" s="87" t="s">
        <v>135</v>
      </c>
      <c r="D34" s="4" t="s">
        <v>195</v>
      </c>
      <c r="E34" s="92" t="s">
        <v>251</v>
      </c>
    </row>
    <row r="35" spans="1:12" ht="25.5" x14ac:dyDescent="0.25">
      <c r="A35" s="4"/>
      <c r="B35" s="4" t="s">
        <v>211</v>
      </c>
      <c r="C35" s="87"/>
      <c r="D35" s="4"/>
      <c r="E35" s="92" t="s">
        <v>252</v>
      </c>
      <c r="F35" s="27"/>
      <c r="G35" s="27"/>
      <c r="H35" s="27"/>
      <c r="I35" s="27"/>
      <c r="J35" s="27"/>
      <c r="K35" s="27"/>
      <c r="L35" s="27"/>
    </row>
    <row r="36" spans="1:12" ht="29.25" customHeight="1" x14ac:dyDescent="0.25">
      <c r="A36" s="4">
        <v>5</v>
      </c>
      <c r="B36" s="4" t="s">
        <v>212</v>
      </c>
      <c r="C36" s="87" t="s">
        <v>196</v>
      </c>
      <c r="D36" s="4" t="s">
        <v>197</v>
      </c>
      <c r="E36" s="92" t="s">
        <v>263</v>
      </c>
      <c r="F36" s="27"/>
      <c r="G36" s="27"/>
      <c r="H36" s="27"/>
      <c r="I36" s="27"/>
      <c r="J36" s="27"/>
      <c r="K36" s="27"/>
      <c r="L36" s="27"/>
    </row>
    <row r="37" spans="1:12" ht="25.5" x14ac:dyDescent="0.25">
      <c r="A37" s="4"/>
      <c r="B37" s="4" t="s">
        <v>213</v>
      </c>
      <c r="C37" s="4"/>
      <c r="D37" s="4"/>
      <c r="E37" s="92" t="s">
        <v>253</v>
      </c>
      <c r="F37" s="27"/>
      <c r="G37" s="27"/>
      <c r="H37" s="27"/>
      <c r="I37" s="27"/>
      <c r="J37" s="27"/>
      <c r="K37" s="27"/>
      <c r="L37" s="27"/>
    </row>
    <row r="38" spans="1:12" ht="24.75" x14ac:dyDescent="0.25">
      <c r="A38" s="4">
        <v>6</v>
      </c>
      <c r="B38" s="4" t="s">
        <v>214</v>
      </c>
      <c r="C38" s="88" t="s">
        <v>198</v>
      </c>
      <c r="D38" s="4" t="s">
        <v>197</v>
      </c>
      <c r="E38" s="107" t="s">
        <v>283</v>
      </c>
    </row>
    <row r="39" spans="1:12" ht="25.5" x14ac:dyDescent="0.25">
      <c r="A39" s="4"/>
      <c r="B39" s="4" t="s">
        <v>215</v>
      </c>
      <c r="C39" s="4"/>
      <c r="D39" s="4"/>
      <c r="E39" s="92" t="s">
        <v>262</v>
      </c>
    </row>
    <row r="40" spans="1:12" x14ac:dyDescent="0.25">
      <c r="A40" s="4"/>
      <c r="B40" s="4" t="s">
        <v>216</v>
      </c>
      <c r="C40" s="4"/>
      <c r="D40" s="4"/>
      <c r="E40" s="96" t="s">
        <v>283</v>
      </c>
    </row>
    <row r="41" spans="1:12" ht="25.5" x14ac:dyDescent="0.25">
      <c r="A41" s="4">
        <v>7</v>
      </c>
      <c r="B41" s="4" t="s">
        <v>217</v>
      </c>
      <c r="C41" s="87" t="s">
        <v>138</v>
      </c>
      <c r="D41" s="4" t="s">
        <v>184</v>
      </c>
      <c r="E41" s="97" t="s">
        <v>254</v>
      </c>
    </row>
    <row r="42" spans="1:12" ht="25.5" x14ac:dyDescent="0.25">
      <c r="A42" s="4"/>
      <c r="B42" s="4" t="s">
        <v>218</v>
      </c>
      <c r="C42" s="4"/>
      <c r="D42" s="4"/>
      <c r="E42" s="93" t="s">
        <v>265</v>
      </c>
    </row>
    <row r="43" spans="1:12" ht="25.5" x14ac:dyDescent="0.25">
      <c r="A43" s="4">
        <v>8</v>
      </c>
      <c r="B43" s="4" t="s">
        <v>219</v>
      </c>
      <c r="C43" s="87" t="s">
        <v>149</v>
      </c>
      <c r="D43" s="4" t="s">
        <v>199</v>
      </c>
      <c r="E43" s="93" t="s">
        <v>264</v>
      </c>
    </row>
    <row r="44" spans="1:12" ht="25.5" x14ac:dyDescent="0.25">
      <c r="A44" s="4"/>
      <c r="B44" s="4" t="s">
        <v>220</v>
      </c>
      <c r="C44" s="87"/>
      <c r="D44" s="4"/>
      <c r="E44" s="97" t="s">
        <v>261</v>
      </c>
    </row>
    <row r="45" spans="1:12" ht="25.5" x14ac:dyDescent="0.25">
      <c r="A45" s="4">
        <v>9</v>
      </c>
      <c r="B45" s="4" t="s">
        <v>221</v>
      </c>
      <c r="C45" s="87" t="s">
        <v>144</v>
      </c>
      <c r="D45" s="4" t="s">
        <v>200</v>
      </c>
      <c r="E45" s="97" t="s">
        <v>255</v>
      </c>
    </row>
    <row r="46" spans="1:12" ht="27" customHeight="1" x14ac:dyDescent="0.25">
      <c r="A46" s="4"/>
      <c r="B46" s="4" t="s">
        <v>222</v>
      </c>
      <c r="C46" s="87"/>
      <c r="D46" s="4"/>
      <c r="E46" s="97" t="s">
        <v>260</v>
      </c>
    </row>
    <row r="47" spans="1:12" ht="25.5" x14ac:dyDescent="0.25">
      <c r="A47" s="4">
        <v>10</v>
      </c>
      <c r="B47" s="4" t="s">
        <v>223</v>
      </c>
      <c r="C47" s="87" t="s">
        <v>145</v>
      </c>
      <c r="D47" s="4" t="s">
        <v>201</v>
      </c>
      <c r="E47" s="92" t="s">
        <v>259</v>
      </c>
    </row>
    <row r="48" spans="1:12" ht="25.5" x14ac:dyDescent="0.25">
      <c r="A48" s="4"/>
      <c r="B48" s="4" t="s">
        <v>224</v>
      </c>
      <c r="C48" s="87"/>
      <c r="D48" s="4"/>
      <c r="E48" s="92" t="s">
        <v>266</v>
      </c>
    </row>
    <row r="49" spans="1:5" ht="38.25" x14ac:dyDescent="0.25">
      <c r="A49" s="4"/>
      <c r="B49" s="4" t="s">
        <v>225</v>
      </c>
      <c r="C49" s="87"/>
      <c r="D49" s="4"/>
      <c r="E49" s="92" t="s">
        <v>256</v>
      </c>
    </row>
    <row r="50" spans="1:5" ht="25.5" x14ac:dyDescent="0.25">
      <c r="A50" s="4"/>
      <c r="B50" s="4" t="s">
        <v>226</v>
      </c>
      <c r="C50" s="87"/>
      <c r="D50" s="4"/>
      <c r="E50" s="92" t="s">
        <v>257</v>
      </c>
    </row>
    <row r="51" spans="1:5" ht="25.5" x14ac:dyDescent="0.25">
      <c r="A51" s="4"/>
      <c r="B51" s="4" t="s">
        <v>227</v>
      </c>
      <c r="C51" s="87"/>
      <c r="D51" s="4"/>
      <c r="E51" s="92" t="s">
        <v>259</v>
      </c>
    </row>
    <row r="52" spans="1:5" ht="25.5" x14ac:dyDescent="0.25">
      <c r="A52" s="4"/>
      <c r="B52" s="4" t="s">
        <v>228</v>
      </c>
      <c r="C52" s="87"/>
      <c r="D52" s="4"/>
      <c r="E52" s="92" t="s">
        <v>266</v>
      </c>
    </row>
    <row r="53" spans="1:5" ht="38.25" x14ac:dyDescent="0.25">
      <c r="A53" s="4"/>
      <c r="B53" s="4" t="s">
        <v>229</v>
      </c>
      <c r="C53" s="87"/>
      <c r="D53" s="4"/>
      <c r="E53" s="92" t="s">
        <v>256</v>
      </c>
    </row>
    <row r="54" spans="1:5" ht="25.5" x14ac:dyDescent="0.25">
      <c r="A54" s="4"/>
      <c r="B54" s="4" t="s">
        <v>230</v>
      </c>
      <c r="C54" s="87"/>
      <c r="D54" s="4"/>
      <c r="E54" s="92" t="s">
        <v>257</v>
      </c>
    </row>
    <row r="55" spans="1:5" ht="25.5" x14ac:dyDescent="0.25">
      <c r="A55" s="4"/>
      <c r="B55" s="4" t="s">
        <v>231</v>
      </c>
      <c r="C55" s="87"/>
      <c r="D55" s="4"/>
      <c r="E55" s="92" t="s">
        <v>258</v>
      </c>
    </row>
    <row r="56" spans="1:5" ht="39" x14ac:dyDescent="0.25">
      <c r="A56" s="4">
        <v>11</v>
      </c>
      <c r="B56" s="4" t="s">
        <v>232</v>
      </c>
      <c r="C56" s="87" t="s">
        <v>146</v>
      </c>
      <c r="D56" s="4" t="s">
        <v>202</v>
      </c>
      <c r="E56" s="91" t="s">
        <v>242</v>
      </c>
    </row>
    <row r="57" spans="1:5" ht="38.25" x14ac:dyDescent="0.25">
      <c r="A57" s="4"/>
      <c r="B57" s="4" t="s">
        <v>233</v>
      </c>
      <c r="C57" s="87"/>
      <c r="D57" s="4"/>
      <c r="E57" s="93" t="s">
        <v>240</v>
      </c>
    </row>
    <row r="58" spans="1:5" ht="39" x14ac:dyDescent="0.25">
      <c r="A58" s="4"/>
      <c r="B58" s="4" t="s">
        <v>234</v>
      </c>
      <c r="C58" s="87"/>
      <c r="D58" s="4"/>
      <c r="E58" s="90" t="s">
        <v>242</v>
      </c>
    </row>
    <row r="59" spans="1:5" ht="39" x14ac:dyDescent="0.25">
      <c r="A59" s="4"/>
      <c r="B59" s="4" t="s">
        <v>235</v>
      </c>
      <c r="C59" s="87"/>
      <c r="D59" s="4"/>
      <c r="E59" s="90" t="s">
        <v>241</v>
      </c>
    </row>
    <row r="60" spans="1:5" ht="26.25" x14ac:dyDescent="0.25">
      <c r="A60" s="4">
        <v>12</v>
      </c>
      <c r="B60" s="4" t="s">
        <v>236</v>
      </c>
      <c r="C60" s="87" t="s">
        <v>147</v>
      </c>
      <c r="D60" s="4" t="s">
        <v>203</v>
      </c>
      <c r="E60" s="90" t="s">
        <v>238</v>
      </c>
    </row>
    <row r="61" spans="1:5" ht="51" x14ac:dyDescent="0.25">
      <c r="A61" s="4"/>
      <c r="B61" s="4" t="s">
        <v>237</v>
      </c>
      <c r="C61" s="146"/>
      <c r="D61" s="4"/>
      <c r="E61" s="92" t="s">
        <v>239</v>
      </c>
    </row>
    <row r="62" spans="1:5" ht="25.5" x14ac:dyDescent="0.25">
      <c r="A62" s="4">
        <v>13</v>
      </c>
      <c r="C62" s="150" t="s">
        <v>131</v>
      </c>
      <c r="D62" s="4" t="s">
        <v>165</v>
      </c>
      <c r="E62" s="92" t="s">
        <v>313</v>
      </c>
    </row>
    <row r="63" spans="1:5" ht="25.5" x14ac:dyDescent="0.25">
      <c r="A63" s="4">
        <v>14</v>
      </c>
      <c r="B63" s="4"/>
      <c r="C63" s="146" t="s">
        <v>133</v>
      </c>
      <c r="D63" s="4" t="s">
        <v>190</v>
      </c>
      <c r="E63" s="93" t="s">
        <v>246</v>
      </c>
    </row>
    <row r="64" spans="1:5" ht="39" x14ac:dyDescent="0.25">
      <c r="A64" s="4">
        <v>15</v>
      </c>
      <c r="B64" s="4"/>
      <c r="C64" s="146" t="s">
        <v>137</v>
      </c>
      <c r="D64" s="4" t="s">
        <v>197</v>
      </c>
      <c r="E64" s="91" t="s">
        <v>320</v>
      </c>
    </row>
    <row r="65" spans="1:5" ht="24" x14ac:dyDescent="0.25">
      <c r="A65" s="4">
        <v>16</v>
      </c>
      <c r="B65" s="4"/>
      <c r="C65" s="145" t="s">
        <v>139</v>
      </c>
      <c r="D65" s="4" t="s">
        <v>311</v>
      </c>
      <c r="E65" s="114" t="s">
        <v>318</v>
      </c>
    </row>
    <row r="66" spans="1:5" ht="39" x14ac:dyDescent="0.25">
      <c r="A66" s="4">
        <v>17</v>
      </c>
      <c r="B66" s="4"/>
      <c r="C66" s="145" t="s">
        <v>140</v>
      </c>
      <c r="D66" s="4" t="s">
        <v>301</v>
      </c>
      <c r="E66" s="91" t="s">
        <v>315</v>
      </c>
    </row>
    <row r="67" spans="1:5" ht="26.25" x14ac:dyDescent="0.25">
      <c r="A67" s="4">
        <v>18</v>
      </c>
      <c r="B67" s="4"/>
      <c r="C67" s="146" t="s">
        <v>141</v>
      </c>
      <c r="D67" s="4" t="s">
        <v>301</v>
      </c>
      <c r="E67" s="153" t="s">
        <v>316</v>
      </c>
    </row>
    <row r="68" spans="1:5" ht="38.25" x14ac:dyDescent="0.25">
      <c r="A68" s="4">
        <v>19</v>
      </c>
      <c r="B68" s="4"/>
      <c r="C68" s="146" t="s">
        <v>142</v>
      </c>
      <c r="D68" s="4" t="s">
        <v>188</v>
      </c>
      <c r="E68" s="93" t="s">
        <v>304</v>
      </c>
    </row>
    <row r="69" spans="1:5" ht="26.25" x14ac:dyDescent="0.25">
      <c r="A69" s="4">
        <v>20</v>
      </c>
      <c r="B69" s="4"/>
      <c r="C69" s="146" t="s">
        <v>143</v>
      </c>
      <c r="D69" s="4" t="s">
        <v>188</v>
      </c>
      <c r="E69" s="153" t="s">
        <v>317</v>
      </c>
    </row>
    <row r="70" spans="1:5" ht="30" customHeight="1" x14ac:dyDescent="0.25">
      <c r="A70" s="4">
        <v>21</v>
      </c>
      <c r="B70" s="4"/>
      <c r="C70" s="146" t="s">
        <v>148</v>
      </c>
      <c r="D70" s="4" t="s">
        <v>302</v>
      </c>
      <c r="E70" s="93" t="s">
        <v>309</v>
      </c>
    </row>
    <row r="71" spans="1:5" ht="26.25" x14ac:dyDescent="0.25">
      <c r="A71" s="4">
        <v>22</v>
      </c>
      <c r="B71" s="4"/>
      <c r="C71" s="145" t="s">
        <v>150</v>
      </c>
      <c r="D71" s="4" t="s">
        <v>154</v>
      </c>
      <c r="E71" s="90" t="s">
        <v>175</v>
      </c>
    </row>
    <row r="72" spans="1:5" ht="26.25" x14ac:dyDescent="0.25">
      <c r="A72" s="4">
        <v>23</v>
      </c>
      <c r="B72" s="4"/>
      <c r="C72" s="145" t="s">
        <v>151</v>
      </c>
      <c r="D72" s="4" t="s">
        <v>165</v>
      </c>
      <c r="E72" s="91" t="s">
        <v>319</v>
      </c>
    </row>
    <row r="73" spans="1:5" ht="51" customHeight="1" x14ac:dyDescent="0.25">
      <c r="A73" s="4">
        <v>24</v>
      </c>
      <c r="B73" s="12"/>
      <c r="C73" s="146" t="s">
        <v>152</v>
      </c>
      <c r="D73" s="4" t="s">
        <v>312</v>
      </c>
      <c r="E73" s="151" t="s">
        <v>314</v>
      </c>
    </row>
    <row r="74" spans="1:5" x14ac:dyDescent="0.25">
      <c r="A74" s="176" t="s">
        <v>10</v>
      </c>
      <c r="B74" s="177"/>
      <c r="C74" s="177"/>
      <c r="D74" s="177"/>
      <c r="E74" s="178"/>
    </row>
    <row r="75" spans="1:5" x14ac:dyDescent="0.25">
      <c r="A75" s="176" t="s">
        <v>6</v>
      </c>
      <c r="B75" s="177"/>
      <c r="C75" s="177"/>
      <c r="D75" s="177"/>
      <c r="E75" s="178"/>
    </row>
    <row r="76" spans="1:5" x14ac:dyDescent="0.25">
      <c r="A76" s="186" t="s">
        <v>11</v>
      </c>
      <c r="B76" s="187"/>
      <c r="C76" s="187"/>
      <c r="D76" s="187"/>
      <c r="E76" s="188"/>
    </row>
    <row r="77" spans="1:5" ht="26.25" x14ac:dyDescent="0.25">
      <c r="A77" s="154">
        <v>1</v>
      </c>
      <c r="B77" s="147"/>
      <c r="C77" s="148" t="s">
        <v>153</v>
      </c>
      <c r="D77" s="6" t="s">
        <v>188</v>
      </c>
      <c r="E77" s="152" t="s">
        <v>322</v>
      </c>
    </row>
    <row r="78" spans="1:5" x14ac:dyDescent="0.25">
      <c r="A78" s="172" t="s">
        <v>27</v>
      </c>
      <c r="B78" s="172"/>
      <c r="C78" s="172"/>
      <c r="D78" s="172"/>
      <c r="E78" s="172"/>
    </row>
    <row r="79" spans="1:5" ht="39" x14ac:dyDescent="0.25">
      <c r="A79" s="4">
        <v>1</v>
      </c>
      <c r="B79" s="146"/>
      <c r="C79" s="146" t="s">
        <v>164</v>
      </c>
      <c r="D79" s="4" t="s">
        <v>165</v>
      </c>
      <c r="E79" s="152" t="s">
        <v>321</v>
      </c>
    </row>
    <row r="80" spans="1:5" x14ac:dyDescent="0.25">
      <c r="A80" s="176" t="s">
        <v>12</v>
      </c>
      <c r="B80" s="177"/>
      <c r="C80" s="177"/>
      <c r="D80" s="177"/>
      <c r="E80" s="178"/>
    </row>
    <row r="81" spans="1:5" x14ac:dyDescent="0.25">
      <c r="A81" s="176" t="s">
        <v>7</v>
      </c>
      <c r="B81" s="177"/>
      <c r="C81" s="177"/>
      <c r="D81" s="177"/>
      <c r="E81" s="178"/>
    </row>
    <row r="82" spans="1:5" x14ac:dyDescent="0.25">
      <c r="A82" s="172" t="s">
        <v>8</v>
      </c>
      <c r="B82" s="172"/>
      <c r="C82" s="172"/>
      <c r="D82" s="172"/>
      <c r="E82" s="12"/>
    </row>
    <row r="83" spans="1:5" ht="43.5" customHeight="1" x14ac:dyDescent="0.25">
      <c r="A83" s="4">
        <v>1</v>
      </c>
      <c r="B83" s="146"/>
      <c r="C83" s="149" t="s">
        <v>155</v>
      </c>
      <c r="D83" s="4" t="s">
        <v>154</v>
      </c>
      <c r="E83" s="97" t="s">
        <v>328</v>
      </c>
    </row>
    <row r="84" spans="1:5" ht="26.25" x14ac:dyDescent="0.25">
      <c r="A84" s="4">
        <v>2</v>
      </c>
      <c r="B84" s="146"/>
      <c r="C84" s="149" t="s">
        <v>156</v>
      </c>
      <c r="D84" s="4" t="s">
        <v>154</v>
      </c>
      <c r="E84" s="114" t="s">
        <v>329</v>
      </c>
    </row>
    <row r="85" spans="1:5" ht="39" x14ac:dyDescent="0.25">
      <c r="A85" s="4">
        <v>3</v>
      </c>
      <c r="B85" s="146"/>
      <c r="C85" s="149" t="s">
        <v>157</v>
      </c>
      <c r="D85" s="4" t="s">
        <v>154</v>
      </c>
      <c r="E85" s="114" t="s">
        <v>324</v>
      </c>
    </row>
    <row r="86" spans="1:5" ht="39" x14ac:dyDescent="0.25">
      <c r="A86" s="4">
        <v>4</v>
      </c>
      <c r="B86" s="146"/>
      <c r="C86" s="149" t="s">
        <v>158</v>
      </c>
      <c r="D86" s="4" t="s">
        <v>154</v>
      </c>
      <c r="E86" s="114" t="s">
        <v>326</v>
      </c>
    </row>
    <row r="87" spans="1:5" ht="26.25" x14ac:dyDescent="0.25">
      <c r="A87" s="4">
        <v>5</v>
      </c>
      <c r="B87" s="146"/>
      <c r="C87" s="149" t="s">
        <v>159</v>
      </c>
      <c r="D87" s="4" t="s">
        <v>154</v>
      </c>
      <c r="E87" s="114" t="s">
        <v>323</v>
      </c>
    </row>
    <row r="88" spans="1:5" ht="39" x14ac:dyDescent="0.25">
      <c r="A88" s="4">
        <v>6</v>
      </c>
      <c r="B88" s="146"/>
      <c r="C88" s="149" t="s">
        <v>160</v>
      </c>
      <c r="D88" s="4" t="s">
        <v>154</v>
      </c>
      <c r="E88" s="114" t="s">
        <v>325</v>
      </c>
    </row>
    <row r="89" spans="1:5" ht="38.25" x14ac:dyDescent="0.25">
      <c r="A89" s="4">
        <v>7</v>
      </c>
      <c r="B89" s="146"/>
      <c r="C89" s="156" t="s">
        <v>161</v>
      </c>
      <c r="D89" s="4" t="s">
        <v>154</v>
      </c>
      <c r="E89" s="97" t="s">
        <v>330</v>
      </c>
    </row>
    <row r="90" spans="1:5" ht="26.25" x14ac:dyDescent="0.25">
      <c r="A90" s="4">
        <v>8</v>
      </c>
      <c r="B90" s="146"/>
      <c r="C90" s="156" t="s">
        <v>162</v>
      </c>
      <c r="D90" s="4" t="s">
        <v>154</v>
      </c>
      <c r="E90" s="114" t="s">
        <v>327</v>
      </c>
    </row>
    <row r="91" spans="1:5" ht="26.25" x14ac:dyDescent="0.25">
      <c r="A91" s="4">
        <v>9</v>
      </c>
      <c r="B91" s="146"/>
      <c r="C91" s="157" t="s">
        <v>163</v>
      </c>
      <c r="D91" s="4" t="s">
        <v>154</v>
      </c>
      <c r="E91" s="114" t="s">
        <v>331</v>
      </c>
    </row>
    <row r="92" spans="1:5" x14ac:dyDescent="0.25">
      <c r="A92" s="155"/>
      <c r="B92" s="1"/>
      <c r="C92" s="1"/>
      <c r="D92" s="1"/>
    </row>
    <row r="93" spans="1:5" x14ac:dyDescent="0.25">
      <c r="A93" s="5" t="s">
        <v>9</v>
      </c>
    </row>
  </sheetData>
  <mergeCells count="12">
    <mergeCell ref="A82:D82"/>
    <mergeCell ref="A76:E76"/>
    <mergeCell ref="A80:E80"/>
    <mergeCell ref="A81:E81"/>
    <mergeCell ref="A78:E78"/>
    <mergeCell ref="A7:E7"/>
    <mergeCell ref="A29:E29"/>
    <mergeCell ref="A74:E74"/>
    <mergeCell ref="A75:E75"/>
    <mergeCell ref="A2:D2"/>
    <mergeCell ref="B3:D3"/>
    <mergeCell ref="A4:D4"/>
  </mergeCells>
  <pageMargins left="0.70866141732283472" right="0.70866141732283472" top="0.35433070866141736" bottom="0.35433070866141736" header="0.31496062992125984" footer="0.31496062992125984"/>
  <pageSetup paperSize="9" scale="68" fitToHeight="4" orientation="landscape" r:id="rId1"/>
  <rowBreaks count="2" manualBreakCount="2">
    <brk id="55" max="4" man="1"/>
    <brk id="9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view="pageBreakPreview" topLeftCell="A22" zoomScale="120" zoomScaleNormal="100" zoomScaleSheetLayoutView="120" workbookViewId="0">
      <selection activeCell="B3" sqref="B3:E3"/>
    </sheetView>
  </sheetViews>
  <sheetFormatPr defaultRowHeight="15" x14ac:dyDescent="0.25"/>
  <cols>
    <col min="2" max="2" width="62.85546875" customWidth="1"/>
    <col min="3" max="4" width="13.140625" customWidth="1"/>
    <col min="5" max="5" width="9.140625" customWidth="1"/>
    <col min="6" max="6" width="14.85546875" customWidth="1"/>
    <col min="7" max="7" width="14.7109375" customWidth="1"/>
    <col min="8" max="8" width="12.28515625" customWidth="1"/>
    <col min="9" max="9" width="11.5703125" customWidth="1"/>
    <col min="10" max="10" width="14.140625" customWidth="1"/>
    <col min="11" max="11" width="17.28515625" customWidth="1"/>
    <col min="12" max="12" width="21.5703125" customWidth="1"/>
  </cols>
  <sheetData>
    <row r="1" spans="1:12" x14ac:dyDescent="0.25">
      <c r="A1" s="1"/>
      <c r="B1" s="1"/>
      <c r="C1" s="1"/>
      <c r="D1" s="1"/>
      <c r="E1" s="2" t="s">
        <v>31</v>
      </c>
      <c r="F1" s="2"/>
    </row>
    <row r="2" spans="1:12" ht="15.75" x14ac:dyDescent="0.25">
      <c r="A2" s="169" t="s">
        <v>17</v>
      </c>
      <c r="B2" s="169"/>
      <c r="C2" s="169"/>
      <c r="D2" s="169"/>
      <c r="E2" s="169"/>
      <c r="F2" s="169"/>
      <c r="G2" s="169"/>
      <c r="H2" s="169"/>
      <c r="I2" s="169"/>
    </row>
    <row r="3" spans="1:12" ht="18.75" x14ac:dyDescent="0.3">
      <c r="A3" s="16"/>
      <c r="B3" s="170" t="s">
        <v>154</v>
      </c>
      <c r="C3" s="170"/>
      <c r="D3" s="170"/>
      <c r="E3" s="170"/>
      <c r="F3" s="25"/>
      <c r="G3" s="17"/>
      <c r="H3" s="17"/>
      <c r="I3" s="17"/>
    </row>
    <row r="4" spans="1:12" x14ac:dyDescent="0.25">
      <c r="A4" s="171" t="s">
        <v>0</v>
      </c>
      <c r="B4" s="171"/>
      <c r="C4" s="171"/>
      <c r="D4" s="171"/>
      <c r="E4" s="171"/>
      <c r="F4" s="26"/>
    </row>
    <row r="5" spans="1:12" x14ac:dyDescent="0.25">
      <c r="A5" s="1"/>
      <c r="B5" s="1"/>
      <c r="C5" s="1"/>
      <c r="D5" s="1"/>
      <c r="E5" s="1"/>
      <c r="F5" s="1"/>
    </row>
    <row r="6" spans="1:12" ht="24" customHeight="1" x14ac:dyDescent="0.25">
      <c r="A6" s="192" t="s">
        <v>1</v>
      </c>
      <c r="B6" s="192" t="s">
        <v>43</v>
      </c>
      <c r="C6" s="189" t="s">
        <v>18</v>
      </c>
      <c r="D6" s="190"/>
      <c r="E6" s="190"/>
      <c r="F6" s="190"/>
      <c r="G6" s="191"/>
      <c r="H6" s="11" t="s">
        <v>20</v>
      </c>
      <c r="I6" s="168" t="s">
        <v>23</v>
      </c>
      <c r="J6" s="168"/>
      <c r="K6" s="168" t="s">
        <v>33</v>
      </c>
      <c r="L6" s="168"/>
    </row>
    <row r="7" spans="1:12" ht="24" customHeight="1" x14ac:dyDescent="0.25">
      <c r="A7" s="193"/>
      <c r="B7" s="193"/>
      <c r="C7" s="189" t="s">
        <v>24</v>
      </c>
      <c r="D7" s="190"/>
      <c r="E7" s="191"/>
      <c r="F7" s="189" t="s">
        <v>19</v>
      </c>
      <c r="G7" s="191"/>
      <c r="H7" s="179" t="s">
        <v>21</v>
      </c>
      <c r="I7" s="179" t="s">
        <v>22</v>
      </c>
      <c r="J7" s="195" t="s">
        <v>44</v>
      </c>
      <c r="K7" s="195" t="s">
        <v>29</v>
      </c>
      <c r="L7" s="195" t="s">
        <v>45</v>
      </c>
    </row>
    <row r="8" spans="1:12" ht="48" x14ac:dyDescent="0.25">
      <c r="A8" s="194"/>
      <c r="B8" s="194"/>
      <c r="C8" s="11" t="s">
        <v>25</v>
      </c>
      <c r="D8" s="22" t="s">
        <v>30</v>
      </c>
      <c r="E8" s="22" t="s">
        <v>26</v>
      </c>
      <c r="F8" s="22" t="s">
        <v>28</v>
      </c>
      <c r="G8" s="22" t="s">
        <v>26</v>
      </c>
      <c r="H8" s="180"/>
      <c r="I8" s="180"/>
      <c r="J8" s="196"/>
      <c r="K8" s="196"/>
      <c r="L8" s="196"/>
    </row>
    <row r="9" spans="1:12" x14ac:dyDescent="0.25">
      <c r="A9" s="18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11">
        <v>7</v>
      </c>
      <c r="H9" s="24">
        <v>8</v>
      </c>
      <c r="I9" s="23">
        <v>9</v>
      </c>
      <c r="J9" s="24">
        <v>10</v>
      </c>
      <c r="K9" s="24">
        <v>11</v>
      </c>
      <c r="L9" s="23">
        <v>12</v>
      </c>
    </row>
    <row r="10" spans="1:12" x14ac:dyDescent="0.25">
      <c r="A10" s="176" t="s">
        <v>4</v>
      </c>
      <c r="B10" s="178"/>
      <c r="C10" s="83"/>
      <c r="D10" s="83"/>
      <c r="E10" s="83"/>
      <c r="F10" s="83"/>
      <c r="G10" s="4"/>
      <c r="H10" s="4"/>
      <c r="I10" s="4"/>
      <c r="J10" s="4"/>
      <c r="K10" s="4"/>
      <c r="L10" s="4"/>
    </row>
    <row r="11" spans="1:12" x14ac:dyDescent="0.25">
      <c r="A11" s="82">
        <v>1</v>
      </c>
      <c r="B11" s="83" t="s">
        <v>179</v>
      </c>
      <c r="C11" s="83"/>
      <c r="D11" s="83"/>
      <c r="E11" s="83"/>
      <c r="F11" s="83"/>
      <c r="G11" s="4"/>
      <c r="H11" s="4"/>
      <c r="I11" s="4"/>
      <c r="J11" s="4"/>
      <c r="K11" s="4"/>
      <c r="L11" s="4"/>
    </row>
    <row r="12" spans="1:12" x14ac:dyDescent="0.25">
      <c r="A12" s="82">
        <v>2</v>
      </c>
      <c r="B12" s="83" t="s">
        <v>118</v>
      </c>
      <c r="C12" s="83"/>
      <c r="D12" s="83"/>
      <c r="E12" s="83"/>
      <c r="F12" s="83">
        <v>280.36799999999999</v>
      </c>
      <c r="G12" s="4">
        <v>72</v>
      </c>
      <c r="H12" s="4">
        <v>872.32399999999996</v>
      </c>
      <c r="I12" s="4"/>
      <c r="J12" s="4"/>
      <c r="K12" s="4"/>
      <c r="L12" s="4"/>
    </row>
    <row r="13" spans="1:12" x14ac:dyDescent="0.25">
      <c r="A13" s="82">
        <v>3</v>
      </c>
      <c r="B13" s="83" t="s">
        <v>119</v>
      </c>
      <c r="C13" s="83"/>
      <c r="D13" s="83"/>
      <c r="E13" s="83">
        <v>179</v>
      </c>
      <c r="F13" s="83"/>
      <c r="G13" s="4"/>
      <c r="H13" s="4"/>
      <c r="I13" s="4"/>
      <c r="J13" s="4"/>
      <c r="K13" s="4"/>
      <c r="L13" s="4"/>
    </row>
    <row r="14" spans="1:12" x14ac:dyDescent="0.25">
      <c r="A14" s="82">
        <v>4</v>
      </c>
      <c r="B14" s="83" t="s">
        <v>120</v>
      </c>
      <c r="C14" s="100">
        <v>1932.6</v>
      </c>
      <c r="D14" s="100">
        <v>1</v>
      </c>
      <c r="E14" s="101">
        <v>437.5</v>
      </c>
      <c r="F14" s="101">
        <v>0</v>
      </c>
      <c r="G14" s="4">
        <v>0</v>
      </c>
      <c r="H14" s="4">
        <v>1035</v>
      </c>
      <c r="I14" s="4"/>
      <c r="J14" s="4"/>
      <c r="K14" s="4">
        <v>0</v>
      </c>
      <c r="L14" s="4">
        <v>0</v>
      </c>
    </row>
    <row r="15" spans="1:12" x14ac:dyDescent="0.25">
      <c r="A15" s="82">
        <v>5</v>
      </c>
      <c r="B15" s="83" t="s">
        <v>121</v>
      </c>
      <c r="C15" s="83"/>
      <c r="D15" s="83"/>
      <c r="E15" s="83"/>
      <c r="F15" s="83"/>
      <c r="G15" s="4"/>
      <c r="H15" s="4"/>
      <c r="I15" s="4"/>
      <c r="J15" s="4"/>
      <c r="K15" s="4"/>
      <c r="L15" s="4"/>
    </row>
    <row r="16" spans="1:12" x14ac:dyDescent="0.25">
      <c r="A16" s="82">
        <v>6</v>
      </c>
      <c r="B16" s="83" t="s">
        <v>122</v>
      </c>
      <c r="C16" s="83"/>
      <c r="D16" s="83"/>
      <c r="E16" s="83"/>
      <c r="F16" s="4">
        <v>3060</v>
      </c>
      <c r="G16" s="4" t="s">
        <v>275</v>
      </c>
      <c r="H16" s="4"/>
      <c r="I16" s="4"/>
      <c r="J16" s="4"/>
      <c r="K16" s="4"/>
      <c r="L16" s="4"/>
    </row>
    <row r="17" spans="1:12" x14ac:dyDescent="0.25">
      <c r="A17" s="82">
        <v>7</v>
      </c>
      <c r="B17" s="83" t="s">
        <v>123</v>
      </c>
      <c r="C17" s="83"/>
      <c r="D17" s="83"/>
      <c r="E17" s="4" t="s">
        <v>276</v>
      </c>
      <c r="F17" s="83"/>
      <c r="G17" s="4"/>
      <c r="H17" s="4"/>
      <c r="I17" s="4"/>
      <c r="J17" s="4"/>
      <c r="K17" s="4"/>
      <c r="L17" s="4"/>
    </row>
    <row r="18" spans="1:12" x14ac:dyDescent="0.25">
      <c r="A18" s="82">
        <v>8</v>
      </c>
      <c r="B18" s="83" t="s">
        <v>124</v>
      </c>
      <c r="C18" s="6">
        <v>1354.5</v>
      </c>
      <c r="D18" s="6">
        <v>3</v>
      </c>
      <c r="E18" s="4">
        <v>288.7</v>
      </c>
      <c r="F18" s="99">
        <v>0</v>
      </c>
      <c r="G18" s="12">
        <v>0</v>
      </c>
      <c r="H18" s="12">
        <v>1354.6</v>
      </c>
      <c r="I18" s="12">
        <v>0</v>
      </c>
      <c r="J18" s="12"/>
      <c r="K18" s="12">
        <v>0</v>
      </c>
      <c r="L18" s="12">
        <v>1</v>
      </c>
    </row>
    <row r="19" spans="1:12" x14ac:dyDescent="0.25">
      <c r="A19" s="82">
        <v>9</v>
      </c>
      <c r="B19" s="83" t="s">
        <v>125</v>
      </c>
      <c r="C19" s="6" t="s">
        <v>267</v>
      </c>
      <c r="D19" s="6">
        <v>1</v>
      </c>
      <c r="E19" s="4">
        <v>48</v>
      </c>
      <c r="F19" s="4">
        <v>0</v>
      </c>
      <c r="G19" s="12">
        <v>0</v>
      </c>
      <c r="H19" s="12">
        <v>395.4</v>
      </c>
      <c r="I19" s="12">
        <v>0</v>
      </c>
      <c r="J19" s="12"/>
      <c r="K19" s="12">
        <v>0</v>
      </c>
      <c r="L19" s="12">
        <v>1</v>
      </c>
    </row>
    <row r="20" spans="1:12" x14ac:dyDescent="0.25">
      <c r="A20" s="82">
        <v>10</v>
      </c>
      <c r="B20" s="83" t="s">
        <v>126</v>
      </c>
      <c r="C20" s="83"/>
      <c r="D20" s="83"/>
      <c r="E20" s="83"/>
      <c r="F20" s="83">
        <v>5</v>
      </c>
      <c r="G20" s="4"/>
      <c r="H20" s="4">
        <v>524</v>
      </c>
      <c r="I20" s="4"/>
      <c r="J20" s="4"/>
      <c r="K20" s="4"/>
      <c r="L20" s="4"/>
    </row>
    <row r="21" spans="1:12" x14ac:dyDescent="0.25">
      <c r="A21" s="4">
        <v>11</v>
      </c>
      <c r="B21" s="6" t="s">
        <v>127</v>
      </c>
      <c r="C21" s="6"/>
      <c r="D21" s="6"/>
      <c r="E21" s="4"/>
      <c r="F21" s="4">
        <v>0</v>
      </c>
      <c r="G21" s="4"/>
      <c r="H21" s="4">
        <v>781</v>
      </c>
      <c r="I21" s="4"/>
      <c r="J21" s="4"/>
      <c r="K21" s="4"/>
      <c r="L21" s="4"/>
    </row>
    <row r="22" spans="1:12" ht="15" customHeight="1" x14ac:dyDescent="0.25">
      <c r="A22" s="4">
        <v>12</v>
      </c>
      <c r="B22" s="6" t="s">
        <v>128</v>
      </c>
      <c r="C22" s="4" t="s">
        <v>271</v>
      </c>
      <c r="D22" s="4">
        <v>1</v>
      </c>
      <c r="E22" s="4">
        <v>208</v>
      </c>
      <c r="F22" s="4"/>
      <c r="G22" s="4"/>
      <c r="H22" s="4"/>
      <c r="I22" s="4"/>
      <c r="J22" s="4"/>
      <c r="K22" s="4"/>
      <c r="L22" s="4"/>
    </row>
    <row r="23" spans="1:12" x14ac:dyDescent="0.25">
      <c r="A23" s="176" t="s">
        <v>5</v>
      </c>
      <c r="B23" s="178"/>
      <c r="C23" s="83"/>
      <c r="D23" s="83"/>
      <c r="E23" s="83"/>
      <c r="F23" s="83"/>
      <c r="G23" s="4"/>
      <c r="H23" s="4"/>
      <c r="I23" s="4"/>
      <c r="J23" s="4"/>
      <c r="K23" s="4"/>
      <c r="L23" s="4"/>
    </row>
    <row r="24" spans="1:12" x14ac:dyDescent="0.25">
      <c r="A24" s="82">
        <v>1</v>
      </c>
      <c r="B24" s="83" t="s">
        <v>129</v>
      </c>
      <c r="C24" s="98">
        <v>3376.7</v>
      </c>
      <c r="D24" s="4">
        <v>3</v>
      </c>
      <c r="E24" s="4">
        <v>445.8</v>
      </c>
      <c r="F24" s="4">
        <v>0</v>
      </c>
      <c r="G24" s="4">
        <v>0</v>
      </c>
      <c r="H24" s="4">
        <v>795.1</v>
      </c>
      <c r="I24" s="4">
        <v>4858</v>
      </c>
      <c r="J24" s="4"/>
      <c r="K24" s="4"/>
      <c r="L24" s="4">
        <v>2</v>
      </c>
    </row>
    <row r="25" spans="1:12" x14ac:dyDescent="0.25">
      <c r="A25" s="82">
        <v>2</v>
      </c>
      <c r="B25" s="83" t="s">
        <v>130</v>
      </c>
      <c r="C25" s="98">
        <v>12553.4</v>
      </c>
      <c r="D25" s="4">
        <v>3</v>
      </c>
      <c r="E25" s="98">
        <v>1053.3</v>
      </c>
      <c r="F25" s="4">
        <v>0</v>
      </c>
      <c r="G25" s="4">
        <v>0</v>
      </c>
      <c r="H25" s="98">
        <v>2986.6</v>
      </c>
      <c r="I25" s="4"/>
      <c r="J25" s="4"/>
      <c r="K25" s="4"/>
      <c r="L25" s="4"/>
    </row>
    <row r="26" spans="1:12" ht="24" x14ac:dyDescent="0.25">
      <c r="A26" s="82">
        <v>3</v>
      </c>
      <c r="B26" s="84" t="s">
        <v>131</v>
      </c>
      <c r="C26" s="4">
        <v>6258.62</v>
      </c>
      <c r="D26" s="4">
        <v>2</v>
      </c>
      <c r="E26" s="4">
        <v>293.2</v>
      </c>
      <c r="F26" s="4">
        <v>928.9</v>
      </c>
      <c r="G26" s="4">
        <v>68.7</v>
      </c>
      <c r="H26" s="4">
        <v>4965.18</v>
      </c>
      <c r="I26" s="4"/>
      <c r="J26" s="4"/>
      <c r="K26" s="4"/>
      <c r="L26" s="4"/>
    </row>
    <row r="27" spans="1:12" x14ac:dyDescent="0.25">
      <c r="A27" s="82">
        <v>4</v>
      </c>
      <c r="B27" s="83" t="s">
        <v>133</v>
      </c>
      <c r="C27" s="6">
        <v>7956.9</v>
      </c>
      <c r="D27" s="6">
        <v>1</v>
      </c>
      <c r="E27" s="4">
        <v>568.29999999999995</v>
      </c>
      <c r="F27" s="4" t="s">
        <v>65</v>
      </c>
      <c r="G27" s="4"/>
      <c r="H27" s="4"/>
      <c r="I27" s="4"/>
      <c r="J27" s="4"/>
      <c r="K27" s="4"/>
      <c r="L27" s="4"/>
    </row>
    <row r="28" spans="1:12" x14ac:dyDescent="0.25">
      <c r="A28" s="82">
        <v>5</v>
      </c>
      <c r="B28" s="83" t="s">
        <v>134</v>
      </c>
      <c r="C28" s="4"/>
      <c r="D28" s="4">
        <v>1</v>
      </c>
      <c r="E28" s="4">
        <v>533</v>
      </c>
      <c r="F28" s="4">
        <v>901</v>
      </c>
      <c r="G28" s="4">
        <v>179.8</v>
      </c>
      <c r="H28" s="4"/>
      <c r="I28" s="4"/>
      <c r="J28" s="4"/>
      <c r="K28" s="4"/>
      <c r="L28" s="4"/>
    </row>
    <row r="29" spans="1:12" x14ac:dyDescent="0.25">
      <c r="A29" s="82">
        <v>6</v>
      </c>
      <c r="B29" s="83" t="s">
        <v>135</v>
      </c>
      <c r="C29" s="4">
        <v>4335170.5</v>
      </c>
      <c r="D29" s="4">
        <v>3</v>
      </c>
      <c r="E29" s="4" t="s">
        <v>268</v>
      </c>
      <c r="F29" s="4"/>
      <c r="G29" s="4" t="s">
        <v>269</v>
      </c>
      <c r="H29" s="4">
        <v>9793557.1899999995</v>
      </c>
      <c r="I29" s="4" t="s">
        <v>270</v>
      </c>
      <c r="J29" s="4"/>
      <c r="K29" s="4"/>
      <c r="L29" s="4">
        <v>1</v>
      </c>
    </row>
    <row r="30" spans="1:12" x14ac:dyDescent="0.25">
      <c r="A30" s="82">
        <v>7</v>
      </c>
      <c r="B30" s="83" t="s">
        <v>136</v>
      </c>
      <c r="C30" s="95">
        <v>23390</v>
      </c>
      <c r="D30" s="95">
        <v>1</v>
      </c>
      <c r="E30" s="4"/>
      <c r="F30" s="4"/>
      <c r="G30" s="112"/>
      <c r="H30" s="112">
        <v>3260</v>
      </c>
      <c r="I30" s="112"/>
      <c r="J30" s="112"/>
      <c r="K30" s="112">
        <v>1</v>
      </c>
      <c r="L30" s="112"/>
    </row>
    <row r="31" spans="1:12" x14ac:dyDescent="0.25">
      <c r="A31" s="82">
        <v>8</v>
      </c>
      <c r="B31" s="83" t="s">
        <v>272</v>
      </c>
      <c r="C31" s="4">
        <v>57280</v>
      </c>
      <c r="D31" s="4">
        <v>1</v>
      </c>
      <c r="E31" s="4"/>
      <c r="F31" s="4"/>
      <c r="G31" s="112"/>
      <c r="H31" s="112">
        <v>2533</v>
      </c>
      <c r="I31" s="112"/>
      <c r="J31" s="112"/>
      <c r="K31" s="112"/>
      <c r="L31" s="112">
        <v>1</v>
      </c>
    </row>
    <row r="32" spans="1:12" x14ac:dyDescent="0.25">
      <c r="A32" s="82">
        <v>9</v>
      </c>
      <c r="B32" s="83" t="s">
        <v>137</v>
      </c>
      <c r="C32" s="83"/>
      <c r="D32" s="83"/>
      <c r="E32" s="83"/>
      <c r="F32" s="83"/>
      <c r="G32" s="4"/>
      <c r="H32" s="4"/>
      <c r="I32" s="4"/>
      <c r="J32" s="4"/>
      <c r="K32" s="4"/>
      <c r="L32" s="4"/>
    </row>
    <row r="33" spans="1:12" x14ac:dyDescent="0.25">
      <c r="A33" s="82">
        <v>10</v>
      </c>
      <c r="B33" s="83" t="s">
        <v>138</v>
      </c>
      <c r="C33" s="83"/>
      <c r="D33" s="83">
        <v>1</v>
      </c>
      <c r="E33" s="83">
        <v>481.7</v>
      </c>
      <c r="F33" s="83"/>
      <c r="G33" s="4"/>
      <c r="H33" s="4"/>
      <c r="I33" s="4"/>
      <c r="J33" s="4"/>
      <c r="K33" s="4"/>
      <c r="L33" s="4"/>
    </row>
    <row r="34" spans="1:12" ht="24" x14ac:dyDescent="0.25">
      <c r="A34" s="82">
        <v>11</v>
      </c>
      <c r="B34" s="84" t="s">
        <v>139</v>
      </c>
      <c r="C34" s="101">
        <v>134482</v>
      </c>
      <c r="D34" s="101">
        <v>1</v>
      </c>
      <c r="E34" s="101">
        <v>1330.1</v>
      </c>
      <c r="F34" s="101">
        <v>0</v>
      </c>
      <c r="G34" s="4">
        <v>0</v>
      </c>
      <c r="H34" s="4">
        <v>134482</v>
      </c>
      <c r="I34" s="4">
        <v>3957</v>
      </c>
      <c r="J34" s="4">
        <v>50573</v>
      </c>
      <c r="K34" s="4">
        <v>0</v>
      </c>
      <c r="L34" s="4">
        <v>0</v>
      </c>
    </row>
    <row r="35" spans="1:12" x14ac:dyDescent="0.25">
      <c r="A35" s="82">
        <v>12</v>
      </c>
      <c r="B35" s="83" t="s">
        <v>140</v>
      </c>
      <c r="C35" s="83"/>
      <c r="D35" s="83"/>
      <c r="E35" s="83"/>
      <c r="F35" s="83"/>
      <c r="G35" s="4"/>
      <c r="H35" s="4"/>
      <c r="I35" s="4"/>
      <c r="J35" s="4"/>
      <c r="K35" s="4"/>
      <c r="L35" s="4"/>
    </row>
    <row r="36" spans="1:12" x14ac:dyDescent="0.25">
      <c r="A36" s="82">
        <v>13</v>
      </c>
      <c r="B36" s="83" t="s">
        <v>141</v>
      </c>
      <c r="C36" s="6" t="s">
        <v>277</v>
      </c>
      <c r="D36" s="6">
        <v>1</v>
      </c>
      <c r="E36" s="4" t="s">
        <v>278</v>
      </c>
      <c r="F36" s="4"/>
      <c r="G36" s="4"/>
      <c r="H36" s="4" t="s">
        <v>279</v>
      </c>
      <c r="I36" s="4">
        <v>1480</v>
      </c>
      <c r="J36" s="4"/>
      <c r="K36" s="4"/>
      <c r="L36" s="4"/>
    </row>
    <row r="37" spans="1:12" x14ac:dyDescent="0.25">
      <c r="A37" s="82">
        <v>14</v>
      </c>
      <c r="B37" s="83" t="s">
        <v>142</v>
      </c>
      <c r="C37" s="4">
        <v>4246.3</v>
      </c>
      <c r="D37" s="4">
        <v>1</v>
      </c>
      <c r="E37" s="4">
        <v>397.9</v>
      </c>
      <c r="F37" s="4">
        <v>0</v>
      </c>
      <c r="G37" s="12">
        <v>0</v>
      </c>
      <c r="H37" s="12">
        <v>1717.7</v>
      </c>
      <c r="I37" s="12">
        <v>0</v>
      </c>
      <c r="J37" s="12"/>
      <c r="K37" s="12">
        <v>0</v>
      </c>
      <c r="L37" s="12">
        <v>1</v>
      </c>
    </row>
    <row r="38" spans="1:12" x14ac:dyDescent="0.25">
      <c r="A38" s="82">
        <v>15</v>
      </c>
      <c r="B38" s="83" t="s">
        <v>143</v>
      </c>
      <c r="C38" s="4">
        <v>21773</v>
      </c>
      <c r="D38" s="4">
        <v>1</v>
      </c>
      <c r="E38" s="4">
        <v>1277.3</v>
      </c>
      <c r="F38" s="4">
        <v>0</v>
      </c>
      <c r="G38" s="12">
        <v>0</v>
      </c>
      <c r="H38" s="12">
        <v>5880.5</v>
      </c>
      <c r="I38" s="12">
        <v>0</v>
      </c>
      <c r="J38" s="12"/>
      <c r="K38" s="12">
        <v>0</v>
      </c>
      <c r="L38" s="12">
        <v>1</v>
      </c>
    </row>
    <row r="39" spans="1:12" x14ac:dyDescent="0.25">
      <c r="A39" s="82">
        <v>16</v>
      </c>
      <c r="B39" s="83" t="s">
        <v>149</v>
      </c>
      <c r="C39" s="4">
        <v>2361</v>
      </c>
      <c r="D39" s="4">
        <v>2</v>
      </c>
      <c r="E39" s="4" t="s">
        <v>280</v>
      </c>
      <c r="F39" s="4"/>
      <c r="G39" s="12"/>
      <c r="H39" s="12"/>
      <c r="I39" s="12">
        <v>1625</v>
      </c>
      <c r="J39" s="4"/>
      <c r="K39" s="4"/>
      <c r="L39" s="4"/>
    </row>
    <row r="40" spans="1:12" x14ac:dyDescent="0.25">
      <c r="A40" s="82">
        <v>17</v>
      </c>
      <c r="B40" s="83" t="s">
        <v>144</v>
      </c>
      <c r="C40" s="83">
        <v>9014</v>
      </c>
      <c r="D40" s="83">
        <v>2</v>
      </c>
      <c r="E40" s="95">
        <v>1558</v>
      </c>
      <c r="F40" s="4"/>
      <c r="G40" s="4"/>
      <c r="H40" s="4"/>
      <c r="I40" s="4">
        <v>4649</v>
      </c>
      <c r="J40" s="4">
        <v>21604.1</v>
      </c>
      <c r="K40" s="4"/>
      <c r="L40" s="4"/>
    </row>
    <row r="41" spans="1:12" x14ac:dyDescent="0.25">
      <c r="A41" s="82">
        <v>18</v>
      </c>
      <c r="B41" s="83" t="s">
        <v>145</v>
      </c>
      <c r="C41" s="4">
        <v>37607.4</v>
      </c>
      <c r="D41" s="4">
        <v>7</v>
      </c>
      <c r="E41" s="4">
        <v>9029.7999999999993</v>
      </c>
      <c r="F41" s="4" t="s">
        <v>267</v>
      </c>
      <c r="G41" s="4" t="s">
        <v>267</v>
      </c>
      <c r="H41" s="4">
        <v>37885.4</v>
      </c>
      <c r="I41" s="4"/>
      <c r="J41" s="4"/>
      <c r="K41" s="4"/>
      <c r="L41" s="4"/>
    </row>
    <row r="42" spans="1:12" x14ac:dyDescent="0.25">
      <c r="A42" s="82">
        <v>19</v>
      </c>
      <c r="B42" s="83" t="s">
        <v>146</v>
      </c>
      <c r="C42" s="83">
        <v>8499</v>
      </c>
      <c r="D42" s="83">
        <v>1</v>
      </c>
      <c r="E42" s="95">
        <v>2608.4</v>
      </c>
      <c r="F42" s="4"/>
      <c r="G42" s="4"/>
      <c r="H42" s="4">
        <v>894777.42</v>
      </c>
      <c r="I42" s="4"/>
      <c r="J42" s="4"/>
      <c r="K42" s="4"/>
      <c r="L42" s="4">
        <v>2</v>
      </c>
    </row>
    <row r="43" spans="1:12" x14ac:dyDescent="0.25">
      <c r="A43" s="82">
        <v>20</v>
      </c>
      <c r="B43" s="83" t="s">
        <v>147</v>
      </c>
      <c r="C43" s="83">
        <v>6040.4</v>
      </c>
      <c r="D43" s="83">
        <v>2</v>
      </c>
      <c r="E43" s="95">
        <v>2317.4</v>
      </c>
      <c r="F43" s="4"/>
      <c r="G43" s="4"/>
      <c r="H43" s="4">
        <v>10350.700000000001</v>
      </c>
      <c r="I43" s="4"/>
      <c r="J43" s="4"/>
      <c r="K43" s="4"/>
      <c r="L43" s="4"/>
    </row>
    <row r="44" spans="1:12" x14ac:dyDescent="0.25">
      <c r="A44" s="82">
        <v>21</v>
      </c>
      <c r="B44" s="83" t="s">
        <v>148</v>
      </c>
      <c r="C44" s="105">
        <v>14740</v>
      </c>
      <c r="D44" s="4">
        <v>2</v>
      </c>
      <c r="E44" s="4">
        <v>2285.6999999999998</v>
      </c>
      <c r="F44" s="4"/>
      <c r="G44" s="4"/>
      <c r="H44" s="4">
        <v>3046</v>
      </c>
      <c r="I44" s="4"/>
      <c r="J44" s="4"/>
      <c r="K44" s="4"/>
      <c r="L44" s="4">
        <v>1</v>
      </c>
    </row>
    <row r="45" spans="1:12" x14ac:dyDescent="0.25">
      <c r="A45" s="82">
        <v>22</v>
      </c>
      <c r="B45" s="83" t="s">
        <v>150</v>
      </c>
      <c r="C45" s="83">
        <v>577.9</v>
      </c>
      <c r="D45" s="83"/>
      <c r="E45" s="95">
        <v>258.39999999999998</v>
      </c>
      <c r="F45" s="4"/>
      <c r="G45" s="4"/>
      <c r="H45" s="98">
        <v>1153.9000000000001</v>
      </c>
      <c r="I45" s="4"/>
      <c r="J45" s="4"/>
      <c r="K45" s="4"/>
      <c r="L45" s="4"/>
    </row>
    <row r="46" spans="1:12" x14ac:dyDescent="0.25">
      <c r="A46" s="4">
        <v>23</v>
      </c>
      <c r="B46" s="4" t="s">
        <v>151</v>
      </c>
      <c r="C46" s="4">
        <v>40793400.640000001</v>
      </c>
      <c r="D46" s="4">
        <v>1</v>
      </c>
      <c r="E46" s="4">
        <v>2456.1999999999998</v>
      </c>
      <c r="F46" s="4"/>
      <c r="G46" s="4"/>
      <c r="H46" s="4">
        <v>5616312.21</v>
      </c>
      <c r="I46" s="4">
        <v>7678</v>
      </c>
      <c r="J46" s="4"/>
      <c r="K46" s="4"/>
      <c r="L46" s="4"/>
    </row>
    <row r="47" spans="1:12" x14ac:dyDescent="0.25">
      <c r="A47" s="4">
        <v>24</v>
      </c>
      <c r="B47" s="4" t="s">
        <v>152</v>
      </c>
      <c r="C47" s="4"/>
      <c r="D47" s="4"/>
      <c r="E47" s="82"/>
      <c r="F47" s="4"/>
      <c r="G47" s="4"/>
      <c r="H47" s="4"/>
      <c r="I47" s="4"/>
      <c r="J47" s="4"/>
      <c r="K47" s="4"/>
      <c r="L47" s="4"/>
    </row>
    <row r="48" spans="1:12" x14ac:dyDescent="0.25">
      <c r="A48" s="176" t="s">
        <v>10</v>
      </c>
      <c r="B48" s="177"/>
      <c r="C48" s="95"/>
      <c r="D48" s="95"/>
      <c r="E48" s="82"/>
      <c r="F48" s="4"/>
      <c r="G48" s="4"/>
      <c r="H48" s="4"/>
      <c r="I48" s="4"/>
      <c r="J48" s="4"/>
      <c r="K48" s="4"/>
      <c r="L48" s="4"/>
    </row>
    <row r="49" spans="1:12" x14ac:dyDescent="0.25">
      <c r="A49" s="176" t="s">
        <v>6</v>
      </c>
      <c r="B49" s="178"/>
      <c r="C49" s="83"/>
      <c r="D49" s="83"/>
      <c r="E49" s="82"/>
      <c r="F49" s="4"/>
      <c r="G49" s="4"/>
      <c r="H49" s="4"/>
      <c r="I49" s="4"/>
      <c r="J49" s="4"/>
      <c r="K49" s="4"/>
      <c r="L49" s="4"/>
    </row>
    <row r="50" spans="1:12" x14ac:dyDescent="0.25">
      <c r="A50" s="173" t="s">
        <v>11</v>
      </c>
      <c r="B50" s="173"/>
      <c r="C50" s="103"/>
      <c r="D50" s="103"/>
      <c r="E50" s="104"/>
      <c r="F50" s="6"/>
      <c r="G50" s="4"/>
      <c r="H50" s="4"/>
      <c r="I50" s="4"/>
      <c r="J50" s="4"/>
      <c r="K50" s="4"/>
      <c r="L50" s="4"/>
    </row>
    <row r="51" spans="1:12" x14ac:dyDescent="0.25">
      <c r="A51" s="4">
        <v>1</v>
      </c>
      <c r="B51" s="6" t="s">
        <v>153</v>
      </c>
      <c r="C51" s="6"/>
      <c r="D51" s="6"/>
      <c r="E51" s="82"/>
      <c r="F51" s="4"/>
      <c r="G51" s="4"/>
      <c r="H51" s="4"/>
      <c r="I51" s="4"/>
      <c r="J51" s="4"/>
      <c r="K51" s="4"/>
      <c r="L51" s="4"/>
    </row>
    <row r="52" spans="1:12" x14ac:dyDescent="0.25">
      <c r="A52" s="176" t="s">
        <v>27</v>
      </c>
      <c r="B52" s="178"/>
      <c r="C52" s="83"/>
      <c r="D52" s="83"/>
      <c r="E52" s="95"/>
      <c r="F52" s="4"/>
      <c r="G52" s="4"/>
      <c r="H52" s="4"/>
      <c r="I52" s="4"/>
      <c r="J52" s="4"/>
      <c r="K52" s="4"/>
      <c r="L52" s="4"/>
    </row>
    <row r="53" spans="1:12" x14ac:dyDescent="0.25">
      <c r="A53" s="4">
        <v>1</v>
      </c>
      <c r="B53" s="4" t="s">
        <v>164</v>
      </c>
      <c r="C53" s="6">
        <v>1314</v>
      </c>
      <c r="D53" s="6">
        <v>1</v>
      </c>
      <c r="E53" s="4">
        <v>727.8</v>
      </c>
      <c r="F53" s="4"/>
      <c r="G53" s="12"/>
      <c r="H53" s="109">
        <v>1784.5</v>
      </c>
      <c r="I53" s="4"/>
      <c r="J53" s="4"/>
      <c r="K53" s="4"/>
      <c r="L53" s="4"/>
    </row>
    <row r="54" spans="1:12" x14ac:dyDescent="0.25">
      <c r="A54" s="172" t="s">
        <v>12</v>
      </c>
      <c r="B54" s="172"/>
      <c r="C54" s="83"/>
      <c r="D54" s="83"/>
      <c r="E54" s="95"/>
      <c r="F54" s="4"/>
      <c r="G54" s="4"/>
      <c r="H54" s="4"/>
      <c r="I54" s="4"/>
      <c r="J54" s="4"/>
      <c r="K54" s="4"/>
      <c r="L54" s="4"/>
    </row>
    <row r="55" spans="1:12" x14ac:dyDescent="0.25">
      <c r="A55" s="176" t="s">
        <v>7</v>
      </c>
      <c r="B55" s="178"/>
      <c r="C55" s="83"/>
      <c r="D55" s="83"/>
      <c r="E55" s="95"/>
      <c r="F55" s="4"/>
      <c r="G55" s="4"/>
      <c r="H55" s="4"/>
      <c r="I55" s="4"/>
      <c r="J55" s="4"/>
      <c r="K55" s="4"/>
      <c r="L55" s="4"/>
    </row>
    <row r="56" spans="1:12" x14ac:dyDescent="0.25">
      <c r="A56" s="176" t="s">
        <v>8</v>
      </c>
      <c r="B56" s="177"/>
      <c r="C56" s="95"/>
      <c r="D56" s="95"/>
      <c r="E56" s="82"/>
      <c r="F56" s="4"/>
      <c r="G56" s="4"/>
      <c r="H56" s="4"/>
      <c r="I56" s="4"/>
      <c r="J56" s="4"/>
      <c r="K56" s="4"/>
      <c r="L56" s="4"/>
    </row>
    <row r="57" spans="1:12" x14ac:dyDescent="0.25">
      <c r="A57" s="4">
        <v>1</v>
      </c>
      <c r="B57" s="4" t="s">
        <v>155</v>
      </c>
      <c r="C57" s="94">
        <v>52986.1</v>
      </c>
      <c r="D57" s="95">
        <v>2</v>
      </c>
      <c r="E57" s="82">
        <v>3002</v>
      </c>
      <c r="F57" s="4"/>
      <c r="G57" s="4"/>
      <c r="H57" s="4">
        <v>6808.9</v>
      </c>
      <c r="I57" s="4"/>
      <c r="J57" s="4"/>
      <c r="K57" s="4"/>
      <c r="L57" s="4"/>
    </row>
    <row r="58" spans="1:12" x14ac:dyDescent="0.25">
      <c r="A58" s="4">
        <v>2</v>
      </c>
      <c r="B58" s="4" t="s">
        <v>156</v>
      </c>
      <c r="C58" s="95">
        <v>19930.5</v>
      </c>
      <c r="D58" s="95">
        <v>1</v>
      </c>
      <c r="E58" s="82">
        <v>1190</v>
      </c>
      <c r="F58" s="4"/>
      <c r="G58" s="4"/>
      <c r="H58" s="4">
        <v>7732.1</v>
      </c>
      <c r="I58" s="4"/>
      <c r="J58" s="4"/>
      <c r="K58" s="4"/>
      <c r="L58" s="4"/>
    </row>
    <row r="59" spans="1:12" x14ac:dyDescent="0.25">
      <c r="A59" s="4">
        <v>3</v>
      </c>
      <c r="B59" s="4" t="s">
        <v>157</v>
      </c>
      <c r="C59" s="94">
        <v>3059.8</v>
      </c>
      <c r="D59" s="95">
        <v>1</v>
      </c>
      <c r="E59" s="82">
        <v>536</v>
      </c>
      <c r="F59" s="4"/>
      <c r="G59" s="4"/>
      <c r="H59" s="98">
        <v>6265.8</v>
      </c>
      <c r="I59" s="4"/>
      <c r="J59" s="4"/>
      <c r="K59" s="4"/>
      <c r="L59" s="4"/>
    </row>
    <row r="60" spans="1:12" x14ac:dyDescent="0.25">
      <c r="A60" s="4">
        <v>4</v>
      </c>
      <c r="B60" s="4" t="s">
        <v>158</v>
      </c>
      <c r="C60" s="94">
        <v>4662.8999999999996</v>
      </c>
      <c r="D60" s="95">
        <v>1</v>
      </c>
      <c r="E60" s="82">
        <v>1137</v>
      </c>
      <c r="F60" s="4"/>
      <c r="G60" s="4"/>
      <c r="H60" s="98">
        <v>6687.5</v>
      </c>
      <c r="I60" s="4"/>
      <c r="J60" s="4"/>
      <c r="K60" s="4"/>
      <c r="L60" s="4"/>
    </row>
    <row r="61" spans="1:12" x14ac:dyDescent="0.25">
      <c r="A61" s="4">
        <v>5</v>
      </c>
      <c r="B61" s="4" t="s">
        <v>159</v>
      </c>
      <c r="C61" s="95"/>
      <c r="D61" s="95"/>
      <c r="E61" s="82"/>
      <c r="F61" s="4"/>
      <c r="G61" s="4">
        <v>384</v>
      </c>
      <c r="H61" s="4">
        <v>1731.7</v>
      </c>
      <c r="I61" s="4"/>
      <c r="J61" s="4"/>
      <c r="K61" s="4"/>
      <c r="L61" s="4"/>
    </row>
    <row r="62" spans="1:12" x14ac:dyDescent="0.25">
      <c r="A62" s="4">
        <v>6</v>
      </c>
      <c r="B62" s="4" t="s">
        <v>160</v>
      </c>
      <c r="C62" s="95"/>
      <c r="D62" s="95"/>
      <c r="E62" s="82"/>
      <c r="F62" s="4"/>
      <c r="G62" s="4">
        <v>1496</v>
      </c>
      <c r="H62" s="98">
        <v>2727.7</v>
      </c>
      <c r="I62" s="4"/>
      <c r="J62" s="4"/>
      <c r="K62" s="4"/>
      <c r="L62" s="4"/>
    </row>
    <row r="63" spans="1:12" x14ac:dyDescent="0.25">
      <c r="A63" s="4">
        <v>7</v>
      </c>
      <c r="B63" s="7" t="s">
        <v>161</v>
      </c>
      <c r="C63" s="7" t="s">
        <v>243</v>
      </c>
      <c r="D63" s="7">
        <v>1</v>
      </c>
      <c r="E63" s="82">
        <v>116</v>
      </c>
      <c r="F63" s="4"/>
      <c r="G63" s="4"/>
      <c r="H63" s="98">
        <v>1592.9</v>
      </c>
      <c r="I63" s="4"/>
      <c r="J63" s="4"/>
      <c r="K63" s="4"/>
      <c r="L63" s="4"/>
    </row>
    <row r="64" spans="1:12" x14ac:dyDescent="0.25">
      <c r="A64" s="4">
        <v>8</v>
      </c>
      <c r="B64" s="7" t="s">
        <v>162</v>
      </c>
      <c r="C64" s="7"/>
      <c r="D64" s="7"/>
      <c r="E64" s="82"/>
      <c r="F64" s="4">
        <v>194</v>
      </c>
      <c r="G64" s="4">
        <v>138</v>
      </c>
      <c r="H64" s="4">
        <v>2384.5</v>
      </c>
      <c r="I64" s="4"/>
      <c r="J64" s="4"/>
      <c r="K64" s="4"/>
      <c r="L64" s="4"/>
    </row>
    <row r="65" spans="1:12" x14ac:dyDescent="0.25">
      <c r="A65" s="4">
        <v>9</v>
      </c>
      <c r="B65" s="14" t="s">
        <v>163</v>
      </c>
      <c r="C65" s="14"/>
      <c r="D65" s="14"/>
      <c r="E65" s="82"/>
      <c r="F65" s="4"/>
      <c r="G65" s="4">
        <v>475</v>
      </c>
      <c r="H65" s="4">
        <v>2442.5</v>
      </c>
      <c r="I65" s="4"/>
      <c r="J65" s="4"/>
      <c r="K65" s="4"/>
      <c r="L65" s="4"/>
    </row>
    <row r="66" spans="1:12" x14ac:dyDescent="0.25">
      <c r="A66" s="5" t="s">
        <v>9</v>
      </c>
      <c r="B66" s="1"/>
      <c r="C66" s="106"/>
      <c r="D66" s="106"/>
      <c r="E66" s="106"/>
      <c r="F66" s="4"/>
      <c r="G66" s="4"/>
      <c r="H66" s="4"/>
      <c r="I66" s="4"/>
      <c r="J66" s="4"/>
      <c r="K66" s="4"/>
      <c r="L66" s="4"/>
    </row>
  </sheetData>
  <mergeCells count="24">
    <mergeCell ref="J7:J8"/>
    <mergeCell ref="A52:B52"/>
    <mergeCell ref="F7:G7"/>
    <mergeCell ref="K6:L6"/>
    <mergeCell ref="K7:K8"/>
    <mergeCell ref="L7:L8"/>
    <mergeCell ref="I6:J6"/>
    <mergeCell ref="A56:B56"/>
    <mergeCell ref="C6:G6"/>
    <mergeCell ref="C7:E7"/>
    <mergeCell ref="A6:A8"/>
    <mergeCell ref="B6:B8"/>
    <mergeCell ref="A10:B10"/>
    <mergeCell ref="A23:B23"/>
    <mergeCell ref="A48:B48"/>
    <mergeCell ref="A50:B50"/>
    <mergeCell ref="A49:B49"/>
    <mergeCell ref="A54:B54"/>
    <mergeCell ref="A2:I2"/>
    <mergeCell ref="B3:E3"/>
    <mergeCell ref="A4:E4"/>
    <mergeCell ref="H7:H8"/>
    <mergeCell ref="A55:B55"/>
    <mergeCell ref="I7:I8"/>
  </mergeCells>
  <pageMargins left="0.7" right="0.7" top="0.75" bottom="0.75" header="0.3" footer="0.3"/>
  <pageSetup paperSize="9" scale="61" fitToHeight="0" orientation="landscape" r:id="rId1"/>
  <rowBreaks count="1" manualBreakCount="1">
    <brk id="2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4" customWidth="1"/>
    <col min="2" max="2" width="35.28515625" customWidth="1"/>
    <col min="3" max="3" width="18.85546875" customWidth="1"/>
    <col min="4" max="4" width="11.42578125" customWidth="1"/>
    <col min="5" max="5" width="19.85546875" style="31" customWidth="1"/>
    <col min="6" max="6" width="14.85546875" customWidth="1"/>
    <col min="7" max="7" width="10.7109375" style="32" customWidth="1"/>
    <col min="8" max="8" width="13.28515625" style="33" customWidth="1"/>
    <col min="9" max="9" width="14.28515625" customWidth="1"/>
    <col min="10" max="10" width="15.28515625" style="34" customWidth="1"/>
    <col min="11" max="11" width="8.7109375" style="34" customWidth="1"/>
    <col min="12" max="12" width="8.5703125" style="34" customWidth="1"/>
    <col min="13" max="13" width="7.42578125" customWidth="1"/>
    <col min="14" max="14" width="6.28515625" customWidth="1"/>
    <col min="15" max="15" width="7.5703125" style="43" customWidth="1"/>
    <col min="16" max="16" width="8.140625" customWidth="1"/>
    <col min="257" max="257" width="4" customWidth="1"/>
    <col min="258" max="258" width="35.28515625" customWidth="1"/>
    <col min="259" max="259" width="18.85546875" customWidth="1"/>
    <col min="260" max="260" width="11.42578125" customWidth="1"/>
    <col min="261" max="261" width="19.85546875" customWidth="1"/>
    <col min="262" max="262" width="14.85546875" customWidth="1"/>
    <col min="263" max="263" width="10.7109375" customWidth="1"/>
    <col min="264" max="264" width="13.28515625" customWidth="1"/>
    <col min="265" max="265" width="14.28515625" customWidth="1"/>
    <col min="266" max="266" width="15.28515625" customWidth="1"/>
    <col min="267" max="267" width="8.7109375" customWidth="1"/>
    <col min="268" max="268" width="8.5703125" customWidth="1"/>
    <col min="269" max="269" width="7.42578125" customWidth="1"/>
    <col min="270" max="270" width="6.28515625" customWidth="1"/>
    <col min="271" max="271" width="7.5703125" customWidth="1"/>
    <col min="272" max="272" width="8.140625" customWidth="1"/>
    <col min="513" max="513" width="4" customWidth="1"/>
    <col min="514" max="514" width="35.28515625" customWidth="1"/>
    <col min="515" max="515" width="18.85546875" customWidth="1"/>
    <col min="516" max="516" width="11.42578125" customWidth="1"/>
    <col min="517" max="517" width="19.85546875" customWidth="1"/>
    <col min="518" max="518" width="14.85546875" customWidth="1"/>
    <col min="519" max="519" width="10.7109375" customWidth="1"/>
    <col min="520" max="520" width="13.28515625" customWidth="1"/>
    <col min="521" max="521" width="14.28515625" customWidth="1"/>
    <col min="522" max="522" width="15.28515625" customWidth="1"/>
    <col min="523" max="523" width="8.7109375" customWidth="1"/>
    <col min="524" max="524" width="8.5703125" customWidth="1"/>
    <col min="525" max="525" width="7.42578125" customWidth="1"/>
    <col min="526" max="526" width="6.28515625" customWidth="1"/>
    <col min="527" max="527" width="7.5703125" customWidth="1"/>
    <col min="528" max="528" width="8.140625" customWidth="1"/>
    <col min="769" max="769" width="4" customWidth="1"/>
    <col min="770" max="770" width="35.28515625" customWidth="1"/>
    <col min="771" max="771" width="18.85546875" customWidth="1"/>
    <col min="772" max="772" width="11.42578125" customWidth="1"/>
    <col min="773" max="773" width="19.85546875" customWidth="1"/>
    <col min="774" max="774" width="14.85546875" customWidth="1"/>
    <col min="775" max="775" width="10.7109375" customWidth="1"/>
    <col min="776" max="776" width="13.28515625" customWidth="1"/>
    <col min="777" max="777" width="14.28515625" customWidth="1"/>
    <col min="778" max="778" width="15.28515625" customWidth="1"/>
    <col min="779" max="779" width="8.7109375" customWidth="1"/>
    <col min="780" max="780" width="8.5703125" customWidth="1"/>
    <col min="781" max="781" width="7.42578125" customWidth="1"/>
    <col min="782" max="782" width="6.28515625" customWidth="1"/>
    <col min="783" max="783" width="7.5703125" customWidth="1"/>
    <col min="784" max="784" width="8.140625" customWidth="1"/>
    <col min="1025" max="1025" width="4" customWidth="1"/>
    <col min="1026" max="1026" width="35.28515625" customWidth="1"/>
    <col min="1027" max="1027" width="18.85546875" customWidth="1"/>
    <col min="1028" max="1028" width="11.42578125" customWidth="1"/>
    <col min="1029" max="1029" width="19.85546875" customWidth="1"/>
    <col min="1030" max="1030" width="14.85546875" customWidth="1"/>
    <col min="1031" max="1031" width="10.7109375" customWidth="1"/>
    <col min="1032" max="1032" width="13.28515625" customWidth="1"/>
    <col min="1033" max="1033" width="14.28515625" customWidth="1"/>
    <col min="1034" max="1034" width="15.28515625" customWidth="1"/>
    <col min="1035" max="1035" width="8.7109375" customWidth="1"/>
    <col min="1036" max="1036" width="8.5703125" customWidth="1"/>
    <col min="1037" max="1037" width="7.42578125" customWidth="1"/>
    <col min="1038" max="1038" width="6.28515625" customWidth="1"/>
    <col min="1039" max="1039" width="7.5703125" customWidth="1"/>
    <col min="1040" max="1040" width="8.140625" customWidth="1"/>
    <col min="1281" max="1281" width="4" customWidth="1"/>
    <col min="1282" max="1282" width="35.28515625" customWidth="1"/>
    <col min="1283" max="1283" width="18.85546875" customWidth="1"/>
    <col min="1284" max="1284" width="11.42578125" customWidth="1"/>
    <col min="1285" max="1285" width="19.85546875" customWidth="1"/>
    <col min="1286" max="1286" width="14.85546875" customWidth="1"/>
    <col min="1287" max="1287" width="10.7109375" customWidth="1"/>
    <col min="1288" max="1288" width="13.28515625" customWidth="1"/>
    <col min="1289" max="1289" width="14.28515625" customWidth="1"/>
    <col min="1290" max="1290" width="15.28515625" customWidth="1"/>
    <col min="1291" max="1291" width="8.7109375" customWidth="1"/>
    <col min="1292" max="1292" width="8.5703125" customWidth="1"/>
    <col min="1293" max="1293" width="7.42578125" customWidth="1"/>
    <col min="1294" max="1294" width="6.28515625" customWidth="1"/>
    <col min="1295" max="1295" width="7.5703125" customWidth="1"/>
    <col min="1296" max="1296" width="8.140625" customWidth="1"/>
    <col min="1537" max="1537" width="4" customWidth="1"/>
    <col min="1538" max="1538" width="35.28515625" customWidth="1"/>
    <col min="1539" max="1539" width="18.85546875" customWidth="1"/>
    <col min="1540" max="1540" width="11.42578125" customWidth="1"/>
    <col min="1541" max="1541" width="19.85546875" customWidth="1"/>
    <col min="1542" max="1542" width="14.85546875" customWidth="1"/>
    <col min="1543" max="1543" width="10.7109375" customWidth="1"/>
    <col min="1544" max="1544" width="13.28515625" customWidth="1"/>
    <col min="1545" max="1545" width="14.28515625" customWidth="1"/>
    <col min="1546" max="1546" width="15.28515625" customWidth="1"/>
    <col min="1547" max="1547" width="8.7109375" customWidth="1"/>
    <col min="1548" max="1548" width="8.5703125" customWidth="1"/>
    <col min="1549" max="1549" width="7.42578125" customWidth="1"/>
    <col min="1550" max="1550" width="6.28515625" customWidth="1"/>
    <col min="1551" max="1551" width="7.5703125" customWidth="1"/>
    <col min="1552" max="1552" width="8.140625" customWidth="1"/>
    <col min="1793" max="1793" width="4" customWidth="1"/>
    <col min="1794" max="1794" width="35.28515625" customWidth="1"/>
    <col min="1795" max="1795" width="18.85546875" customWidth="1"/>
    <col min="1796" max="1796" width="11.42578125" customWidth="1"/>
    <col min="1797" max="1797" width="19.85546875" customWidth="1"/>
    <col min="1798" max="1798" width="14.85546875" customWidth="1"/>
    <col min="1799" max="1799" width="10.7109375" customWidth="1"/>
    <col min="1800" max="1800" width="13.28515625" customWidth="1"/>
    <col min="1801" max="1801" width="14.28515625" customWidth="1"/>
    <col min="1802" max="1802" width="15.28515625" customWidth="1"/>
    <col min="1803" max="1803" width="8.7109375" customWidth="1"/>
    <col min="1804" max="1804" width="8.5703125" customWidth="1"/>
    <col min="1805" max="1805" width="7.42578125" customWidth="1"/>
    <col min="1806" max="1806" width="6.28515625" customWidth="1"/>
    <col min="1807" max="1807" width="7.5703125" customWidth="1"/>
    <col min="1808" max="1808" width="8.140625" customWidth="1"/>
    <col min="2049" max="2049" width="4" customWidth="1"/>
    <col min="2050" max="2050" width="35.28515625" customWidth="1"/>
    <col min="2051" max="2051" width="18.85546875" customWidth="1"/>
    <col min="2052" max="2052" width="11.42578125" customWidth="1"/>
    <col min="2053" max="2053" width="19.85546875" customWidth="1"/>
    <col min="2054" max="2054" width="14.85546875" customWidth="1"/>
    <col min="2055" max="2055" width="10.7109375" customWidth="1"/>
    <col min="2056" max="2056" width="13.28515625" customWidth="1"/>
    <col min="2057" max="2057" width="14.28515625" customWidth="1"/>
    <col min="2058" max="2058" width="15.28515625" customWidth="1"/>
    <col min="2059" max="2059" width="8.7109375" customWidth="1"/>
    <col min="2060" max="2060" width="8.5703125" customWidth="1"/>
    <col min="2061" max="2061" width="7.42578125" customWidth="1"/>
    <col min="2062" max="2062" width="6.28515625" customWidth="1"/>
    <col min="2063" max="2063" width="7.5703125" customWidth="1"/>
    <col min="2064" max="2064" width="8.140625" customWidth="1"/>
    <col min="2305" max="2305" width="4" customWidth="1"/>
    <col min="2306" max="2306" width="35.28515625" customWidth="1"/>
    <col min="2307" max="2307" width="18.85546875" customWidth="1"/>
    <col min="2308" max="2308" width="11.42578125" customWidth="1"/>
    <col min="2309" max="2309" width="19.85546875" customWidth="1"/>
    <col min="2310" max="2310" width="14.85546875" customWidth="1"/>
    <col min="2311" max="2311" width="10.7109375" customWidth="1"/>
    <col min="2312" max="2312" width="13.28515625" customWidth="1"/>
    <col min="2313" max="2313" width="14.28515625" customWidth="1"/>
    <col min="2314" max="2314" width="15.28515625" customWidth="1"/>
    <col min="2315" max="2315" width="8.7109375" customWidth="1"/>
    <col min="2316" max="2316" width="8.5703125" customWidth="1"/>
    <col min="2317" max="2317" width="7.42578125" customWidth="1"/>
    <col min="2318" max="2318" width="6.28515625" customWidth="1"/>
    <col min="2319" max="2319" width="7.5703125" customWidth="1"/>
    <col min="2320" max="2320" width="8.140625" customWidth="1"/>
    <col min="2561" max="2561" width="4" customWidth="1"/>
    <col min="2562" max="2562" width="35.28515625" customWidth="1"/>
    <col min="2563" max="2563" width="18.85546875" customWidth="1"/>
    <col min="2564" max="2564" width="11.42578125" customWidth="1"/>
    <col min="2565" max="2565" width="19.85546875" customWidth="1"/>
    <col min="2566" max="2566" width="14.85546875" customWidth="1"/>
    <col min="2567" max="2567" width="10.7109375" customWidth="1"/>
    <col min="2568" max="2568" width="13.28515625" customWidth="1"/>
    <col min="2569" max="2569" width="14.28515625" customWidth="1"/>
    <col min="2570" max="2570" width="15.28515625" customWidth="1"/>
    <col min="2571" max="2571" width="8.7109375" customWidth="1"/>
    <col min="2572" max="2572" width="8.5703125" customWidth="1"/>
    <col min="2573" max="2573" width="7.42578125" customWidth="1"/>
    <col min="2574" max="2574" width="6.28515625" customWidth="1"/>
    <col min="2575" max="2575" width="7.5703125" customWidth="1"/>
    <col min="2576" max="2576" width="8.140625" customWidth="1"/>
    <col min="2817" max="2817" width="4" customWidth="1"/>
    <col min="2818" max="2818" width="35.28515625" customWidth="1"/>
    <col min="2819" max="2819" width="18.85546875" customWidth="1"/>
    <col min="2820" max="2820" width="11.42578125" customWidth="1"/>
    <col min="2821" max="2821" width="19.85546875" customWidth="1"/>
    <col min="2822" max="2822" width="14.85546875" customWidth="1"/>
    <col min="2823" max="2823" width="10.7109375" customWidth="1"/>
    <col min="2824" max="2824" width="13.28515625" customWidth="1"/>
    <col min="2825" max="2825" width="14.28515625" customWidth="1"/>
    <col min="2826" max="2826" width="15.28515625" customWidth="1"/>
    <col min="2827" max="2827" width="8.7109375" customWidth="1"/>
    <col min="2828" max="2828" width="8.5703125" customWidth="1"/>
    <col min="2829" max="2829" width="7.42578125" customWidth="1"/>
    <col min="2830" max="2830" width="6.28515625" customWidth="1"/>
    <col min="2831" max="2831" width="7.5703125" customWidth="1"/>
    <col min="2832" max="2832" width="8.140625" customWidth="1"/>
    <col min="3073" max="3073" width="4" customWidth="1"/>
    <col min="3074" max="3074" width="35.28515625" customWidth="1"/>
    <col min="3075" max="3075" width="18.85546875" customWidth="1"/>
    <col min="3076" max="3076" width="11.42578125" customWidth="1"/>
    <col min="3077" max="3077" width="19.85546875" customWidth="1"/>
    <col min="3078" max="3078" width="14.85546875" customWidth="1"/>
    <col min="3079" max="3079" width="10.7109375" customWidth="1"/>
    <col min="3080" max="3080" width="13.28515625" customWidth="1"/>
    <col min="3081" max="3081" width="14.28515625" customWidth="1"/>
    <col min="3082" max="3082" width="15.28515625" customWidth="1"/>
    <col min="3083" max="3083" width="8.7109375" customWidth="1"/>
    <col min="3084" max="3084" width="8.5703125" customWidth="1"/>
    <col min="3085" max="3085" width="7.42578125" customWidth="1"/>
    <col min="3086" max="3086" width="6.28515625" customWidth="1"/>
    <col min="3087" max="3087" width="7.5703125" customWidth="1"/>
    <col min="3088" max="3088" width="8.140625" customWidth="1"/>
    <col min="3329" max="3329" width="4" customWidth="1"/>
    <col min="3330" max="3330" width="35.28515625" customWidth="1"/>
    <col min="3331" max="3331" width="18.85546875" customWidth="1"/>
    <col min="3332" max="3332" width="11.42578125" customWidth="1"/>
    <col min="3333" max="3333" width="19.85546875" customWidth="1"/>
    <col min="3334" max="3334" width="14.85546875" customWidth="1"/>
    <col min="3335" max="3335" width="10.7109375" customWidth="1"/>
    <col min="3336" max="3336" width="13.28515625" customWidth="1"/>
    <col min="3337" max="3337" width="14.28515625" customWidth="1"/>
    <col min="3338" max="3338" width="15.28515625" customWidth="1"/>
    <col min="3339" max="3339" width="8.7109375" customWidth="1"/>
    <col min="3340" max="3340" width="8.5703125" customWidth="1"/>
    <col min="3341" max="3341" width="7.42578125" customWidth="1"/>
    <col min="3342" max="3342" width="6.28515625" customWidth="1"/>
    <col min="3343" max="3343" width="7.5703125" customWidth="1"/>
    <col min="3344" max="3344" width="8.140625" customWidth="1"/>
    <col min="3585" max="3585" width="4" customWidth="1"/>
    <col min="3586" max="3586" width="35.28515625" customWidth="1"/>
    <col min="3587" max="3587" width="18.85546875" customWidth="1"/>
    <col min="3588" max="3588" width="11.42578125" customWidth="1"/>
    <col min="3589" max="3589" width="19.85546875" customWidth="1"/>
    <col min="3590" max="3590" width="14.85546875" customWidth="1"/>
    <col min="3591" max="3591" width="10.7109375" customWidth="1"/>
    <col min="3592" max="3592" width="13.28515625" customWidth="1"/>
    <col min="3593" max="3593" width="14.28515625" customWidth="1"/>
    <col min="3594" max="3594" width="15.28515625" customWidth="1"/>
    <col min="3595" max="3595" width="8.7109375" customWidth="1"/>
    <col min="3596" max="3596" width="8.5703125" customWidth="1"/>
    <col min="3597" max="3597" width="7.42578125" customWidth="1"/>
    <col min="3598" max="3598" width="6.28515625" customWidth="1"/>
    <col min="3599" max="3599" width="7.5703125" customWidth="1"/>
    <col min="3600" max="3600" width="8.140625" customWidth="1"/>
    <col min="3841" max="3841" width="4" customWidth="1"/>
    <col min="3842" max="3842" width="35.28515625" customWidth="1"/>
    <col min="3843" max="3843" width="18.85546875" customWidth="1"/>
    <col min="3844" max="3844" width="11.42578125" customWidth="1"/>
    <col min="3845" max="3845" width="19.85546875" customWidth="1"/>
    <col min="3846" max="3846" width="14.85546875" customWidth="1"/>
    <col min="3847" max="3847" width="10.7109375" customWidth="1"/>
    <col min="3848" max="3848" width="13.28515625" customWidth="1"/>
    <col min="3849" max="3849" width="14.28515625" customWidth="1"/>
    <col min="3850" max="3850" width="15.28515625" customWidth="1"/>
    <col min="3851" max="3851" width="8.7109375" customWidth="1"/>
    <col min="3852" max="3852" width="8.5703125" customWidth="1"/>
    <col min="3853" max="3853" width="7.42578125" customWidth="1"/>
    <col min="3854" max="3854" width="6.28515625" customWidth="1"/>
    <col min="3855" max="3855" width="7.5703125" customWidth="1"/>
    <col min="3856" max="3856" width="8.140625" customWidth="1"/>
    <col min="4097" max="4097" width="4" customWidth="1"/>
    <col min="4098" max="4098" width="35.28515625" customWidth="1"/>
    <col min="4099" max="4099" width="18.85546875" customWidth="1"/>
    <col min="4100" max="4100" width="11.42578125" customWidth="1"/>
    <col min="4101" max="4101" width="19.85546875" customWidth="1"/>
    <col min="4102" max="4102" width="14.85546875" customWidth="1"/>
    <col min="4103" max="4103" width="10.7109375" customWidth="1"/>
    <col min="4104" max="4104" width="13.28515625" customWidth="1"/>
    <col min="4105" max="4105" width="14.28515625" customWidth="1"/>
    <col min="4106" max="4106" width="15.28515625" customWidth="1"/>
    <col min="4107" max="4107" width="8.7109375" customWidth="1"/>
    <col min="4108" max="4108" width="8.5703125" customWidth="1"/>
    <col min="4109" max="4109" width="7.42578125" customWidth="1"/>
    <col min="4110" max="4110" width="6.28515625" customWidth="1"/>
    <col min="4111" max="4111" width="7.5703125" customWidth="1"/>
    <col min="4112" max="4112" width="8.140625" customWidth="1"/>
    <col min="4353" max="4353" width="4" customWidth="1"/>
    <col min="4354" max="4354" width="35.28515625" customWidth="1"/>
    <col min="4355" max="4355" width="18.85546875" customWidth="1"/>
    <col min="4356" max="4356" width="11.42578125" customWidth="1"/>
    <col min="4357" max="4357" width="19.85546875" customWidth="1"/>
    <col min="4358" max="4358" width="14.85546875" customWidth="1"/>
    <col min="4359" max="4359" width="10.7109375" customWidth="1"/>
    <col min="4360" max="4360" width="13.28515625" customWidth="1"/>
    <col min="4361" max="4361" width="14.28515625" customWidth="1"/>
    <col min="4362" max="4362" width="15.28515625" customWidth="1"/>
    <col min="4363" max="4363" width="8.7109375" customWidth="1"/>
    <col min="4364" max="4364" width="8.5703125" customWidth="1"/>
    <col min="4365" max="4365" width="7.42578125" customWidth="1"/>
    <col min="4366" max="4366" width="6.28515625" customWidth="1"/>
    <col min="4367" max="4367" width="7.5703125" customWidth="1"/>
    <col min="4368" max="4368" width="8.140625" customWidth="1"/>
    <col min="4609" max="4609" width="4" customWidth="1"/>
    <col min="4610" max="4610" width="35.28515625" customWidth="1"/>
    <col min="4611" max="4611" width="18.85546875" customWidth="1"/>
    <col min="4612" max="4612" width="11.42578125" customWidth="1"/>
    <col min="4613" max="4613" width="19.85546875" customWidth="1"/>
    <col min="4614" max="4614" width="14.85546875" customWidth="1"/>
    <col min="4615" max="4615" width="10.7109375" customWidth="1"/>
    <col min="4616" max="4616" width="13.28515625" customWidth="1"/>
    <col min="4617" max="4617" width="14.28515625" customWidth="1"/>
    <col min="4618" max="4618" width="15.28515625" customWidth="1"/>
    <col min="4619" max="4619" width="8.7109375" customWidth="1"/>
    <col min="4620" max="4620" width="8.5703125" customWidth="1"/>
    <col min="4621" max="4621" width="7.42578125" customWidth="1"/>
    <col min="4622" max="4622" width="6.28515625" customWidth="1"/>
    <col min="4623" max="4623" width="7.5703125" customWidth="1"/>
    <col min="4624" max="4624" width="8.140625" customWidth="1"/>
    <col min="4865" max="4865" width="4" customWidth="1"/>
    <col min="4866" max="4866" width="35.28515625" customWidth="1"/>
    <col min="4867" max="4867" width="18.85546875" customWidth="1"/>
    <col min="4868" max="4868" width="11.42578125" customWidth="1"/>
    <col min="4869" max="4869" width="19.85546875" customWidth="1"/>
    <col min="4870" max="4870" width="14.85546875" customWidth="1"/>
    <col min="4871" max="4871" width="10.7109375" customWidth="1"/>
    <col min="4872" max="4872" width="13.28515625" customWidth="1"/>
    <col min="4873" max="4873" width="14.28515625" customWidth="1"/>
    <col min="4874" max="4874" width="15.28515625" customWidth="1"/>
    <col min="4875" max="4875" width="8.7109375" customWidth="1"/>
    <col min="4876" max="4876" width="8.5703125" customWidth="1"/>
    <col min="4877" max="4877" width="7.42578125" customWidth="1"/>
    <col min="4878" max="4878" width="6.28515625" customWidth="1"/>
    <col min="4879" max="4879" width="7.5703125" customWidth="1"/>
    <col min="4880" max="4880" width="8.140625" customWidth="1"/>
    <col min="5121" max="5121" width="4" customWidth="1"/>
    <col min="5122" max="5122" width="35.28515625" customWidth="1"/>
    <col min="5123" max="5123" width="18.85546875" customWidth="1"/>
    <col min="5124" max="5124" width="11.42578125" customWidth="1"/>
    <col min="5125" max="5125" width="19.85546875" customWidth="1"/>
    <col min="5126" max="5126" width="14.85546875" customWidth="1"/>
    <col min="5127" max="5127" width="10.7109375" customWidth="1"/>
    <col min="5128" max="5128" width="13.28515625" customWidth="1"/>
    <col min="5129" max="5129" width="14.28515625" customWidth="1"/>
    <col min="5130" max="5130" width="15.28515625" customWidth="1"/>
    <col min="5131" max="5131" width="8.7109375" customWidth="1"/>
    <col min="5132" max="5132" width="8.5703125" customWidth="1"/>
    <col min="5133" max="5133" width="7.42578125" customWidth="1"/>
    <col min="5134" max="5134" width="6.28515625" customWidth="1"/>
    <col min="5135" max="5135" width="7.5703125" customWidth="1"/>
    <col min="5136" max="5136" width="8.140625" customWidth="1"/>
    <col min="5377" max="5377" width="4" customWidth="1"/>
    <col min="5378" max="5378" width="35.28515625" customWidth="1"/>
    <col min="5379" max="5379" width="18.85546875" customWidth="1"/>
    <col min="5380" max="5380" width="11.42578125" customWidth="1"/>
    <col min="5381" max="5381" width="19.85546875" customWidth="1"/>
    <col min="5382" max="5382" width="14.85546875" customWidth="1"/>
    <col min="5383" max="5383" width="10.7109375" customWidth="1"/>
    <col min="5384" max="5384" width="13.28515625" customWidth="1"/>
    <col min="5385" max="5385" width="14.28515625" customWidth="1"/>
    <col min="5386" max="5386" width="15.28515625" customWidth="1"/>
    <col min="5387" max="5387" width="8.7109375" customWidth="1"/>
    <col min="5388" max="5388" width="8.5703125" customWidth="1"/>
    <col min="5389" max="5389" width="7.42578125" customWidth="1"/>
    <col min="5390" max="5390" width="6.28515625" customWidth="1"/>
    <col min="5391" max="5391" width="7.5703125" customWidth="1"/>
    <col min="5392" max="5392" width="8.140625" customWidth="1"/>
    <col min="5633" max="5633" width="4" customWidth="1"/>
    <col min="5634" max="5634" width="35.28515625" customWidth="1"/>
    <col min="5635" max="5635" width="18.85546875" customWidth="1"/>
    <col min="5636" max="5636" width="11.42578125" customWidth="1"/>
    <col min="5637" max="5637" width="19.85546875" customWidth="1"/>
    <col min="5638" max="5638" width="14.85546875" customWidth="1"/>
    <col min="5639" max="5639" width="10.7109375" customWidth="1"/>
    <col min="5640" max="5640" width="13.28515625" customWidth="1"/>
    <col min="5641" max="5641" width="14.28515625" customWidth="1"/>
    <col min="5642" max="5642" width="15.28515625" customWidth="1"/>
    <col min="5643" max="5643" width="8.7109375" customWidth="1"/>
    <col min="5644" max="5644" width="8.5703125" customWidth="1"/>
    <col min="5645" max="5645" width="7.42578125" customWidth="1"/>
    <col min="5646" max="5646" width="6.28515625" customWidth="1"/>
    <col min="5647" max="5647" width="7.5703125" customWidth="1"/>
    <col min="5648" max="5648" width="8.140625" customWidth="1"/>
    <col min="5889" max="5889" width="4" customWidth="1"/>
    <col min="5890" max="5890" width="35.28515625" customWidth="1"/>
    <col min="5891" max="5891" width="18.85546875" customWidth="1"/>
    <col min="5892" max="5892" width="11.42578125" customWidth="1"/>
    <col min="5893" max="5893" width="19.85546875" customWidth="1"/>
    <col min="5894" max="5894" width="14.85546875" customWidth="1"/>
    <col min="5895" max="5895" width="10.7109375" customWidth="1"/>
    <col min="5896" max="5896" width="13.28515625" customWidth="1"/>
    <col min="5897" max="5897" width="14.28515625" customWidth="1"/>
    <col min="5898" max="5898" width="15.28515625" customWidth="1"/>
    <col min="5899" max="5899" width="8.7109375" customWidth="1"/>
    <col min="5900" max="5900" width="8.5703125" customWidth="1"/>
    <col min="5901" max="5901" width="7.42578125" customWidth="1"/>
    <col min="5902" max="5902" width="6.28515625" customWidth="1"/>
    <col min="5903" max="5903" width="7.5703125" customWidth="1"/>
    <col min="5904" max="5904" width="8.140625" customWidth="1"/>
    <col min="6145" max="6145" width="4" customWidth="1"/>
    <col min="6146" max="6146" width="35.28515625" customWidth="1"/>
    <col min="6147" max="6147" width="18.85546875" customWidth="1"/>
    <col min="6148" max="6148" width="11.42578125" customWidth="1"/>
    <col min="6149" max="6149" width="19.85546875" customWidth="1"/>
    <col min="6150" max="6150" width="14.85546875" customWidth="1"/>
    <col min="6151" max="6151" width="10.7109375" customWidth="1"/>
    <col min="6152" max="6152" width="13.28515625" customWidth="1"/>
    <col min="6153" max="6153" width="14.28515625" customWidth="1"/>
    <col min="6154" max="6154" width="15.28515625" customWidth="1"/>
    <col min="6155" max="6155" width="8.7109375" customWidth="1"/>
    <col min="6156" max="6156" width="8.5703125" customWidth="1"/>
    <col min="6157" max="6157" width="7.42578125" customWidth="1"/>
    <col min="6158" max="6158" width="6.28515625" customWidth="1"/>
    <col min="6159" max="6159" width="7.5703125" customWidth="1"/>
    <col min="6160" max="6160" width="8.140625" customWidth="1"/>
    <col min="6401" max="6401" width="4" customWidth="1"/>
    <col min="6402" max="6402" width="35.28515625" customWidth="1"/>
    <col min="6403" max="6403" width="18.85546875" customWidth="1"/>
    <col min="6404" max="6404" width="11.42578125" customWidth="1"/>
    <col min="6405" max="6405" width="19.85546875" customWidth="1"/>
    <col min="6406" max="6406" width="14.85546875" customWidth="1"/>
    <col min="6407" max="6407" width="10.7109375" customWidth="1"/>
    <col min="6408" max="6408" width="13.28515625" customWidth="1"/>
    <col min="6409" max="6409" width="14.28515625" customWidth="1"/>
    <col min="6410" max="6410" width="15.28515625" customWidth="1"/>
    <col min="6411" max="6411" width="8.7109375" customWidth="1"/>
    <col min="6412" max="6412" width="8.5703125" customWidth="1"/>
    <col min="6413" max="6413" width="7.42578125" customWidth="1"/>
    <col min="6414" max="6414" width="6.28515625" customWidth="1"/>
    <col min="6415" max="6415" width="7.5703125" customWidth="1"/>
    <col min="6416" max="6416" width="8.140625" customWidth="1"/>
    <col min="6657" max="6657" width="4" customWidth="1"/>
    <col min="6658" max="6658" width="35.28515625" customWidth="1"/>
    <col min="6659" max="6659" width="18.85546875" customWidth="1"/>
    <col min="6660" max="6660" width="11.42578125" customWidth="1"/>
    <col min="6661" max="6661" width="19.85546875" customWidth="1"/>
    <col min="6662" max="6662" width="14.85546875" customWidth="1"/>
    <col min="6663" max="6663" width="10.7109375" customWidth="1"/>
    <col min="6664" max="6664" width="13.28515625" customWidth="1"/>
    <col min="6665" max="6665" width="14.28515625" customWidth="1"/>
    <col min="6666" max="6666" width="15.28515625" customWidth="1"/>
    <col min="6667" max="6667" width="8.7109375" customWidth="1"/>
    <col min="6668" max="6668" width="8.5703125" customWidth="1"/>
    <col min="6669" max="6669" width="7.42578125" customWidth="1"/>
    <col min="6670" max="6670" width="6.28515625" customWidth="1"/>
    <col min="6671" max="6671" width="7.5703125" customWidth="1"/>
    <col min="6672" max="6672" width="8.140625" customWidth="1"/>
    <col min="6913" max="6913" width="4" customWidth="1"/>
    <col min="6914" max="6914" width="35.28515625" customWidth="1"/>
    <col min="6915" max="6915" width="18.85546875" customWidth="1"/>
    <col min="6916" max="6916" width="11.42578125" customWidth="1"/>
    <col min="6917" max="6917" width="19.85546875" customWidth="1"/>
    <col min="6918" max="6918" width="14.85546875" customWidth="1"/>
    <col min="6919" max="6919" width="10.7109375" customWidth="1"/>
    <col min="6920" max="6920" width="13.28515625" customWidth="1"/>
    <col min="6921" max="6921" width="14.28515625" customWidth="1"/>
    <col min="6922" max="6922" width="15.28515625" customWidth="1"/>
    <col min="6923" max="6923" width="8.7109375" customWidth="1"/>
    <col min="6924" max="6924" width="8.5703125" customWidth="1"/>
    <col min="6925" max="6925" width="7.42578125" customWidth="1"/>
    <col min="6926" max="6926" width="6.28515625" customWidth="1"/>
    <col min="6927" max="6927" width="7.5703125" customWidth="1"/>
    <col min="6928" max="6928" width="8.140625" customWidth="1"/>
    <col min="7169" max="7169" width="4" customWidth="1"/>
    <col min="7170" max="7170" width="35.28515625" customWidth="1"/>
    <col min="7171" max="7171" width="18.85546875" customWidth="1"/>
    <col min="7172" max="7172" width="11.42578125" customWidth="1"/>
    <col min="7173" max="7173" width="19.85546875" customWidth="1"/>
    <col min="7174" max="7174" width="14.85546875" customWidth="1"/>
    <col min="7175" max="7175" width="10.7109375" customWidth="1"/>
    <col min="7176" max="7176" width="13.28515625" customWidth="1"/>
    <col min="7177" max="7177" width="14.28515625" customWidth="1"/>
    <col min="7178" max="7178" width="15.28515625" customWidth="1"/>
    <col min="7179" max="7179" width="8.7109375" customWidth="1"/>
    <col min="7180" max="7180" width="8.5703125" customWidth="1"/>
    <col min="7181" max="7181" width="7.42578125" customWidth="1"/>
    <col min="7182" max="7182" width="6.28515625" customWidth="1"/>
    <col min="7183" max="7183" width="7.5703125" customWidth="1"/>
    <col min="7184" max="7184" width="8.140625" customWidth="1"/>
    <col min="7425" max="7425" width="4" customWidth="1"/>
    <col min="7426" max="7426" width="35.28515625" customWidth="1"/>
    <col min="7427" max="7427" width="18.85546875" customWidth="1"/>
    <col min="7428" max="7428" width="11.42578125" customWidth="1"/>
    <col min="7429" max="7429" width="19.85546875" customWidth="1"/>
    <col min="7430" max="7430" width="14.85546875" customWidth="1"/>
    <col min="7431" max="7431" width="10.7109375" customWidth="1"/>
    <col min="7432" max="7432" width="13.28515625" customWidth="1"/>
    <col min="7433" max="7433" width="14.28515625" customWidth="1"/>
    <col min="7434" max="7434" width="15.28515625" customWidth="1"/>
    <col min="7435" max="7435" width="8.7109375" customWidth="1"/>
    <col min="7436" max="7436" width="8.5703125" customWidth="1"/>
    <col min="7437" max="7437" width="7.42578125" customWidth="1"/>
    <col min="7438" max="7438" width="6.28515625" customWidth="1"/>
    <col min="7439" max="7439" width="7.5703125" customWidth="1"/>
    <col min="7440" max="7440" width="8.140625" customWidth="1"/>
    <col min="7681" max="7681" width="4" customWidth="1"/>
    <col min="7682" max="7682" width="35.28515625" customWidth="1"/>
    <col min="7683" max="7683" width="18.85546875" customWidth="1"/>
    <col min="7684" max="7684" width="11.42578125" customWidth="1"/>
    <col min="7685" max="7685" width="19.85546875" customWidth="1"/>
    <col min="7686" max="7686" width="14.85546875" customWidth="1"/>
    <col min="7687" max="7687" width="10.7109375" customWidth="1"/>
    <col min="7688" max="7688" width="13.28515625" customWidth="1"/>
    <col min="7689" max="7689" width="14.28515625" customWidth="1"/>
    <col min="7690" max="7690" width="15.28515625" customWidth="1"/>
    <col min="7691" max="7691" width="8.7109375" customWidth="1"/>
    <col min="7692" max="7692" width="8.5703125" customWidth="1"/>
    <col min="7693" max="7693" width="7.42578125" customWidth="1"/>
    <col min="7694" max="7694" width="6.28515625" customWidth="1"/>
    <col min="7695" max="7695" width="7.5703125" customWidth="1"/>
    <col min="7696" max="7696" width="8.140625" customWidth="1"/>
    <col min="7937" max="7937" width="4" customWidth="1"/>
    <col min="7938" max="7938" width="35.28515625" customWidth="1"/>
    <col min="7939" max="7939" width="18.85546875" customWidth="1"/>
    <col min="7940" max="7940" width="11.42578125" customWidth="1"/>
    <col min="7941" max="7941" width="19.85546875" customWidth="1"/>
    <col min="7942" max="7942" width="14.85546875" customWidth="1"/>
    <col min="7943" max="7943" width="10.7109375" customWidth="1"/>
    <col min="7944" max="7944" width="13.28515625" customWidth="1"/>
    <col min="7945" max="7945" width="14.28515625" customWidth="1"/>
    <col min="7946" max="7946" width="15.28515625" customWidth="1"/>
    <col min="7947" max="7947" width="8.7109375" customWidth="1"/>
    <col min="7948" max="7948" width="8.5703125" customWidth="1"/>
    <col min="7949" max="7949" width="7.42578125" customWidth="1"/>
    <col min="7950" max="7950" width="6.28515625" customWidth="1"/>
    <col min="7951" max="7951" width="7.5703125" customWidth="1"/>
    <col min="7952" max="7952" width="8.140625" customWidth="1"/>
    <col min="8193" max="8193" width="4" customWidth="1"/>
    <col min="8194" max="8194" width="35.28515625" customWidth="1"/>
    <col min="8195" max="8195" width="18.85546875" customWidth="1"/>
    <col min="8196" max="8196" width="11.42578125" customWidth="1"/>
    <col min="8197" max="8197" width="19.85546875" customWidth="1"/>
    <col min="8198" max="8198" width="14.85546875" customWidth="1"/>
    <col min="8199" max="8199" width="10.7109375" customWidth="1"/>
    <col min="8200" max="8200" width="13.28515625" customWidth="1"/>
    <col min="8201" max="8201" width="14.28515625" customWidth="1"/>
    <col min="8202" max="8202" width="15.28515625" customWidth="1"/>
    <col min="8203" max="8203" width="8.7109375" customWidth="1"/>
    <col min="8204" max="8204" width="8.5703125" customWidth="1"/>
    <col min="8205" max="8205" width="7.42578125" customWidth="1"/>
    <col min="8206" max="8206" width="6.28515625" customWidth="1"/>
    <col min="8207" max="8207" width="7.5703125" customWidth="1"/>
    <col min="8208" max="8208" width="8.140625" customWidth="1"/>
    <col min="8449" max="8449" width="4" customWidth="1"/>
    <col min="8450" max="8450" width="35.28515625" customWidth="1"/>
    <col min="8451" max="8451" width="18.85546875" customWidth="1"/>
    <col min="8452" max="8452" width="11.42578125" customWidth="1"/>
    <col min="8453" max="8453" width="19.85546875" customWidth="1"/>
    <col min="8454" max="8454" width="14.85546875" customWidth="1"/>
    <col min="8455" max="8455" width="10.7109375" customWidth="1"/>
    <col min="8456" max="8456" width="13.28515625" customWidth="1"/>
    <col min="8457" max="8457" width="14.28515625" customWidth="1"/>
    <col min="8458" max="8458" width="15.28515625" customWidth="1"/>
    <col min="8459" max="8459" width="8.7109375" customWidth="1"/>
    <col min="8460" max="8460" width="8.5703125" customWidth="1"/>
    <col min="8461" max="8461" width="7.42578125" customWidth="1"/>
    <col min="8462" max="8462" width="6.28515625" customWidth="1"/>
    <col min="8463" max="8463" width="7.5703125" customWidth="1"/>
    <col min="8464" max="8464" width="8.140625" customWidth="1"/>
    <col min="8705" max="8705" width="4" customWidth="1"/>
    <col min="8706" max="8706" width="35.28515625" customWidth="1"/>
    <col min="8707" max="8707" width="18.85546875" customWidth="1"/>
    <col min="8708" max="8708" width="11.42578125" customWidth="1"/>
    <col min="8709" max="8709" width="19.85546875" customWidth="1"/>
    <col min="8710" max="8710" width="14.85546875" customWidth="1"/>
    <col min="8711" max="8711" width="10.7109375" customWidth="1"/>
    <col min="8712" max="8712" width="13.28515625" customWidth="1"/>
    <col min="8713" max="8713" width="14.28515625" customWidth="1"/>
    <col min="8714" max="8714" width="15.28515625" customWidth="1"/>
    <col min="8715" max="8715" width="8.7109375" customWidth="1"/>
    <col min="8716" max="8716" width="8.5703125" customWidth="1"/>
    <col min="8717" max="8717" width="7.42578125" customWidth="1"/>
    <col min="8718" max="8718" width="6.28515625" customWidth="1"/>
    <col min="8719" max="8719" width="7.5703125" customWidth="1"/>
    <col min="8720" max="8720" width="8.140625" customWidth="1"/>
    <col min="8961" max="8961" width="4" customWidth="1"/>
    <col min="8962" max="8962" width="35.28515625" customWidth="1"/>
    <col min="8963" max="8963" width="18.85546875" customWidth="1"/>
    <col min="8964" max="8964" width="11.42578125" customWidth="1"/>
    <col min="8965" max="8965" width="19.85546875" customWidth="1"/>
    <col min="8966" max="8966" width="14.85546875" customWidth="1"/>
    <col min="8967" max="8967" width="10.7109375" customWidth="1"/>
    <col min="8968" max="8968" width="13.28515625" customWidth="1"/>
    <col min="8969" max="8969" width="14.28515625" customWidth="1"/>
    <col min="8970" max="8970" width="15.28515625" customWidth="1"/>
    <col min="8971" max="8971" width="8.7109375" customWidth="1"/>
    <col min="8972" max="8972" width="8.5703125" customWidth="1"/>
    <col min="8973" max="8973" width="7.42578125" customWidth="1"/>
    <col min="8974" max="8974" width="6.28515625" customWidth="1"/>
    <col min="8975" max="8975" width="7.5703125" customWidth="1"/>
    <col min="8976" max="8976" width="8.140625" customWidth="1"/>
    <col min="9217" max="9217" width="4" customWidth="1"/>
    <col min="9218" max="9218" width="35.28515625" customWidth="1"/>
    <col min="9219" max="9219" width="18.85546875" customWidth="1"/>
    <col min="9220" max="9220" width="11.42578125" customWidth="1"/>
    <col min="9221" max="9221" width="19.85546875" customWidth="1"/>
    <col min="9222" max="9222" width="14.85546875" customWidth="1"/>
    <col min="9223" max="9223" width="10.7109375" customWidth="1"/>
    <col min="9224" max="9224" width="13.28515625" customWidth="1"/>
    <col min="9225" max="9225" width="14.28515625" customWidth="1"/>
    <col min="9226" max="9226" width="15.28515625" customWidth="1"/>
    <col min="9227" max="9227" width="8.7109375" customWidth="1"/>
    <col min="9228" max="9228" width="8.5703125" customWidth="1"/>
    <col min="9229" max="9229" width="7.42578125" customWidth="1"/>
    <col min="9230" max="9230" width="6.28515625" customWidth="1"/>
    <col min="9231" max="9231" width="7.5703125" customWidth="1"/>
    <col min="9232" max="9232" width="8.140625" customWidth="1"/>
    <col min="9473" max="9473" width="4" customWidth="1"/>
    <col min="9474" max="9474" width="35.28515625" customWidth="1"/>
    <col min="9475" max="9475" width="18.85546875" customWidth="1"/>
    <col min="9476" max="9476" width="11.42578125" customWidth="1"/>
    <col min="9477" max="9477" width="19.85546875" customWidth="1"/>
    <col min="9478" max="9478" width="14.85546875" customWidth="1"/>
    <col min="9479" max="9479" width="10.7109375" customWidth="1"/>
    <col min="9480" max="9480" width="13.28515625" customWidth="1"/>
    <col min="9481" max="9481" width="14.28515625" customWidth="1"/>
    <col min="9482" max="9482" width="15.28515625" customWidth="1"/>
    <col min="9483" max="9483" width="8.7109375" customWidth="1"/>
    <col min="9484" max="9484" width="8.5703125" customWidth="1"/>
    <col min="9485" max="9485" width="7.42578125" customWidth="1"/>
    <col min="9486" max="9486" width="6.28515625" customWidth="1"/>
    <col min="9487" max="9487" width="7.5703125" customWidth="1"/>
    <col min="9488" max="9488" width="8.140625" customWidth="1"/>
    <col min="9729" max="9729" width="4" customWidth="1"/>
    <col min="9730" max="9730" width="35.28515625" customWidth="1"/>
    <col min="9731" max="9731" width="18.85546875" customWidth="1"/>
    <col min="9732" max="9732" width="11.42578125" customWidth="1"/>
    <col min="9733" max="9733" width="19.85546875" customWidth="1"/>
    <col min="9734" max="9734" width="14.85546875" customWidth="1"/>
    <col min="9735" max="9735" width="10.7109375" customWidth="1"/>
    <col min="9736" max="9736" width="13.28515625" customWidth="1"/>
    <col min="9737" max="9737" width="14.28515625" customWidth="1"/>
    <col min="9738" max="9738" width="15.28515625" customWidth="1"/>
    <col min="9739" max="9739" width="8.7109375" customWidth="1"/>
    <col min="9740" max="9740" width="8.5703125" customWidth="1"/>
    <col min="9741" max="9741" width="7.42578125" customWidth="1"/>
    <col min="9742" max="9742" width="6.28515625" customWidth="1"/>
    <col min="9743" max="9743" width="7.5703125" customWidth="1"/>
    <col min="9744" max="9744" width="8.140625" customWidth="1"/>
    <col min="9985" max="9985" width="4" customWidth="1"/>
    <col min="9986" max="9986" width="35.28515625" customWidth="1"/>
    <col min="9987" max="9987" width="18.85546875" customWidth="1"/>
    <col min="9988" max="9988" width="11.42578125" customWidth="1"/>
    <col min="9989" max="9989" width="19.85546875" customWidth="1"/>
    <col min="9990" max="9990" width="14.85546875" customWidth="1"/>
    <col min="9991" max="9991" width="10.7109375" customWidth="1"/>
    <col min="9992" max="9992" width="13.28515625" customWidth="1"/>
    <col min="9993" max="9993" width="14.28515625" customWidth="1"/>
    <col min="9994" max="9994" width="15.28515625" customWidth="1"/>
    <col min="9995" max="9995" width="8.7109375" customWidth="1"/>
    <col min="9996" max="9996" width="8.5703125" customWidth="1"/>
    <col min="9997" max="9997" width="7.42578125" customWidth="1"/>
    <col min="9998" max="9998" width="6.28515625" customWidth="1"/>
    <col min="9999" max="9999" width="7.5703125" customWidth="1"/>
    <col min="10000" max="10000" width="8.140625" customWidth="1"/>
    <col min="10241" max="10241" width="4" customWidth="1"/>
    <col min="10242" max="10242" width="35.28515625" customWidth="1"/>
    <col min="10243" max="10243" width="18.85546875" customWidth="1"/>
    <col min="10244" max="10244" width="11.42578125" customWidth="1"/>
    <col min="10245" max="10245" width="19.85546875" customWidth="1"/>
    <col min="10246" max="10246" width="14.85546875" customWidth="1"/>
    <col min="10247" max="10247" width="10.7109375" customWidth="1"/>
    <col min="10248" max="10248" width="13.28515625" customWidth="1"/>
    <col min="10249" max="10249" width="14.28515625" customWidth="1"/>
    <col min="10250" max="10250" width="15.28515625" customWidth="1"/>
    <col min="10251" max="10251" width="8.7109375" customWidth="1"/>
    <col min="10252" max="10252" width="8.5703125" customWidth="1"/>
    <col min="10253" max="10253" width="7.42578125" customWidth="1"/>
    <col min="10254" max="10254" width="6.28515625" customWidth="1"/>
    <col min="10255" max="10255" width="7.5703125" customWidth="1"/>
    <col min="10256" max="10256" width="8.140625" customWidth="1"/>
    <col min="10497" max="10497" width="4" customWidth="1"/>
    <col min="10498" max="10498" width="35.28515625" customWidth="1"/>
    <col min="10499" max="10499" width="18.85546875" customWidth="1"/>
    <col min="10500" max="10500" width="11.42578125" customWidth="1"/>
    <col min="10501" max="10501" width="19.85546875" customWidth="1"/>
    <col min="10502" max="10502" width="14.85546875" customWidth="1"/>
    <col min="10503" max="10503" width="10.7109375" customWidth="1"/>
    <col min="10504" max="10504" width="13.28515625" customWidth="1"/>
    <col min="10505" max="10505" width="14.28515625" customWidth="1"/>
    <col min="10506" max="10506" width="15.28515625" customWidth="1"/>
    <col min="10507" max="10507" width="8.7109375" customWidth="1"/>
    <col min="10508" max="10508" width="8.5703125" customWidth="1"/>
    <col min="10509" max="10509" width="7.42578125" customWidth="1"/>
    <col min="10510" max="10510" width="6.28515625" customWidth="1"/>
    <col min="10511" max="10511" width="7.5703125" customWidth="1"/>
    <col min="10512" max="10512" width="8.140625" customWidth="1"/>
    <col min="10753" max="10753" width="4" customWidth="1"/>
    <col min="10754" max="10754" width="35.28515625" customWidth="1"/>
    <col min="10755" max="10755" width="18.85546875" customWidth="1"/>
    <col min="10756" max="10756" width="11.42578125" customWidth="1"/>
    <col min="10757" max="10757" width="19.85546875" customWidth="1"/>
    <col min="10758" max="10758" width="14.85546875" customWidth="1"/>
    <col min="10759" max="10759" width="10.7109375" customWidth="1"/>
    <col min="10760" max="10760" width="13.28515625" customWidth="1"/>
    <col min="10761" max="10761" width="14.28515625" customWidth="1"/>
    <col min="10762" max="10762" width="15.28515625" customWidth="1"/>
    <col min="10763" max="10763" width="8.7109375" customWidth="1"/>
    <col min="10764" max="10764" width="8.5703125" customWidth="1"/>
    <col min="10765" max="10765" width="7.42578125" customWidth="1"/>
    <col min="10766" max="10766" width="6.28515625" customWidth="1"/>
    <col min="10767" max="10767" width="7.5703125" customWidth="1"/>
    <col min="10768" max="10768" width="8.140625" customWidth="1"/>
    <col min="11009" max="11009" width="4" customWidth="1"/>
    <col min="11010" max="11010" width="35.28515625" customWidth="1"/>
    <col min="11011" max="11011" width="18.85546875" customWidth="1"/>
    <col min="11012" max="11012" width="11.42578125" customWidth="1"/>
    <col min="11013" max="11013" width="19.85546875" customWidth="1"/>
    <col min="11014" max="11014" width="14.85546875" customWidth="1"/>
    <col min="11015" max="11015" width="10.7109375" customWidth="1"/>
    <col min="11016" max="11016" width="13.28515625" customWidth="1"/>
    <col min="11017" max="11017" width="14.28515625" customWidth="1"/>
    <col min="11018" max="11018" width="15.28515625" customWidth="1"/>
    <col min="11019" max="11019" width="8.7109375" customWidth="1"/>
    <col min="11020" max="11020" width="8.5703125" customWidth="1"/>
    <col min="11021" max="11021" width="7.42578125" customWidth="1"/>
    <col min="11022" max="11022" width="6.28515625" customWidth="1"/>
    <col min="11023" max="11023" width="7.5703125" customWidth="1"/>
    <col min="11024" max="11024" width="8.140625" customWidth="1"/>
    <col min="11265" max="11265" width="4" customWidth="1"/>
    <col min="11266" max="11266" width="35.28515625" customWidth="1"/>
    <col min="11267" max="11267" width="18.85546875" customWidth="1"/>
    <col min="11268" max="11268" width="11.42578125" customWidth="1"/>
    <col min="11269" max="11269" width="19.85546875" customWidth="1"/>
    <col min="11270" max="11270" width="14.85546875" customWidth="1"/>
    <col min="11271" max="11271" width="10.7109375" customWidth="1"/>
    <col min="11272" max="11272" width="13.28515625" customWidth="1"/>
    <col min="11273" max="11273" width="14.28515625" customWidth="1"/>
    <col min="11274" max="11274" width="15.28515625" customWidth="1"/>
    <col min="11275" max="11275" width="8.7109375" customWidth="1"/>
    <col min="11276" max="11276" width="8.5703125" customWidth="1"/>
    <col min="11277" max="11277" width="7.42578125" customWidth="1"/>
    <col min="11278" max="11278" width="6.28515625" customWidth="1"/>
    <col min="11279" max="11279" width="7.5703125" customWidth="1"/>
    <col min="11280" max="11280" width="8.140625" customWidth="1"/>
    <col min="11521" max="11521" width="4" customWidth="1"/>
    <col min="11522" max="11522" width="35.28515625" customWidth="1"/>
    <col min="11523" max="11523" width="18.85546875" customWidth="1"/>
    <col min="11524" max="11524" width="11.42578125" customWidth="1"/>
    <col min="11525" max="11525" width="19.85546875" customWidth="1"/>
    <col min="11526" max="11526" width="14.85546875" customWidth="1"/>
    <col min="11527" max="11527" width="10.7109375" customWidth="1"/>
    <col min="11528" max="11528" width="13.28515625" customWidth="1"/>
    <col min="11529" max="11529" width="14.28515625" customWidth="1"/>
    <col min="11530" max="11530" width="15.28515625" customWidth="1"/>
    <col min="11531" max="11531" width="8.7109375" customWidth="1"/>
    <col min="11532" max="11532" width="8.5703125" customWidth="1"/>
    <col min="11533" max="11533" width="7.42578125" customWidth="1"/>
    <col min="11534" max="11534" width="6.28515625" customWidth="1"/>
    <col min="11535" max="11535" width="7.5703125" customWidth="1"/>
    <col min="11536" max="11536" width="8.140625" customWidth="1"/>
    <col min="11777" max="11777" width="4" customWidth="1"/>
    <col min="11778" max="11778" width="35.28515625" customWidth="1"/>
    <col min="11779" max="11779" width="18.85546875" customWidth="1"/>
    <col min="11780" max="11780" width="11.42578125" customWidth="1"/>
    <col min="11781" max="11781" width="19.85546875" customWidth="1"/>
    <col min="11782" max="11782" width="14.85546875" customWidth="1"/>
    <col min="11783" max="11783" width="10.7109375" customWidth="1"/>
    <col min="11784" max="11784" width="13.28515625" customWidth="1"/>
    <col min="11785" max="11785" width="14.28515625" customWidth="1"/>
    <col min="11786" max="11786" width="15.28515625" customWidth="1"/>
    <col min="11787" max="11787" width="8.7109375" customWidth="1"/>
    <col min="11788" max="11788" width="8.5703125" customWidth="1"/>
    <col min="11789" max="11789" width="7.42578125" customWidth="1"/>
    <col min="11790" max="11790" width="6.28515625" customWidth="1"/>
    <col min="11791" max="11791" width="7.5703125" customWidth="1"/>
    <col min="11792" max="11792" width="8.140625" customWidth="1"/>
    <col min="12033" max="12033" width="4" customWidth="1"/>
    <col min="12034" max="12034" width="35.28515625" customWidth="1"/>
    <col min="12035" max="12035" width="18.85546875" customWidth="1"/>
    <col min="12036" max="12036" width="11.42578125" customWidth="1"/>
    <col min="12037" max="12037" width="19.85546875" customWidth="1"/>
    <col min="12038" max="12038" width="14.85546875" customWidth="1"/>
    <col min="12039" max="12039" width="10.7109375" customWidth="1"/>
    <col min="12040" max="12040" width="13.28515625" customWidth="1"/>
    <col min="12041" max="12041" width="14.28515625" customWidth="1"/>
    <col min="12042" max="12042" width="15.28515625" customWidth="1"/>
    <col min="12043" max="12043" width="8.7109375" customWidth="1"/>
    <col min="12044" max="12044" width="8.5703125" customWidth="1"/>
    <col min="12045" max="12045" width="7.42578125" customWidth="1"/>
    <col min="12046" max="12046" width="6.28515625" customWidth="1"/>
    <col min="12047" max="12047" width="7.5703125" customWidth="1"/>
    <col min="12048" max="12048" width="8.140625" customWidth="1"/>
    <col min="12289" max="12289" width="4" customWidth="1"/>
    <col min="12290" max="12290" width="35.28515625" customWidth="1"/>
    <col min="12291" max="12291" width="18.85546875" customWidth="1"/>
    <col min="12292" max="12292" width="11.42578125" customWidth="1"/>
    <col min="12293" max="12293" width="19.85546875" customWidth="1"/>
    <col min="12294" max="12294" width="14.85546875" customWidth="1"/>
    <col min="12295" max="12295" width="10.7109375" customWidth="1"/>
    <col min="12296" max="12296" width="13.28515625" customWidth="1"/>
    <col min="12297" max="12297" width="14.28515625" customWidth="1"/>
    <col min="12298" max="12298" width="15.28515625" customWidth="1"/>
    <col min="12299" max="12299" width="8.7109375" customWidth="1"/>
    <col min="12300" max="12300" width="8.5703125" customWidth="1"/>
    <col min="12301" max="12301" width="7.42578125" customWidth="1"/>
    <col min="12302" max="12302" width="6.28515625" customWidth="1"/>
    <col min="12303" max="12303" width="7.5703125" customWidth="1"/>
    <col min="12304" max="12304" width="8.140625" customWidth="1"/>
    <col min="12545" max="12545" width="4" customWidth="1"/>
    <col min="12546" max="12546" width="35.28515625" customWidth="1"/>
    <col min="12547" max="12547" width="18.85546875" customWidth="1"/>
    <col min="12548" max="12548" width="11.42578125" customWidth="1"/>
    <col min="12549" max="12549" width="19.85546875" customWidth="1"/>
    <col min="12550" max="12550" width="14.85546875" customWidth="1"/>
    <col min="12551" max="12551" width="10.7109375" customWidth="1"/>
    <col min="12552" max="12552" width="13.28515625" customWidth="1"/>
    <col min="12553" max="12553" width="14.28515625" customWidth="1"/>
    <col min="12554" max="12554" width="15.28515625" customWidth="1"/>
    <col min="12555" max="12555" width="8.7109375" customWidth="1"/>
    <col min="12556" max="12556" width="8.5703125" customWidth="1"/>
    <col min="12557" max="12557" width="7.42578125" customWidth="1"/>
    <col min="12558" max="12558" width="6.28515625" customWidth="1"/>
    <col min="12559" max="12559" width="7.5703125" customWidth="1"/>
    <col min="12560" max="12560" width="8.140625" customWidth="1"/>
    <col min="12801" max="12801" width="4" customWidth="1"/>
    <col min="12802" max="12802" width="35.28515625" customWidth="1"/>
    <col min="12803" max="12803" width="18.85546875" customWidth="1"/>
    <col min="12804" max="12804" width="11.42578125" customWidth="1"/>
    <col min="12805" max="12805" width="19.85546875" customWidth="1"/>
    <col min="12806" max="12806" width="14.85546875" customWidth="1"/>
    <col min="12807" max="12807" width="10.7109375" customWidth="1"/>
    <col min="12808" max="12808" width="13.28515625" customWidth="1"/>
    <col min="12809" max="12809" width="14.28515625" customWidth="1"/>
    <col min="12810" max="12810" width="15.28515625" customWidth="1"/>
    <col min="12811" max="12811" width="8.7109375" customWidth="1"/>
    <col min="12812" max="12812" width="8.5703125" customWidth="1"/>
    <col min="12813" max="12813" width="7.42578125" customWidth="1"/>
    <col min="12814" max="12814" width="6.28515625" customWidth="1"/>
    <col min="12815" max="12815" width="7.5703125" customWidth="1"/>
    <col min="12816" max="12816" width="8.140625" customWidth="1"/>
    <col min="13057" max="13057" width="4" customWidth="1"/>
    <col min="13058" max="13058" width="35.28515625" customWidth="1"/>
    <col min="13059" max="13059" width="18.85546875" customWidth="1"/>
    <col min="13060" max="13060" width="11.42578125" customWidth="1"/>
    <col min="13061" max="13061" width="19.85546875" customWidth="1"/>
    <col min="13062" max="13062" width="14.85546875" customWidth="1"/>
    <col min="13063" max="13063" width="10.7109375" customWidth="1"/>
    <col min="13064" max="13064" width="13.28515625" customWidth="1"/>
    <col min="13065" max="13065" width="14.28515625" customWidth="1"/>
    <col min="13066" max="13066" width="15.28515625" customWidth="1"/>
    <col min="13067" max="13067" width="8.7109375" customWidth="1"/>
    <col min="13068" max="13068" width="8.5703125" customWidth="1"/>
    <col min="13069" max="13069" width="7.42578125" customWidth="1"/>
    <col min="13070" max="13070" width="6.28515625" customWidth="1"/>
    <col min="13071" max="13071" width="7.5703125" customWidth="1"/>
    <col min="13072" max="13072" width="8.140625" customWidth="1"/>
    <col min="13313" max="13313" width="4" customWidth="1"/>
    <col min="13314" max="13314" width="35.28515625" customWidth="1"/>
    <col min="13315" max="13315" width="18.85546875" customWidth="1"/>
    <col min="13316" max="13316" width="11.42578125" customWidth="1"/>
    <col min="13317" max="13317" width="19.85546875" customWidth="1"/>
    <col min="13318" max="13318" width="14.85546875" customWidth="1"/>
    <col min="13319" max="13319" width="10.7109375" customWidth="1"/>
    <col min="13320" max="13320" width="13.28515625" customWidth="1"/>
    <col min="13321" max="13321" width="14.28515625" customWidth="1"/>
    <col min="13322" max="13322" width="15.28515625" customWidth="1"/>
    <col min="13323" max="13323" width="8.7109375" customWidth="1"/>
    <col min="13324" max="13324" width="8.5703125" customWidth="1"/>
    <col min="13325" max="13325" width="7.42578125" customWidth="1"/>
    <col min="13326" max="13326" width="6.28515625" customWidth="1"/>
    <col min="13327" max="13327" width="7.5703125" customWidth="1"/>
    <col min="13328" max="13328" width="8.140625" customWidth="1"/>
    <col min="13569" max="13569" width="4" customWidth="1"/>
    <col min="13570" max="13570" width="35.28515625" customWidth="1"/>
    <col min="13571" max="13571" width="18.85546875" customWidth="1"/>
    <col min="13572" max="13572" width="11.42578125" customWidth="1"/>
    <col min="13573" max="13573" width="19.85546875" customWidth="1"/>
    <col min="13574" max="13574" width="14.85546875" customWidth="1"/>
    <col min="13575" max="13575" width="10.7109375" customWidth="1"/>
    <col min="13576" max="13576" width="13.28515625" customWidth="1"/>
    <col min="13577" max="13577" width="14.28515625" customWidth="1"/>
    <col min="13578" max="13578" width="15.28515625" customWidth="1"/>
    <col min="13579" max="13579" width="8.7109375" customWidth="1"/>
    <col min="13580" max="13580" width="8.5703125" customWidth="1"/>
    <col min="13581" max="13581" width="7.42578125" customWidth="1"/>
    <col min="13582" max="13582" width="6.28515625" customWidth="1"/>
    <col min="13583" max="13583" width="7.5703125" customWidth="1"/>
    <col min="13584" max="13584" width="8.140625" customWidth="1"/>
    <col min="13825" max="13825" width="4" customWidth="1"/>
    <col min="13826" max="13826" width="35.28515625" customWidth="1"/>
    <col min="13827" max="13827" width="18.85546875" customWidth="1"/>
    <col min="13828" max="13828" width="11.42578125" customWidth="1"/>
    <col min="13829" max="13829" width="19.85546875" customWidth="1"/>
    <col min="13830" max="13830" width="14.85546875" customWidth="1"/>
    <col min="13831" max="13831" width="10.7109375" customWidth="1"/>
    <col min="13832" max="13832" width="13.28515625" customWidth="1"/>
    <col min="13833" max="13833" width="14.28515625" customWidth="1"/>
    <col min="13834" max="13834" width="15.28515625" customWidth="1"/>
    <col min="13835" max="13835" width="8.7109375" customWidth="1"/>
    <col min="13836" max="13836" width="8.5703125" customWidth="1"/>
    <col min="13837" max="13837" width="7.42578125" customWidth="1"/>
    <col min="13838" max="13838" width="6.28515625" customWidth="1"/>
    <col min="13839" max="13839" width="7.5703125" customWidth="1"/>
    <col min="13840" max="13840" width="8.140625" customWidth="1"/>
    <col min="14081" max="14081" width="4" customWidth="1"/>
    <col min="14082" max="14082" width="35.28515625" customWidth="1"/>
    <col min="14083" max="14083" width="18.85546875" customWidth="1"/>
    <col min="14084" max="14084" width="11.42578125" customWidth="1"/>
    <col min="14085" max="14085" width="19.85546875" customWidth="1"/>
    <col min="14086" max="14086" width="14.85546875" customWidth="1"/>
    <col min="14087" max="14087" width="10.7109375" customWidth="1"/>
    <col min="14088" max="14088" width="13.28515625" customWidth="1"/>
    <col min="14089" max="14089" width="14.28515625" customWidth="1"/>
    <col min="14090" max="14090" width="15.28515625" customWidth="1"/>
    <col min="14091" max="14091" width="8.7109375" customWidth="1"/>
    <col min="14092" max="14092" width="8.5703125" customWidth="1"/>
    <col min="14093" max="14093" width="7.42578125" customWidth="1"/>
    <col min="14094" max="14094" width="6.28515625" customWidth="1"/>
    <col min="14095" max="14095" width="7.5703125" customWidth="1"/>
    <col min="14096" max="14096" width="8.140625" customWidth="1"/>
    <col min="14337" max="14337" width="4" customWidth="1"/>
    <col min="14338" max="14338" width="35.28515625" customWidth="1"/>
    <col min="14339" max="14339" width="18.85546875" customWidth="1"/>
    <col min="14340" max="14340" width="11.42578125" customWidth="1"/>
    <col min="14341" max="14341" width="19.85546875" customWidth="1"/>
    <col min="14342" max="14342" width="14.85546875" customWidth="1"/>
    <col min="14343" max="14343" width="10.7109375" customWidth="1"/>
    <col min="14344" max="14344" width="13.28515625" customWidth="1"/>
    <col min="14345" max="14345" width="14.28515625" customWidth="1"/>
    <col min="14346" max="14346" width="15.28515625" customWidth="1"/>
    <col min="14347" max="14347" width="8.7109375" customWidth="1"/>
    <col min="14348" max="14348" width="8.5703125" customWidth="1"/>
    <col min="14349" max="14349" width="7.42578125" customWidth="1"/>
    <col min="14350" max="14350" width="6.28515625" customWidth="1"/>
    <col min="14351" max="14351" width="7.5703125" customWidth="1"/>
    <col min="14352" max="14352" width="8.140625" customWidth="1"/>
    <col min="14593" max="14593" width="4" customWidth="1"/>
    <col min="14594" max="14594" width="35.28515625" customWidth="1"/>
    <col min="14595" max="14595" width="18.85546875" customWidth="1"/>
    <col min="14596" max="14596" width="11.42578125" customWidth="1"/>
    <col min="14597" max="14597" width="19.85546875" customWidth="1"/>
    <col min="14598" max="14598" width="14.85546875" customWidth="1"/>
    <col min="14599" max="14599" width="10.7109375" customWidth="1"/>
    <col min="14600" max="14600" width="13.28515625" customWidth="1"/>
    <col min="14601" max="14601" width="14.28515625" customWidth="1"/>
    <col min="14602" max="14602" width="15.28515625" customWidth="1"/>
    <col min="14603" max="14603" width="8.7109375" customWidth="1"/>
    <col min="14604" max="14604" width="8.5703125" customWidth="1"/>
    <col min="14605" max="14605" width="7.42578125" customWidth="1"/>
    <col min="14606" max="14606" width="6.28515625" customWidth="1"/>
    <col min="14607" max="14607" width="7.5703125" customWidth="1"/>
    <col min="14608" max="14608" width="8.140625" customWidth="1"/>
    <col min="14849" max="14849" width="4" customWidth="1"/>
    <col min="14850" max="14850" width="35.28515625" customWidth="1"/>
    <col min="14851" max="14851" width="18.85546875" customWidth="1"/>
    <col min="14852" max="14852" width="11.42578125" customWidth="1"/>
    <col min="14853" max="14853" width="19.85546875" customWidth="1"/>
    <col min="14854" max="14854" width="14.85546875" customWidth="1"/>
    <col min="14855" max="14855" width="10.7109375" customWidth="1"/>
    <col min="14856" max="14856" width="13.28515625" customWidth="1"/>
    <col min="14857" max="14857" width="14.28515625" customWidth="1"/>
    <col min="14858" max="14858" width="15.28515625" customWidth="1"/>
    <col min="14859" max="14859" width="8.7109375" customWidth="1"/>
    <col min="14860" max="14860" width="8.5703125" customWidth="1"/>
    <col min="14861" max="14861" width="7.42578125" customWidth="1"/>
    <col min="14862" max="14862" width="6.28515625" customWidth="1"/>
    <col min="14863" max="14863" width="7.5703125" customWidth="1"/>
    <col min="14864" max="14864" width="8.140625" customWidth="1"/>
    <col min="15105" max="15105" width="4" customWidth="1"/>
    <col min="15106" max="15106" width="35.28515625" customWidth="1"/>
    <col min="15107" max="15107" width="18.85546875" customWidth="1"/>
    <col min="15108" max="15108" width="11.42578125" customWidth="1"/>
    <col min="15109" max="15109" width="19.85546875" customWidth="1"/>
    <col min="15110" max="15110" width="14.85546875" customWidth="1"/>
    <col min="15111" max="15111" width="10.7109375" customWidth="1"/>
    <col min="15112" max="15112" width="13.28515625" customWidth="1"/>
    <col min="15113" max="15113" width="14.28515625" customWidth="1"/>
    <col min="15114" max="15114" width="15.28515625" customWidth="1"/>
    <col min="15115" max="15115" width="8.7109375" customWidth="1"/>
    <col min="15116" max="15116" width="8.5703125" customWidth="1"/>
    <col min="15117" max="15117" width="7.42578125" customWidth="1"/>
    <col min="15118" max="15118" width="6.28515625" customWidth="1"/>
    <col min="15119" max="15119" width="7.5703125" customWidth="1"/>
    <col min="15120" max="15120" width="8.140625" customWidth="1"/>
    <col min="15361" max="15361" width="4" customWidth="1"/>
    <col min="15362" max="15362" width="35.28515625" customWidth="1"/>
    <col min="15363" max="15363" width="18.85546875" customWidth="1"/>
    <col min="15364" max="15364" width="11.42578125" customWidth="1"/>
    <col min="15365" max="15365" width="19.85546875" customWidth="1"/>
    <col min="15366" max="15366" width="14.85546875" customWidth="1"/>
    <col min="15367" max="15367" width="10.7109375" customWidth="1"/>
    <col min="15368" max="15368" width="13.28515625" customWidth="1"/>
    <col min="15369" max="15369" width="14.28515625" customWidth="1"/>
    <col min="15370" max="15370" width="15.28515625" customWidth="1"/>
    <col min="15371" max="15371" width="8.7109375" customWidth="1"/>
    <col min="15372" max="15372" width="8.5703125" customWidth="1"/>
    <col min="15373" max="15373" width="7.42578125" customWidth="1"/>
    <col min="15374" max="15374" width="6.28515625" customWidth="1"/>
    <col min="15375" max="15375" width="7.5703125" customWidth="1"/>
    <col min="15376" max="15376" width="8.140625" customWidth="1"/>
    <col min="15617" max="15617" width="4" customWidth="1"/>
    <col min="15618" max="15618" width="35.28515625" customWidth="1"/>
    <col min="15619" max="15619" width="18.85546875" customWidth="1"/>
    <col min="15620" max="15620" width="11.42578125" customWidth="1"/>
    <col min="15621" max="15621" width="19.85546875" customWidth="1"/>
    <col min="15622" max="15622" width="14.85546875" customWidth="1"/>
    <col min="15623" max="15623" width="10.7109375" customWidth="1"/>
    <col min="15624" max="15624" width="13.28515625" customWidth="1"/>
    <col min="15625" max="15625" width="14.28515625" customWidth="1"/>
    <col min="15626" max="15626" width="15.28515625" customWidth="1"/>
    <col min="15627" max="15627" width="8.7109375" customWidth="1"/>
    <col min="15628" max="15628" width="8.5703125" customWidth="1"/>
    <col min="15629" max="15629" width="7.42578125" customWidth="1"/>
    <col min="15630" max="15630" width="6.28515625" customWidth="1"/>
    <col min="15631" max="15631" width="7.5703125" customWidth="1"/>
    <col min="15632" max="15632" width="8.140625" customWidth="1"/>
    <col min="15873" max="15873" width="4" customWidth="1"/>
    <col min="15874" max="15874" width="35.28515625" customWidth="1"/>
    <col min="15875" max="15875" width="18.85546875" customWidth="1"/>
    <col min="15876" max="15876" width="11.42578125" customWidth="1"/>
    <col min="15877" max="15877" width="19.85546875" customWidth="1"/>
    <col min="15878" max="15878" width="14.85546875" customWidth="1"/>
    <col min="15879" max="15879" width="10.7109375" customWidth="1"/>
    <col min="15880" max="15880" width="13.28515625" customWidth="1"/>
    <col min="15881" max="15881" width="14.28515625" customWidth="1"/>
    <col min="15882" max="15882" width="15.28515625" customWidth="1"/>
    <col min="15883" max="15883" width="8.7109375" customWidth="1"/>
    <col min="15884" max="15884" width="8.5703125" customWidth="1"/>
    <col min="15885" max="15885" width="7.42578125" customWidth="1"/>
    <col min="15886" max="15886" width="6.28515625" customWidth="1"/>
    <col min="15887" max="15887" width="7.5703125" customWidth="1"/>
    <col min="15888" max="15888" width="8.140625" customWidth="1"/>
    <col min="16129" max="16129" width="4" customWidth="1"/>
    <col min="16130" max="16130" width="35.28515625" customWidth="1"/>
    <col min="16131" max="16131" width="18.85546875" customWidth="1"/>
    <col min="16132" max="16132" width="11.42578125" customWidth="1"/>
    <col min="16133" max="16133" width="19.85546875" customWidth="1"/>
    <col min="16134" max="16134" width="14.85546875" customWidth="1"/>
    <col min="16135" max="16135" width="10.7109375" customWidth="1"/>
    <col min="16136" max="16136" width="13.28515625" customWidth="1"/>
    <col min="16137" max="16137" width="14.28515625" customWidth="1"/>
    <col min="16138" max="16138" width="15.28515625" customWidth="1"/>
    <col min="16139" max="16139" width="8.7109375" customWidth="1"/>
    <col min="16140" max="16140" width="8.5703125" customWidth="1"/>
    <col min="16141" max="16141" width="7.42578125" customWidth="1"/>
    <col min="16142" max="16142" width="6.28515625" customWidth="1"/>
    <col min="16143" max="16143" width="7.5703125" customWidth="1"/>
    <col min="16144" max="16144" width="8.140625" customWidth="1"/>
  </cols>
  <sheetData>
    <row r="2" spans="1:16" ht="21" customHeight="1" x14ac:dyDescent="0.25">
      <c r="N2" s="197" t="s">
        <v>64</v>
      </c>
      <c r="O2" s="197"/>
      <c r="P2" s="197"/>
    </row>
    <row r="3" spans="1:16" ht="15.75" x14ac:dyDescent="0.25">
      <c r="A3" s="198" t="s">
        <v>46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21.7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27.75" customHeight="1" x14ac:dyDescent="0.25">
      <c r="A5" s="200" t="s">
        <v>47</v>
      </c>
      <c r="B5" s="200" t="s">
        <v>48</v>
      </c>
      <c r="C5" s="200" t="s">
        <v>63</v>
      </c>
      <c r="D5" s="200" t="s">
        <v>49</v>
      </c>
      <c r="E5" s="203" t="s">
        <v>50</v>
      </c>
      <c r="F5" s="200" t="s">
        <v>51</v>
      </c>
      <c r="G5" s="206" t="s">
        <v>52</v>
      </c>
      <c r="H5" s="207"/>
      <c r="I5" s="200" t="s">
        <v>53</v>
      </c>
      <c r="J5" s="200" t="s">
        <v>54</v>
      </c>
      <c r="K5" s="206" t="s">
        <v>55</v>
      </c>
      <c r="L5" s="207"/>
      <c r="M5" s="210" t="s">
        <v>56</v>
      </c>
      <c r="N5" s="211"/>
      <c r="O5" s="211"/>
      <c r="P5" s="212"/>
    </row>
    <row r="6" spans="1:16" ht="61.5" customHeight="1" x14ac:dyDescent="0.25">
      <c r="A6" s="201"/>
      <c r="B6" s="201"/>
      <c r="C6" s="201"/>
      <c r="D6" s="201"/>
      <c r="E6" s="204"/>
      <c r="F6" s="201"/>
      <c r="G6" s="208"/>
      <c r="H6" s="209"/>
      <c r="I6" s="201"/>
      <c r="J6" s="201"/>
      <c r="K6" s="208"/>
      <c r="L6" s="209"/>
      <c r="M6" s="210" t="s">
        <v>57</v>
      </c>
      <c r="N6" s="212"/>
      <c r="O6" s="210" t="s">
        <v>58</v>
      </c>
      <c r="P6" s="212"/>
    </row>
    <row r="7" spans="1:16" ht="32.25" customHeight="1" x14ac:dyDescent="0.25">
      <c r="A7" s="202"/>
      <c r="B7" s="202"/>
      <c r="C7" s="202"/>
      <c r="D7" s="202"/>
      <c r="E7" s="205"/>
      <c r="F7" s="202"/>
      <c r="G7" s="35" t="s">
        <v>59</v>
      </c>
      <c r="H7" s="36" t="s">
        <v>58</v>
      </c>
      <c r="I7" s="202"/>
      <c r="J7" s="202"/>
      <c r="K7" s="37" t="s">
        <v>60</v>
      </c>
      <c r="L7" s="37" t="s">
        <v>61</v>
      </c>
      <c r="M7" s="37" t="s">
        <v>60</v>
      </c>
      <c r="N7" s="37" t="s">
        <v>61</v>
      </c>
      <c r="O7" s="37" t="s">
        <v>60</v>
      </c>
      <c r="P7" s="37" t="s">
        <v>61</v>
      </c>
    </row>
    <row r="8" spans="1:16" s="30" customFormat="1" x14ac:dyDescent="0.25">
      <c r="A8" s="38">
        <v>1</v>
      </c>
      <c r="B8" s="38">
        <v>2</v>
      </c>
      <c r="C8" s="38">
        <v>3</v>
      </c>
      <c r="D8" s="38">
        <v>4</v>
      </c>
      <c r="E8" s="39">
        <v>5</v>
      </c>
      <c r="F8" s="38">
        <v>6</v>
      </c>
      <c r="G8" s="38">
        <v>7</v>
      </c>
      <c r="H8" s="40">
        <v>8</v>
      </c>
      <c r="I8" s="38">
        <v>9</v>
      </c>
      <c r="J8" s="41" t="s">
        <v>62</v>
      </c>
      <c r="K8" s="41">
        <v>11</v>
      </c>
      <c r="L8" s="41">
        <v>12</v>
      </c>
      <c r="M8" s="38">
        <v>13</v>
      </c>
      <c r="N8" s="38">
        <v>14</v>
      </c>
      <c r="O8" s="42">
        <v>15</v>
      </c>
      <c r="P8" s="38">
        <v>16</v>
      </c>
    </row>
    <row r="9" spans="1:16" ht="27" customHeight="1" x14ac:dyDescent="0.25">
      <c r="A9" s="12"/>
      <c r="B9" s="86" t="s">
        <v>298</v>
      </c>
      <c r="C9" s="122" t="s">
        <v>284</v>
      </c>
      <c r="D9" s="86">
        <v>2015</v>
      </c>
      <c r="E9" s="121" t="s">
        <v>285</v>
      </c>
      <c r="F9" s="122" t="s">
        <v>286</v>
      </c>
      <c r="G9" s="124">
        <v>14646.9</v>
      </c>
      <c r="H9" s="125">
        <v>14383.9</v>
      </c>
      <c r="I9" s="139">
        <v>263</v>
      </c>
      <c r="J9" s="140">
        <f>G9-H9</f>
        <v>263</v>
      </c>
      <c r="K9" s="141">
        <v>263</v>
      </c>
      <c r="L9" s="142">
        <v>0</v>
      </c>
      <c r="M9" s="143">
        <v>34</v>
      </c>
      <c r="N9" s="143">
        <v>3</v>
      </c>
      <c r="O9" s="120">
        <v>30.5</v>
      </c>
      <c r="P9" s="143">
        <v>3</v>
      </c>
    </row>
    <row r="10" spans="1:16" ht="39.75" customHeight="1" x14ac:dyDescent="0.25">
      <c r="A10" s="12"/>
      <c r="B10" s="114" t="s">
        <v>287</v>
      </c>
      <c r="C10" s="86" t="s">
        <v>288</v>
      </c>
      <c r="D10" s="86">
        <v>2015</v>
      </c>
      <c r="E10" s="121" t="s">
        <v>341</v>
      </c>
      <c r="F10" s="86"/>
      <c r="G10" s="123">
        <v>769</v>
      </c>
      <c r="H10" s="127">
        <v>0</v>
      </c>
      <c r="I10" s="143">
        <v>9</v>
      </c>
      <c r="J10" s="119">
        <v>9</v>
      </c>
      <c r="K10" s="119">
        <v>0</v>
      </c>
      <c r="L10" s="119">
        <v>0</v>
      </c>
      <c r="M10" s="143">
        <v>1.5</v>
      </c>
      <c r="N10" s="143">
        <v>0</v>
      </c>
      <c r="O10" s="120">
        <v>1.5</v>
      </c>
      <c r="P10" s="143">
        <v>0</v>
      </c>
    </row>
    <row r="11" spans="1:16" ht="30" x14ac:dyDescent="0.25">
      <c r="A11" s="12"/>
      <c r="B11" s="114" t="s">
        <v>289</v>
      </c>
      <c r="C11" s="86" t="s">
        <v>290</v>
      </c>
      <c r="D11" s="86">
        <v>2015</v>
      </c>
      <c r="E11" s="121" t="s">
        <v>341</v>
      </c>
      <c r="F11" s="86"/>
      <c r="G11" s="123">
        <v>687</v>
      </c>
      <c r="H11" s="127">
        <v>0</v>
      </c>
      <c r="I11" s="143">
        <v>9</v>
      </c>
      <c r="J11" s="119">
        <v>9</v>
      </c>
      <c r="K11" s="119">
        <v>0</v>
      </c>
      <c r="L11" s="119">
        <v>0</v>
      </c>
      <c r="M11" s="143">
        <v>1.25</v>
      </c>
      <c r="N11" s="143">
        <v>0</v>
      </c>
      <c r="O11" s="120">
        <v>1.25</v>
      </c>
      <c r="P11" s="143">
        <v>0</v>
      </c>
    </row>
    <row r="12" spans="1:16" ht="33.75" customHeight="1" x14ac:dyDescent="0.25">
      <c r="A12" s="12"/>
      <c r="B12" s="114" t="s">
        <v>291</v>
      </c>
      <c r="C12" s="86" t="s">
        <v>288</v>
      </c>
      <c r="D12" s="86">
        <v>2015</v>
      </c>
      <c r="E12" s="121" t="s">
        <v>341</v>
      </c>
      <c r="F12" s="86"/>
      <c r="G12" s="123">
        <v>12009</v>
      </c>
      <c r="H12" s="127">
        <v>13447</v>
      </c>
      <c r="I12" s="143">
        <v>0</v>
      </c>
      <c r="J12" s="119">
        <v>0</v>
      </c>
      <c r="K12" s="119">
        <v>0</v>
      </c>
      <c r="L12" s="119">
        <v>0</v>
      </c>
      <c r="M12" s="143"/>
      <c r="N12" s="143"/>
      <c r="O12" s="120"/>
      <c r="P12" s="143"/>
    </row>
    <row r="13" spans="1:16" ht="48" customHeight="1" thickBot="1" x14ac:dyDescent="0.3">
      <c r="A13" s="12"/>
      <c r="B13" s="114" t="s">
        <v>332</v>
      </c>
      <c r="C13" s="86" t="s">
        <v>334</v>
      </c>
      <c r="D13" s="86">
        <v>2015</v>
      </c>
      <c r="E13" s="121" t="s">
        <v>336</v>
      </c>
      <c r="F13" s="86"/>
      <c r="G13" s="158" t="s">
        <v>337</v>
      </c>
      <c r="H13" s="158" t="s">
        <v>337</v>
      </c>
      <c r="I13" s="143">
        <v>0</v>
      </c>
      <c r="J13" s="119">
        <v>0</v>
      </c>
      <c r="K13" s="119">
        <v>0</v>
      </c>
      <c r="L13" s="119">
        <v>0</v>
      </c>
      <c r="M13" s="143">
        <v>30</v>
      </c>
      <c r="N13" s="143">
        <v>0</v>
      </c>
      <c r="O13" s="120">
        <v>30</v>
      </c>
      <c r="P13" s="143">
        <v>0</v>
      </c>
    </row>
    <row r="14" spans="1:16" ht="43.5" customHeight="1" thickBot="1" x14ac:dyDescent="0.3">
      <c r="A14" s="12"/>
      <c r="B14" s="114" t="s">
        <v>333</v>
      </c>
      <c r="C14" s="86" t="s">
        <v>335</v>
      </c>
      <c r="D14" s="86">
        <v>2015</v>
      </c>
      <c r="E14" s="121" t="s">
        <v>336</v>
      </c>
      <c r="F14" s="86"/>
      <c r="G14" s="159" t="s">
        <v>338</v>
      </c>
      <c r="H14" s="160" t="s">
        <v>338</v>
      </c>
      <c r="I14" s="143">
        <v>0</v>
      </c>
      <c r="J14" s="119">
        <v>0</v>
      </c>
      <c r="K14" s="119">
        <v>0</v>
      </c>
      <c r="L14" s="119">
        <v>0</v>
      </c>
      <c r="M14" s="143">
        <v>20</v>
      </c>
      <c r="N14" s="143">
        <v>0</v>
      </c>
      <c r="O14" s="120">
        <v>20</v>
      </c>
      <c r="P14" s="143">
        <v>0</v>
      </c>
    </row>
    <row r="15" spans="1:16" ht="80.25" customHeight="1" x14ac:dyDescent="0.25">
      <c r="A15" s="12"/>
      <c r="B15" s="118" t="s">
        <v>293</v>
      </c>
      <c r="C15" s="118" t="s">
        <v>294</v>
      </c>
      <c r="D15" s="128">
        <v>42339</v>
      </c>
      <c r="E15" s="126" t="s">
        <v>295</v>
      </c>
      <c r="F15" s="86"/>
      <c r="G15" s="123"/>
      <c r="H15" s="127"/>
      <c r="I15" s="143"/>
      <c r="J15" s="119"/>
      <c r="K15" s="119"/>
      <c r="L15" s="119"/>
      <c r="M15" s="143">
        <v>14</v>
      </c>
      <c r="N15" s="143">
        <v>1</v>
      </c>
      <c r="O15" s="120">
        <v>14</v>
      </c>
      <c r="P15" s="143">
        <v>1</v>
      </c>
    </row>
    <row r="16" spans="1:16" ht="90.75" customHeight="1" x14ac:dyDescent="0.25">
      <c r="B16" s="129" t="s">
        <v>296</v>
      </c>
      <c r="C16" s="129" t="s">
        <v>297</v>
      </c>
      <c r="D16" s="130">
        <v>42339</v>
      </c>
      <c r="E16" s="131" t="s">
        <v>295</v>
      </c>
      <c r="F16" s="132"/>
      <c r="G16" s="131"/>
      <c r="H16" s="133"/>
      <c r="I16" s="133"/>
      <c r="J16" s="133"/>
      <c r="K16" s="133"/>
      <c r="L16" s="133"/>
      <c r="M16" s="133">
        <v>6</v>
      </c>
      <c r="N16" s="133">
        <v>1</v>
      </c>
      <c r="O16" s="133">
        <v>6</v>
      </c>
      <c r="P16" s="133">
        <v>1</v>
      </c>
    </row>
    <row r="17" spans="1:16" ht="45" customHeight="1" x14ac:dyDescent="0.25">
      <c r="A17" s="12"/>
      <c r="B17" s="12"/>
      <c r="C17" s="12"/>
      <c r="D17" s="12"/>
      <c r="E17" s="12"/>
      <c r="F17" s="134"/>
      <c r="G17" s="137">
        <v>206975.9</v>
      </c>
      <c r="H17" s="138">
        <v>206694.9</v>
      </c>
      <c r="I17" s="162">
        <v>281</v>
      </c>
      <c r="J17" s="162">
        <v>281</v>
      </c>
      <c r="K17" s="135">
        <v>263</v>
      </c>
      <c r="L17" s="135">
        <v>0</v>
      </c>
      <c r="M17" s="135">
        <v>106.75</v>
      </c>
      <c r="N17" s="137">
        <v>5</v>
      </c>
      <c r="O17" s="137">
        <v>103.25</v>
      </c>
      <c r="P17" s="136">
        <v>5</v>
      </c>
    </row>
    <row r="18" spans="1:16" ht="43.5" customHeight="1" x14ac:dyDescent="0.25"/>
    <row r="21" spans="1:16" ht="31.5" customHeight="1" x14ac:dyDescent="0.25"/>
    <row r="22" spans="1:16" ht="71.25" customHeight="1" x14ac:dyDescent="0.25"/>
    <row r="30" spans="1:16" ht="45" customHeight="1" x14ac:dyDescent="0.25"/>
    <row r="31" spans="1:16" ht="45" customHeight="1" x14ac:dyDescent="0.25"/>
    <row r="33" ht="153.75" customHeight="1" x14ac:dyDescent="0.25"/>
    <row r="34" ht="84" customHeight="1" x14ac:dyDescent="0.25"/>
    <row r="47" ht="108" customHeight="1" x14ac:dyDescent="0.25"/>
  </sheetData>
  <mergeCells count="16">
    <mergeCell ref="N2:P2"/>
    <mergeCell ref="A3:P3"/>
    <mergeCell ref="A4:P4"/>
    <mergeCell ref="A5:A7"/>
    <mergeCell ref="B5:B7"/>
    <mergeCell ref="C5:C7"/>
    <mergeCell ref="D5:D7"/>
    <mergeCell ref="E5:E7"/>
    <mergeCell ref="F5:F7"/>
    <mergeCell ref="G5:H6"/>
    <mergeCell ref="I5:I7"/>
    <mergeCell ref="J5:J7"/>
    <mergeCell ref="K5:L6"/>
    <mergeCell ref="M5:P5"/>
    <mergeCell ref="M6:N6"/>
    <mergeCell ref="O6:P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view="pageBreakPreview" topLeftCell="B43" zoomScaleNormal="90" zoomScaleSheetLayoutView="100" workbookViewId="0">
      <selection activeCell="B4" sqref="B4:L4"/>
    </sheetView>
  </sheetViews>
  <sheetFormatPr defaultRowHeight="15" x14ac:dyDescent="0.25"/>
  <cols>
    <col min="1" max="1" width="0" style="44" hidden="1" customWidth="1"/>
    <col min="2" max="2" width="6.85546875" style="44" customWidth="1"/>
    <col min="3" max="3" width="50.5703125" style="45" customWidth="1"/>
    <col min="4" max="4" width="10.5703125" style="44" customWidth="1"/>
    <col min="5" max="5" width="14.42578125" style="44" customWidth="1"/>
    <col min="6" max="6" width="14.140625" style="44" customWidth="1"/>
    <col min="7" max="7" width="13.5703125" style="44" bestFit="1" customWidth="1"/>
    <col min="8" max="8" width="14.140625" style="44" customWidth="1"/>
    <col min="9" max="9" width="13.5703125" style="44" bestFit="1" customWidth="1"/>
    <col min="10" max="10" width="14.28515625" style="44" customWidth="1"/>
    <col min="11" max="11" width="9.85546875" style="44" bestFit="1" customWidth="1"/>
    <col min="12" max="12" width="11" style="44" customWidth="1"/>
    <col min="13" max="13" width="13" style="46" hidden="1" customWidth="1"/>
    <col min="14" max="256" width="9.140625" style="47"/>
    <col min="257" max="257" width="0" style="47" hidden="1" customWidth="1"/>
    <col min="258" max="258" width="6.85546875" style="47" customWidth="1"/>
    <col min="259" max="259" width="50.5703125" style="47" customWidth="1"/>
    <col min="260" max="260" width="10.5703125" style="47" customWidth="1"/>
    <col min="261" max="261" width="14.42578125" style="47" customWidth="1"/>
    <col min="262" max="262" width="14.140625" style="47" customWidth="1"/>
    <col min="263" max="263" width="13.5703125" style="47" bestFit="1" customWidth="1"/>
    <col min="264" max="264" width="14.140625" style="47" customWidth="1"/>
    <col min="265" max="265" width="13.5703125" style="47" bestFit="1" customWidth="1"/>
    <col min="266" max="266" width="14.28515625" style="47" customWidth="1"/>
    <col min="267" max="267" width="9.85546875" style="47" bestFit="1" customWidth="1"/>
    <col min="268" max="268" width="11" style="47" customWidth="1"/>
    <col min="269" max="269" width="0" style="47" hidden="1" customWidth="1"/>
    <col min="270" max="512" width="9.140625" style="47"/>
    <col min="513" max="513" width="0" style="47" hidden="1" customWidth="1"/>
    <col min="514" max="514" width="6.85546875" style="47" customWidth="1"/>
    <col min="515" max="515" width="50.5703125" style="47" customWidth="1"/>
    <col min="516" max="516" width="10.5703125" style="47" customWidth="1"/>
    <col min="517" max="517" width="14.42578125" style="47" customWidth="1"/>
    <col min="518" max="518" width="14.140625" style="47" customWidth="1"/>
    <col min="519" max="519" width="13.5703125" style="47" bestFit="1" customWidth="1"/>
    <col min="520" max="520" width="14.140625" style="47" customWidth="1"/>
    <col min="521" max="521" width="13.5703125" style="47" bestFit="1" customWidth="1"/>
    <col min="522" max="522" width="14.28515625" style="47" customWidth="1"/>
    <col min="523" max="523" width="9.85546875" style="47" bestFit="1" customWidth="1"/>
    <col min="524" max="524" width="11" style="47" customWidth="1"/>
    <col min="525" max="525" width="0" style="47" hidden="1" customWidth="1"/>
    <col min="526" max="768" width="9.140625" style="47"/>
    <col min="769" max="769" width="0" style="47" hidden="1" customWidth="1"/>
    <col min="770" max="770" width="6.85546875" style="47" customWidth="1"/>
    <col min="771" max="771" width="50.5703125" style="47" customWidth="1"/>
    <col min="772" max="772" width="10.5703125" style="47" customWidth="1"/>
    <col min="773" max="773" width="14.42578125" style="47" customWidth="1"/>
    <col min="774" max="774" width="14.140625" style="47" customWidth="1"/>
    <col min="775" max="775" width="13.5703125" style="47" bestFit="1" customWidth="1"/>
    <col min="776" max="776" width="14.140625" style="47" customWidth="1"/>
    <col min="777" max="777" width="13.5703125" style="47" bestFit="1" customWidth="1"/>
    <col min="778" max="778" width="14.28515625" style="47" customWidth="1"/>
    <col min="779" max="779" width="9.85546875" style="47" bestFit="1" customWidth="1"/>
    <col min="780" max="780" width="11" style="47" customWidth="1"/>
    <col min="781" max="781" width="0" style="47" hidden="1" customWidth="1"/>
    <col min="782" max="1024" width="9.140625" style="47"/>
    <col min="1025" max="1025" width="0" style="47" hidden="1" customWidth="1"/>
    <col min="1026" max="1026" width="6.85546875" style="47" customWidth="1"/>
    <col min="1027" max="1027" width="50.5703125" style="47" customWidth="1"/>
    <col min="1028" max="1028" width="10.5703125" style="47" customWidth="1"/>
    <col min="1029" max="1029" width="14.42578125" style="47" customWidth="1"/>
    <col min="1030" max="1030" width="14.140625" style="47" customWidth="1"/>
    <col min="1031" max="1031" width="13.5703125" style="47" bestFit="1" customWidth="1"/>
    <col min="1032" max="1032" width="14.140625" style="47" customWidth="1"/>
    <col min="1033" max="1033" width="13.5703125" style="47" bestFit="1" customWidth="1"/>
    <col min="1034" max="1034" width="14.28515625" style="47" customWidth="1"/>
    <col min="1035" max="1035" width="9.85546875" style="47" bestFit="1" customWidth="1"/>
    <col min="1036" max="1036" width="11" style="47" customWidth="1"/>
    <col min="1037" max="1037" width="0" style="47" hidden="1" customWidth="1"/>
    <col min="1038" max="1280" width="9.140625" style="47"/>
    <col min="1281" max="1281" width="0" style="47" hidden="1" customWidth="1"/>
    <col min="1282" max="1282" width="6.85546875" style="47" customWidth="1"/>
    <col min="1283" max="1283" width="50.5703125" style="47" customWidth="1"/>
    <col min="1284" max="1284" width="10.5703125" style="47" customWidth="1"/>
    <col min="1285" max="1285" width="14.42578125" style="47" customWidth="1"/>
    <col min="1286" max="1286" width="14.140625" style="47" customWidth="1"/>
    <col min="1287" max="1287" width="13.5703125" style="47" bestFit="1" customWidth="1"/>
    <col min="1288" max="1288" width="14.140625" style="47" customWidth="1"/>
    <col min="1289" max="1289" width="13.5703125" style="47" bestFit="1" customWidth="1"/>
    <col min="1290" max="1290" width="14.28515625" style="47" customWidth="1"/>
    <col min="1291" max="1291" width="9.85546875" style="47" bestFit="1" customWidth="1"/>
    <col min="1292" max="1292" width="11" style="47" customWidth="1"/>
    <col min="1293" max="1293" width="0" style="47" hidden="1" customWidth="1"/>
    <col min="1294" max="1536" width="9.140625" style="47"/>
    <col min="1537" max="1537" width="0" style="47" hidden="1" customWidth="1"/>
    <col min="1538" max="1538" width="6.85546875" style="47" customWidth="1"/>
    <col min="1539" max="1539" width="50.5703125" style="47" customWidth="1"/>
    <col min="1540" max="1540" width="10.5703125" style="47" customWidth="1"/>
    <col min="1541" max="1541" width="14.42578125" style="47" customWidth="1"/>
    <col min="1542" max="1542" width="14.140625" style="47" customWidth="1"/>
    <col min="1543" max="1543" width="13.5703125" style="47" bestFit="1" customWidth="1"/>
    <col min="1544" max="1544" width="14.140625" style="47" customWidth="1"/>
    <col min="1545" max="1545" width="13.5703125" style="47" bestFit="1" customWidth="1"/>
    <col min="1546" max="1546" width="14.28515625" style="47" customWidth="1"/>
    <col min="1547" max="1547" width="9.85546875" style="47" bestFit="1" customWidth="1"/>
    <col min="1548" max="1548" width="11" style="47" customWidth="1"/>
    <col min="1549" max="1549" width="0" style="47" hidden="1" customWidth="1"/>
    <col min="1550" max="1792" width="9.140625" style="47"/>
    <col min="1793" max="1793" width="0" style="47" hidden="1" customWidth="1"/>
    <col min="1794" max="1794" width="6.85546875" style="47" customWidth="1"/>
    <col min="1795" max="1795" width="50.5703125" style="47" customWidth="1"/>
    <col min="1796" max="1796" width="10.5703125" style="47" customWidth="1"/>
    <col min="1797" max="1797" width="14.42578125" style="47" customWidth="1"/>
    <col min="1798" max="1798" width="14.140625" style="47" customWidth="1"/>
    <col min="1799" max="1799" width="13.5703125" style="47" bestFit="1" customWidth="1"/>
    <col min="1800" max="1800" width="14.140625" style="47" customWidth="1"/>
    <col min="1801" max="1801" width="13.5703125" style="47" bestFit="1" customWidth="1"/>
    <col min="1802" max="1802" width="14.28515625" style="47" customWidth="1"/>
    <col min="1803" max="1803" width="9.85546875" style="47" bestFit="1" customWidth="1"/>
    <col min="1804" max="1804" width="11" style="47" customWidth="1"/>
    <col min="1805" max="1805" width="0" style="47" hidden="1" customWidth="1"/>
    <col min="1806" max="2048" width="9.140625" style="47"/>
    <col min="2049" max="2049" width="0" style="47" hidden="1" customWidth="1"/>
    <col min="2050" max="2050" width="6.85546875" style="47" customWidth="1"/>
    <col min="2051" max="2051" width="50.5703125" style="47" customWidth="1"/>
    <col min="2052" max="2052" width="10.5703125" style="47" customWidth="1"/>
    <col min="2053" max="2053" width="14.42578125" style="47" customWidth="1"/>
    <col min="2054" max="2054" width="14.140625" style="47" customWidth="1"/>
    <col min="2055" max="2055" width="13.5703125" style="47" bestFit="1" customWidth="1"/>
    <col min="2056" max="2056" width="14.140625" style="47" customWidth="1"/>
    <col min="2057" max="2057" width="13.5703125" style="47" bestFit="1" customWidth="1"/>
    <col min="2058" max="2058" width="14.28515625" style="47" customWidth="1"/>
    <col min="2059" max="2059" width="9.85546875" style="47" bestFit="1" customWidth="1"/>
    <col min="2060" max="2060" width="11" style="47" customWidth="1"/>
    <col min="2061" max="2061" width="0" style="47" hidden="1" customWidth="1"/>
    <col min="2062" max="2304" width="9.140625" style="47"/>
    <col min="2305" max="2305" width="0" style="47" hidden="1" customWidth="1"/>
    <col min="2306" max="2306" width="6.85546875" style="47" customWidth="1"/>
    <col min="2307" max="2307" width="50.5703125" style="47" customWidth="1"/>
    <col min="2308" max="2308" width="10.5703125" style="47" customWidth="1"/>
    <col min="2309" max="2309" width="14.42578125" style="47" customWidth="1"/>
    <col min="2310" max="2310" width="14.140625" style="47" customWidth="1"/>
    <col min="2311" max="2311" width="13.5703125" style="47" bestFit="1" customWidth="1"/>
    <col min="2312" max="2312" width="14.140625" style="47" customWidth="1"/>
    <col min="2313" max="2313" width="13.5703125" style="47" bestFit="1" customWidth="1"/>
    <col min="2314" max="2314" width="14.28515625" style="47" customWidth="1"/>
    <col min="2315" max="2315" width="9.85546875" style="47" bestFit="1" customWidth="1"/>
    <col min="2316" max="2316" width="11" style="47" customWidth="1"/>
    <col min="2317" max="2317" width="0" style="47" hidden="1" customWidth="1"/>
    <col min="2318" max="2560" width="9.140625" style="47"/>
    <col min="2561" max="2561" width="0" style="47" hidden="1" customWidth="1"/>
    <col min="2562" max="2562" width="6.85546875" style="47" customWidth="1"/>
    <col min="2563" max="2563" width="50.5703125" style="47" customWidth="1"/>
    <col min="2564" max="2564" width="10.5703125" style="47" customWidth="1"/>
    <col min="2565" max="2565" width="14.42578125" style="47" customWidth="1"/>
    <col min="2566" max="2566" width="14.140625" style="47" customWidth="1"/>
    <col min="2567" max="2567" width="13.5703125" style="47" bestFit="1" customWidth="1"/>
    <col min="2568" max="2568" width="14.140625" style="47" customWidth="1"/>
    <col min="2569" max="2569" width="13.5703125" style="47" bestFit="1" customWidth="1"/>
    <col min="2570" max="2570" width="14.28515625" style="47" customWidth="1"/>
    <col min="2571" max="2571" width="9.85546875" style="47" bestFit="1" customWidth="1"/>
    <col min="2572" max="2572" width="11" style="47" customWidth="1"/>
    <col min="2573" max="2573" width="0" style="47" hidden="1" customWidth="1"/>
    <col min="2574" max="2816" width="9.140625" style="47"/>
    <col min="2817" max="2817" width="0" style="47" hidden="1" customWidth="1"/>
    <col min="2818" max="2818" width="6.85546875" style="47" customWidth="1"/>
    <col min="2819" max="2819" width="50.5703125" style="47" customWidth="1"/>
    <col min="2820" max="2820" width="10.5703125" style="47" customWidth="1"/>
    <col min="2821" max="2821" width="14.42578125" style="47" customWidth="1"/>
    <col min="2822" max="2822" width="14.140625" style="47" customWidth="1"/>
    <col min="2823" max="2823" width="13.5703125" style="47" bestFit="1" customWidth="1"/>
    <col min="2824" max="2824" width="14.140625" style="47" customWidth="1"/>
    <col min="2825" max="2825" width="13.5703125" style="47" bestFit="1" customWidth="1"/>
    <col min="2826" max="2826" width="14.28515625" style="47" customWidth="1"/>
    <col min="2827" max="2827" width="9.85546875" style="47" bestFit="1" customWidth="1"/>
    <col min="2828" max="2828" width="11" style="47" customWidth="1"/>
    <col min="2829" max="2829" width="0" style="47" hidden="1" customWidth="1"/>
    <col min="2830" max="3072" width="9.140625" style="47"/>
    <col min="3073" max="3073" width="0" style="47" hidden="1" customWidth="1"/>
    <col min="3074" max="3074" width="6.85546875" style="47" customWidth="1"/>
    <col min="3075" max="3075" width="50.5703125" style="47" customWidth="1"/>
    <col min="3076" max="3076" width="10.5703125" style="47" customWidth="1"/>
    <col min="3077" max="3077" width="14.42578125" style="47" customWidth="1"/>
    <col min="3078" max="3078" width="14.140625" style="47" customWidth="1"/>
    <col min="3079" max="3079" width="13.5703125" style="47" bestFit="1" customWidth="1"/>
    <col min="3080" max="3080" width="14.140625" style="47" customWidth="1"/>
    <col min="3081" max="3081" width="13.5703125" style="47" bestFit="1" customWidth="1"/>
    <col min="3082" max="3082" width="14.28515625" style="47" customWidth="1"/>
    <col min="3083" max="3083" width="9.85546875" style="47" bestFit="1" customWidth="1"/>
    <col min="3084" max="3084" width="11" style="47" customWidth="1"/>
    <col min="3085" max="3085" width="0" style="47" hidden="1" customWidth="1"/>
    <col min="3086" max="3328" width="9.140625" style="47"/>
    <col min="3329" max="3329" width="0" style="47" hidden="1" customWidth="1"/>
    <col min="3330" max="3330" width="6.85546875" style="47" customWidth="1"/>
    <col min="3331" max="3331" width="50.5703125" style="47" customWidth="1"/>
    <col min="3332" max="3332" width="10.5703125" style="47" customWidth="1"/>
    <col min="3333" max="3333" width="14.42578125" style="47" customWidth="1"/>
    <col min="3334" max="3334" width="14.140625" style="47" customWidth="1"/>
    <col min="3335" max="3335" width="13.5703125" style="47" bestFit="1" customWidth="1"/>
    <col min="3336" max="3336" width="14.140625" style="47" customWidth="1"/>
    <col min="3337" max="3337" width="13.5703125" style="47" bestFit="1" customWidth="1"/>
    <col min="3338" max="3338" width="14.28515625" style="47" customWidth="1"/>
    <col min="3339" max="3339" width="9.85546875" style="47" bestFit="1" customWidth="1"/>
    <col min="3340" max="3340" width="11" style="47" customWidth="1"/>
    <col min="3341" max="3341" width="0" style="47" hidden="1" customWidth="1"/>
    <col min="3342" max="3584" width="9.140625" style="47"/>
    <col min="3585" max="3585" width="0" style="47" hidden="1" customWidth="1"/>
    <col min="3586" max="3586" width="6.85546875" style="47" customWidth="1"/>
    <col min="3587" max="3587" width="50.5703125" style="47" customWidth="1"/>
    <col min="3588" max="3588" width="10.5703125" style="47" customWidth="1"/>
    <col min="3589" max="3589" width="14.42578125" style="47" customWidth="1"/>
    <col min="3590" max="3590" width="14.140625" style="47" customWidth="1"/>
    <col min="3591" max="3591" width="13.5703125" style="47" bestFit="1" customWidth="1"/>
    <col min="3592" max="3592" width="14.140625" style="47" customWidth="1"/>
    <col min="3593" max="3593" width="13.5703125" style="47" bestFit="1" customWidth="1"/>
    <col min="3594" max="3594" width="14.28515625" style="47" customWidth="1"/>
    <col min="3595" max="3595" width="9.85546875" style="47" bestFit="1" customWidth="1"/>
    <col min="3596" max="3596" width="11" style="47" customWidth="1"/>
    <col min="3597" max="3597" width="0" style="47" hidden="1" customWidth="1"/>
    <col min="3598" max="3840" width="9.140625" style="47"/>
    <col min="3841" max="3841" width="0" style="47" hidden="1" customWidth="1"/>
    <col min="3842" max="3842" width="6.85546875" style="47" customWidth="1"/>
    <col min="3843" max="3843" width="50.5703125" style="47" customWidth="1"/>
    <col min="3844" max="3844" width="10.5703125" style="47" customWidth="1"/>
    <col min="3845" max="3845" width="14.42578125" style="47" customWidth="1"/>
    <col min="3846" max="3846" width="14.140625" style="47" customWidth="1"/>
    <col min="3847" max="3847" width="13.5703125" style="47" bestFit="1" customWidth="1"/>
    <col min="3848" max="3848" width="14.140625" style="47" customWidth="1"/>
    <col min="3849" max="3849" width="13.5703125" style="47" bestFit="1" customWidth="1"/>
    <col min="3850" max="3850" width="14.28515625" style="47" customWidth="1"/>
    <col min="3851" max="3851" width="9.85546875" style="47" bestFit="1" customWidth="1"/>
    <col min="3852" max="3852" width="11" style="47" customWidth="1"/>
    <col min="3853" max="3853" width="0" style="47" hidden="1" customWidth="1"/>
    <col min="3854" max="4096" width="9.140625" style="47"/>
    <col min="4097" max="4097" width="0" style="47" hidden="1" customWidth="1"/>
    <col min="4098" max="4098" width="6.85546875" style="47" customWidth="1"/>
    <col min="4099" max="4099" width="50.5703125" style="47" customWidth="1"/>
    <col min="4100" max="4100" width="10.5703125" style="47" customWidth="1"/>
    <col min="4101" max="4101" width="14.42578125" style="47" customWidth="1"/>
    <col min="4102" max="4102" width="14.140625" style="47" customWidth="1"/>
    <col min="4103" max="4103" width="13.5703125" style="47" bestFit="1" customWidth="1"/>
    <col min="4104" max="4104" width="14.140625" style="47" customWidth="1"/>
    <col min="4105" max="4105" width="13.5703125" style="47" bestFit="1" customWidth="1"/>
    <col min="4106" max="4106" width="14.28515625" style="47" customWidth="1"/>
    <col min="4107" max="4107" width="9.85546875" style="47" bestFit="1" customWidth="1"/>
    <col min="4108" max="4108" width="11" style="47" customWidth="1"/>
    <col min="4109" max="4109" width="0" style="47" hidden="1" customWidth="1"/>
    <col min="4110" max="4352" width="9.140625" style="47"/>
    <col min="4353" max="4353" width="0" style="47" hidden="1" customWidth="1"/>
    <col min="4354" max="4354" width="6.85546875" style="47" customWidth="1"/>
    <col min="4355" max="4355" width="50.5703125" style="47" customWidth="1"/>
    <col min="4356" max="4356" width="10.5703125" style="47" customWidth="1"/>
    <col min="4357" max="4357" width="14.42578125" style="47" customWidth="1"/>
    <col min="4358" max="4358" width="14.140625" style="47" customWidth="1"/>
    <col min="4359" max="4359" width="13.5703125" style="47" bestFit="1" customWidth="1"/>
    <col min="4360" max="4360" width="14.140625" style="47" customWidth="1"/>
    <col min="4361" max="4361" width="13.5703125" style="47" bestFit="1" customWidth="1"/>
    <col min="4362" max="4362" width="14.28515625" style="47" customWidth="1"/>
    <col min="4363" max="4363" width="9.85546875" style="47" bestFit="1" customWidth="1"/>
    <col min="4364" max="4364" width="11" style="47" customWidth="1"/>
    <col min="4365" max="4365" width="0" style="47" hidden="1" customWidth="1"/>
    <col min="4366" max="4608" width="9.140625" style="47"/>
    <col min="4609" max="4609" width="0" style="47" hidden="1" customWidth="1"/>
    <col min="4610" max="4610" width="6.85546875" style="47" customWidth="1"/>
    <col min="4611" max="4611" width="50.5703125" style="47" customWidth="1"/>
    <col min="4612" max="4612" width="10.5703125" style="47" customWidth="1"/>
    <col min="4613" max="4613" width="14.42578125" style="47" customWidth="1"/>
    <col min="4614" max="4614" width="14.140625" style="47" customWidth="1"/>
    <col min="4615" max="4615" width="13.5703125" style="47" bestFit="1" customWidth="1"/>
    <col min="4616" max="4616" width="14.140625" style="47" customWidth="1"/>
    <col min="4617" max="4617" width="13.5703125" style="47" bestFit="1" customWidth="1"/>
    <col min="4618" max="4618" width="14.28515625" style="47" customWidth="1"/>
    <col min="4619" max="4619" width="9.85546875" style="47" bestFit="1" customWidth="1"/>
    <col min="4620" max="4620" width="11" style="47" customWidth="1"/>
    <col min="4621" max="4621" width="0" style="47" hidden="1" customWidth="1"/>
    <col min="4622" max="4864" width="9.140625" style="47"/>
    <col min="4865" max="4865" width="0" style="47" hidden="1" customWidth="1"/>
    <col min="4866" max="4866" width="6.85546875" style="47" customWidth="1"/>
    <col min="4867" max="4867" width="50.5703125" style="47" customWidth="1"/>
    <col min="4868" max="4868" width="10.5703125" style="47" customWidth="1"/>
    <col min="4869" max="4869" width="14.42578125" style="47" customWidth="1"/>
    <col min="4870" max="4870" width="14.140625" style="47" customWidth="1"/>
    <col min="4871" max="4871" width="13.5703125" style="47" bestFit="1" customWidth="1"/>
    <col min="4872" max="4872" width="14.140625" style="47" customWidth="1"/>
    <col min="4873" max="4873" width="13.5703125" style="47" bestFit="1" customWidth="1"/>
    <col min="4874" max="4874" width="14.28515625" style="47" customWidth="1"/>
    <col min="4875" max="4875" width="9.85546875" style="47" bestFit="1" customWidth="1"/>
    <col min="4876" max="4876" width="11" style="47" customWidth="1"/>
    <col min="4877" max="4877" width="0" style="47" hidden="1" customWidth="1"/>
    <col min="4878" max="5120" width="9.140625" style="47"/>
    <col min="5121" max="5121" width="0" style="47" hidden="1" customWidth="1"/>
    <col min="5122" max="5122" width="6.85546875" style="47" customWidth="1"/>
    <col min="5123" max="5123" width="50.5703125" style="47" customWidth="1"/>
    <col min="5124" max="5124" width="10.5703125" style="47" customWidth="1"/>
    <col min="5125" max="5125" width="14.42578125" style="47" customWidth="1"/>
    <col min="5126" max="5126" width="14.140625" style="47" customWidth="1"/>
    <col min="5127" max="5127" width="13.5703125" style="47" bestFit="1" customWidth="1"/>
    <col min="5128" max="5128" width="14.140625" style="47" customWidth="1"/>
    <col min="5129" max="5129" width="13.5703125" style="47" bestFit="1" customWidth="1"/>
    <col min="5130" max="5130" width="14.28515625" style="47" customWidth="1"/>
    <col min="5131" max="5131" width="9.85546875" style="47" bestFit="1" customWidth="1"/>
    <col min="5132" max="5132" width="11" style="47" customWidth="1"/>
    <col min="5133" max="5133" width="0" style="47" hidden="1" customWidth="1"/>
    <col min="5134" max="5376" width="9.140625" style="47"/>
    <col min="5377" max="5377" width="0" style="47" hidden="1" customWidth="1"/>
    <col min="5378" max="5378" width="6.85546875" style="47" customWidth="1"/>
    <col min="5379" max="5379" width="50.5703125" style="47" customWidth="1"/>
    <col min="5380" max="5380" width="10.5703125" style="47" customWidth="1"/>
    <col min="5381" max="5381" width="14.42578125" style="47" customWidth="1"/>
    <col min="5382" max="5382" width="14.140625" style="47" customWidth="1"/>
    <col min="5383" max="5383" width="13.5703125" style="47" bestFit="1" customWidth="1"/>
    <col min="5384" max="5384" width="14.140625" style="47" customWidth="1"/>
    <col min="5385" max="5385" width="13.5703125" style="47" bestFit="1" customWidth="1"/>
    <col min="5386" max="5386" width="14.28515625" style="47" customWidth="1"/>
    <col min="5387" max="5387" width="9.85546875" style="47" bestFit="1" customWidth="1"/>
    <col min="5388" max="5388" width="11" style="47" customWidth="1"/>
    <col min="5389" max="5389" width="0" style="47" hidden="1" customWidth="1"/>
    <col min="5390" max="5632" width="9.140625" style="47"/>
    <col min="5633" max="5633" width="0" style="47" hidden="1" customWidth="1"/>
    <col min="5634" max="5634" width="6.85546875" style="47" customWidth="1"/>
    <col min="5635" max="5635" width="50.5703125" style="47" customWidth="1"/>
    <col min="5636" max="5636" width="10.5703125" style="47" customWidth="1"/>
    <col min="5637" max="5637" width="14.42578125" style="47" customWidth="1"/>
    <col min="5638" max="5638" width="14.140625" style="47" customWidth="1"/>
    <col min="5639" max="5639" width="13.5703125" style="47" bestFit="1" customWidth="1"/>
    <col min="5640" max="5640" width="14.140625" style="47" customWidth="1"/>
    <col min="5641" max="5641" width="13.5703125" style="47" bestFit="1" customWidth="1"/>
    <col min="5642" max="5642" width="14.28515625" style="47" customWidth="1"/>
    <col min="5643" max="5643" width="9.85546875" style="47" bestFit="1" customWidth="1"/>
    <col min="5644" max="5644" width="11" style="47" customWidth="1"/>
    <col min="5645" max="5645" width="0" style="47" hidden="1" customWidth="1"/>
    <col min="5646" max="5888" width="9.140625" style="47"/>
    <col min="5889" max="5889" width="0" style="47" hidden="1" customWidth="1"/>
    <col min="5890" max="5890" width="6.85546875" style="47" customWidth="1"/>
    <col min="5891" max="5891" width="50.5703125" style="47" customWidth="1"/>
    <col min="5892" max="5892" width="10.5703125" style="47" customWidth="1"/>
    <col min="5893" max="5893" width="14.42578125" style="47" customWidth="1"/>
    <col min="5894" max="5894" width="14.140625" style="47" customWidth="1"/>
    <col min="5895" max="5895" width="13.5703125" style="47" bestFit="1" customWidth="1"/>
    <col min="5896" max="5896" width="14.140625" style="47" customWidth="1"/>
    <col min="5897" max="5897" width="13.5703125" style="47" bestFit="1" customWidth="1"/>
    <col min="5898" max="5898" width="14.28515625" style="47" customWidth="1"/>
    <col min="5899" max="5899" width="9.85546875" style="47" bestFit="1" customWidth="1"/>
    <col min="5900" max="5900" width="11" style="47" customWidth="1"/>
    <col min="5901" max="5901" width="0" style="47" hidden="1" customWidth="1"/>
    <col min="5902" max="6144" width="9.140625" style="47"/>
    <col min="6145" max="6145" width="0" style="47" hidden="1" customWidth="1"/>
    <col min="6146" max="6146" width="6.85546875" style="47" customWidth="1"/>
    <col min="6147" max="6147" width="50.5703125" style="47" customWidth="1"/>
    <col min="6148" max="6148" width="10.5703125" style="47" customWidth="1"/>
    <col min="6149" max="6149" width="14.42578125" style="47" customWidth="1"/>
    <col min="6150" max="6150" width="14.140625" style="47" customWidth="1"/>
    <col min="6151" max="6151" width="13.5703125" style="47" bestFit="1" customWidth="1"/>
    <col min="6152" max="6152" width="14.140625" style="47" customWidth="1"/>
    <col min="6153" max="6153" width="13.5703125" style="47" bestFit="1" customWidth="1"/>
    <col min="6154" max="6154" width="14.28515625" style="47" customWidth="1"/>
    <col min="6155" max="6155" width="9.85546875" style="47" bestFit="1" customWidth="1"/>
    <col min="6156" max="6156" width="11" style="47" customWidth="1"/>
    <col min="6157" max="6157" width="0" style="47" hidden="1" customWidth="1"/>
    <col min="6158" max="6400" width="9.140625" style="47"/>
    <col min="6401" max="6401" width="0" style="47" hidden="1" customWidth="1"/>
    <col min="6402" max="6402" width="6.85546875" style="47" customWidth="1"/>
    <col min="6403" max="6403" width="50.5703125" style="47" customWidth="1"/>
    <col min="6404" max="6404" width="10.5703125" style="47" customWidth="1"/>
    <col min="6405" max="6405" width="14.42578125" style="47" customWidth="1"/>
    <col min="6406" max="6406" width="14.140625" style="47" customWidth="1"/>
    <col min="6407" max="6407" width="13.5703125" style="47" bestFit="1" customWidth="1"/>
    <col min="6408" max="6408" width="14.140625" style="47" customWidth="1"/>
    <col min="6409" max="6409" width="13.5703125" style="47" bestFit="1" customWidth="1"/>
    <col min="6410" max="6410" width="14.28515625" style="47" customWidth="1"/>
    <col min="6411" max="6411" width="9.85546875" style="47" bestFit="1" customWidth="1"/>
    <col min="6412" max="6412" width="11" style="47" customWidth="1"/>
    <col min="6413" max="6413" width="0" style="47" hidden="1" customWidth="1"/>
    <col min="6414" max="6656" width="9.140625" style="47"/>
    <col min="6657" max="6657" width="0" style="47" hidden="1" customWidth="1"/>
    <col min="6658" max="6658" width="6.85546875" style="47" customWidth="1"/>
    <col min="6659" max="6659" width="50.5703125" style="47" customWidth="1"/>
    <col min="6660" max="6660" width="10.5703125" style="47" customWidth="1"/>
    <col min="6661" max="6661" width="14.42578125" style="47" customWidth="1"/>
    <col min="6662" max="6662" width="14.140625" style="47" customWidth="1"/>
    <col min="6663" max="6663" width="13.5703125" style="47" bestFit="1" customWidth="1"/>
    <col min="6664" max="6664" width="14.140625" style="47" customWidth="1"/>
    <col min="6665" max="6665" width="13.5703125" style="47" bestFit="1" customWidth="1"/>
    <col min="6666" max="6666" width="14.28515625" style="47" customWidth="1"/>
    <col min="6667" max="6667" width="9.85546875" style="47" bestFit="1" customWidth="1"/>
    <col min="6668" max="6668" width="11" style="47" customWidth="1"/>
    <col min="6669" max="6669" width="0" style="47" hidden="1" customWidth="1"/>
    <col min="6670" max="6912" width="9.140625" style="47"/>
    <col min="6913" max="6913" width="0" style="47" hidden="1" customWidth="1"/>
    <col min="6914" max="6914" width="6.85546875" style="47" customWidth="1"/>
    <col min="6915" max="6915" width="50.5703125" style="47" customWidth="1"/>
    <col min="6916" max="6916" width="10.5703125" style="47" customWidth="1"/>
    <col min="6917" max="6917" width="14.42578125" style="47" customWidth="1"/>
    <col min="6918" max="6918" width="14.140625" style="47" customWidth="1"/>
    <col min="6919" max="6919" width="13.5703125" style="47" bestFit="1" customWidth="1"/>
    <col min="6920" max="6920" width="14.140625" style="47" customWidth="1"/>
    <col min="6921" max="6921" width="13.5703125" style="47" bestFit="1" customWidth="1"/>
    <col min="6922" max="6922" width="14.28515625" style="47" customWidth="1"/>
    <col min="6923" max="6923" width="9.85546875" style="47" bestFit="1" customWidth="1"/>
    <col min="6924" max="6924" width="11" style="47" customWidth="1"/>
    <col min="6925" max="6925" width="0" style="47" hidden="1" customWidth="1"/>
    <col min="6926" max="7168" width="9.140625" style="47"/>
    <col min="7169" max="7169" width="0" style="47" hidden="1" customWidth="1"/>
    <col min="7170" max="7170" width="6.85546875" style="47" customWidth="1"/>
    <col min="7171" max="7171" width="50.5703125" style="47" customWidth="1"/>
    <col min="7172" max="7172" width="10.5703125" style="47" customWidth="1"/>
    <col min="7173" max="7173" width="14.42578125" style="47" customWidth="1"/>
    <col min="7174" max="7174" width="14.140625" style="47" customWidth="1"/>
    <col min="7175" max="7175" width="13.5703125" style="47" bestFit="1" customWidth="1"/>
    <col min="7176" max="7176" width="14.140625" style="47" customWidth="1"/>
    <col min="7177" max="7177" width="13.5703125" style="47" bestFit="1" customWidth="1"/>
    <col min="7178" max="7178" width="14.28515625" style="47" customWidth="1"/>
    <col min="7179" max="7179" width="9.85546875" style="47" bestFit="1" customWidth="1"/>
    <col min="7180" max="7180" width="11" style="47" customWidth="1"/>
    <col min="7181" max="7181" width="0" style="47" hidden="1" customWidth="1"/>
    <col min="7182" max="7424" width="9.140625" style="47"/>
    <col min="7425" max="7425" width="0" style="47" hidden="1" customWidth="1"/>
    <col min="7426" max="7426" width="6.85546875" style="47" customWidth="1"/>
    <col min="7427" max="7427" width="50.5703125" style="47" customWidth="1"/>
    <col min="7428" max="7428" width="10.5703125" style="47" customWidth="1"/>
    <col min="7429" max="7429" width="14.42578125" style="47" customWidth="1"/>
    <col min="7430" max="7430" width="14.140625" style="47" customWidth="1"/>
    <col min="7431" max="7431" width="13.5703125" style="47" bestFit="1" customWidth="1"/>
    <col min="7432" max="7432" width="14.140625" style="47" customWidth="1"/>
    <col min="7433" max="7433" width="13.5703125" style="47" bestFit="1" customWidth="1"/>
    <col min="7434" max="7434" width="14.28515625" style="47" customWidth="1"/>
    <col min="7435" max="7435" width="9.85546875" style="47" bestFit="1" customWidth="1"/>
    <col min="7436" max="7436" width="11" style="47" customWidth="1"/>
    <col min="7437" max="7437" width="0" style="47" hidden="1" customWidth="1"/>
    <col min="7438" max="7680" width="9.140625" style="47"/>
    <col min="7681" max="7681" width="0" style="47" hidden="1" customWidth="1"/>
    <col min="7682" max="7682" width="6.85546875" style="47" customWidth="1"/>
    <col min="7683" max="7683" width="50.5703125" style="47" customWidth="1"/>
    <col min="7684" max="7684" width="10.5703125" style="47" customWidth="1"/>
    <col min="7685" max="7685" width="14.42578125" style="47" customWidth="1"/>
    <col min="7686" max="7686" width="14.140625" style="47" customWidth="1"/>
    <col min="7687" max="7687" width="13.5703125" style="47" bestFit="1" customWidth="1"/>
    <col min="7688" max="7688" width="14.140625" style="47" customWidth="1"/>
    <col min="7689" max="7689" width="13.5703125" style="47" bestFit="1" customWidth="1"/>
    <col min="7690" max="7690" width="14.28515625" style="47" customWidth="1"/>
    <col min="7691" max="7691" width="9.85546875" style="47" bestFit="1" customWidth="1"/>
    <col min="7692" max="7692" width="11" style="47" customWidth="1"/>
    <col min="7693" max="7693" width="0" style="47" hidden="1" customWidth="1"/>
    <col min="7694" max="7936" width="9.140625" style="47"/>
    <col min="7937" max="7937" width="0" style="47" hidden="1" customWidth="1"/>
    <col min="7938" max="7938" width="6.85546875" style="47" customWidth="1"/>
    <col min="7939" max="7939" width="50.5703125" style="47" customWidth="1"/>
    <col min="7940" max="7940" width="10.5703125" style="47" customWidth="1"/>
    <col min="7941" max="7941" width="14.42578125" style="47" customWidth="1"/>
    <col min="7942" max="7942" width="14.140625" style="47" customWidth="1"/>
    <col min="7943" max="7943" width="13.5703125" style="47" bestFit="1" customWidth="1"/>
    <col min="7944" max="7944" width="14.140625" style="47" customWidth="1"/>
    <col min="7945" max="7945" width="13.5703125" style="47" bestFit="1" customWidth="1"/>
    <col min="7946" max="7946" width="14.28515625" style="47" customWidth="1"/>
    <col min="7947" max="7947" width="9.85546875" style="47" bestFit="1" customWidth="1"/>
    <col min="7948" max="7948" width="11" style="47" customWidth="1"/>
    <col min="7949" max="7949" width="0" style="47" hidden="1" customWidth="1"/>
    <col min="7950" max="8192" width="9.140625" style="47"/>
    <col min="8193" max="8193" width="0" style="47" hidden="1" customWidth="1"/>
    <col min="8194" max="8194" width="6.85546875" style="47" customWidth="1"/>
    <col min="8195" max="8195" width="50.5703125" style="47" customWidth="1"/>
    <col min="8196" max="8196" width="10.5703125" style="47" customWidth="1"/>
    <col min="8197" max="8197" width="14.42578125" style="47" customWidth="1"/>
    <col min="8198" max="8198" width="14.140625" style="47" customWidth="1"/>
    <col min="8199" max="8199" width="13.5703125" style="47" bestFit="1" customWidth="1"/>
    <col min="8200" max="8200" width="14.140625" style="47" customWidth="1"/>
    <col min="8201" max="8201" width="13.5703125" style="47" bestFit="1" customWidth="1"/>
    <col min="8202" max="8202" width="14.28515625" style="47" customWidth="1"/>
    <col min="8203" max="8203" width="9.85546875" style="47" bestFit="1" customWidth="1"/>
    <col min="8204" max="8204" width="11" style="47" customWidth="1"/>
    <col min="8205" max="8205" width="0" style="47" hidden="1" customWidth="1"/>
    <col min="8206" max="8448" width="9.140625" style="47"/>
    <col min="8449" max="8449" width="0" style="47" hidden="1" customWidth="1"/>
    <col min="8450" max="8450" width="6.85546875" style="47" customWidth="1"/>
    <col min="8451" max="8451" width="50.5703125" style="47" customWidth="1"/>
    <col min="8452" max="8452" width="10.5703125" style="47" customWidth="1"/>
    <col min="8453" max="8453" width="14.42578125" style="47" customWidth="1"/>
    <col min="8454" max="8454" width="14.140625" style="47" customWidth="1"/>
    <col min="8455" max="8455" width="13.5703125" style="47" bestFit="1" customWidth="1"/>
    <col min="8456" max="8456" width="14.140625" style="47" customWidth="1"/>
    <col min="8457" max="8457" width="13.5703125" style="47" bestFit="1" customWidth="1"/>
    <col min="8458" max="8458" width="14.28515625" style="47" customWidth="1"/>
    <col min="8459" max="8459" width="9.85546875" style="47" bestFit="1" customWidth="1"/>
    <col min="8460" max="8460" width="11" style="47" customWidth="1"/>
    <col min="8461" max="8461" width="0" style="47" hidden="1" customWidth="1"/>
    <col min="8462" max="8704" width="9.140625" style="47"/>
    <col min="8705" max="8705" width="0" style="47" hidden="1" customWidth="1"/>
    <col min="8706" max="8706" width="6.85546875" style="47" customWidth="1"/>
    <col min="8707" max="8707" width="50.5703125" style="47" customWidth="1"/>
    <col min="8708" max="8708" width="10.5703125" style="47" customWidth="1"/>
    <col min="8709" max="8709" width="14.42578125" style="47" customWidth="1"/>
    <col min="8710" max="8710" width="14.140625" style="47" customWidth="1"/>
    <col min="8711" max="8711" width="13.5703125" style="47" bestFit="1" customWidth="1"/>
    <col min="8712" max="8712" width="14.140625" style="47" customWidth="1"/>
    <col min="8713" max="8713" width="13.5703125" style="47" bestFit="1" customWidth="1"/>
    <col min="8714" max="8714" width="14.28515625" style="47" customWidth="1"/>
    <col min="8715" max="8715" width="9.85546875" style="47" bestFit="1" customWidth="1"/>
    <col min="8716" max="8716" width="11" style="47" customWidth="1"/>
    <col min="8717" max="8717" width="0" style="47" hidden="1" customWidth="1"/>
    <col min="8718" max="8960" width="9.140625" style="47"/>
    <col min="8961" max="8961" width="0" style="47" hidden="1" customWidth="1"/>
    <col min="8962" max="8962" width="6.85546875" style="47" customWidth="1"/>
    <col min="8963" max="8963" width="50.5703125" style="47" customWidth="1"/>
    <col min="8964" max="8964" width="10.5703125" style="47" customWidth="1"/>
    <col min="8965" max="8965" width="14.42578125" style="47" customWidth="1"/>
    <col min="8966" max="8966" width="14.140625" style="47" customWidth="1"/>
    <col min="8967" max="8967" width="13.5703125" style="47" bestFit="1" customWidth="1"/>
    <col min="8968" max="8968" width="14.140625" style="47" customWidth="1"/>
    <col min="8969" max="8969" width="13.5703125" style="47" bestFit="1" customWidth="1"/>
    <col min="8970" max="8970" width="14.28515625" style="47" customWidth="1"/>
    <col min="8971" max="8971" width="9.85546875" style="47" bestFit="1" customWidth="1"/>
    <col min="8972" max="8972" width="11" style="47" customWidth="1"/>
    <col min="8973" max="8973" width="0" style="47" hidden="1" customWidth="1"/>
    <col min="8974" max="9216" width="9.140625" style="47"/>
    <col min="9217" max="9217" width="0" style="47" hidden="1" customWidth="1"/>
    <col min="9218" max="9218" width="6.85546875" style="47" customWidth="1"/>
    <col min="9219" max="9219" width="50.5703125" style="47" customWidth="1"/>
    <col min="9220" max="9220" width="10.5703125" style="47" customWidth="1"/>
    <col min="9221" max="9221" width="14.42578125" style="47" customWidth="1"/>
    <col min="9222" max="9222" width="14.140625" style="47" customWidth="1"/>
    <col min="9223" max="9223" width="13.5703125" style="47" bestFit="1" customWidth="1"/>
    <col min="9224" max="9224" width="14.140625" style="47" customWidth="1"/>
    <col min="9225" max="9225" width="13.5703125" style="47" bestFit="1" customWidth="1"/>
    <col min="9226" max="9226" width="14.28515625" style="47" customWidth="1"/>
    <col min="9227" max="9227" width="9.85546875" style="47" bestFit="1" customWidth="1"/>
    <col min="9228" max="9228" width="11" style="47" customWidth="1"/>
    <col min="9229" max="9229" width="0" style="47" hidden="1" customWidth="1"/>
    <col min="9230" max="9472" width="9.140625" style="47"/>
    <col min="9473" max="9473" width="0" style="47" hidden="1" customWidth="1"/>
    <col min="9474" max="9474" width="6.85546875" style="47" customWidth="1"/>
    <col min="9475" max="9475" width="50.5703125" style="47" customWidth="1"/>
    <col min="9476" max="9476" width="10.5703125" style="47" customWidth="1"/>
    <col min="9477" max="9477" width="14.42578125" style="47" customWidth="1"/>
    <col min="9478" max="9478" width="14.140625" style="47" customWidth="1"/>
    <col min="9479" max="9479" width="13.5703125" style="47" bestFit="1" customWidth="1"/>
    <col min="9480" max="9480" width="14.140625" style="47" customWidth="1"/>
    <col min="9481" max="9481" width="13.5703125" style="47" bestFit="1" customWidth="1"/>
    <col min="9482" max="9482" width="14.28515625" style="47" customWidth="1"/>
    <col min="9483" max="9483" width="9.85546875" style="47" bestFit="1" customWidth="1"/>
    <col min="9484" max="9484" width="11" style="47" customWidth="1"/>
    <col min="9485" max="9485" width="0" style="47" hidden="1" customWidth="1"/>
    <col min="9486" max="9728" width="9.140625" style="47"/>
    <col min="9729" max="9729" width="0" style="47" hidden="1" customWidth="1"/>
    <col min="9730" max="9730" width="6.85546875" style="47" customWidth="1"/>
    <col min="9731" max="9731" width="50.5703125" style="47" customWidth="1"/>
    <col min="9732" max="9732" width="10.5703125" style="47" customWidth="1"/>
    <col min="9733" max="9733" width="14.42578125" style="47" customWidth="1"/>
    <col min="9734" max="9734" width="14.140625" style="47" customWidth="1"/>
    <col min="9735" max="9735" width="13.5703125" style="47" bestFit="1" customWidth="1"/>
    <col min="9736" max="9736" width="14.140625" style="47" customWidth="1"/>
    <col min="9737" max="9737" width="13.5703125" style="47" bestFit="1" customWidth="1"/>
    <col min="9738" max="9738" width="14.28515625" style="47" customWidth="1"/>
    <col min="9739" max="9739" width="9.85546875" style="47" bestFit="1" customWidth="1"/>
    <col min="9740" max="9740" width="11" style="47" customWidth="1"/>
    <col min="9741" max="9741" width="0" style="47" hidden="1" customWidth="1"/>
    <col min="9742" max="9984" width="9.140625" style="47"/>
    <col min="9985" max="9985" width="0" style="47" hidden="1" customWidth="1"/>
    <col min="9986" max="9986" width="6.85546875" style="47" customWidth="1"/>
    <col min="9987" max="9987" width="50.5703125" style="47" customWidth="1"/>
    <col min="9988" max="9988" width="10.5703125" style="47" customWidth="1"/>
    <col min="9989" max="9989" width="14.42578125" style="47" customWidth="1"/>
    <col min="9990" max="9990" width="14.140625" style="47" customWidth="1"/>
    <col min="9991" max="9991" width="13.5703125" style="47" bestFit="1" customWidth="1"/>
    <col min="9992" max="9992" width="14.140625" style="47" customWidth="1"/>
    <col min="9993" max="9993" width="13.5703125" style="47" bestFit="1" customWidth="1"/>
    <col min="9994" max="9994" width="14.28515625" style="47" customWidth="1"/>
    <col min="9995" max="9995" width="9.85546875" style="47" bestFit="1" customWidth="1"/>
    <col min="9996" max="9996" width="11" style="47" customWidth="1"/>
    <col min="9997" max="9997" width="0" style="47" hidden="1" customWidth="1"/>
    <col min="9998" max="10240" width="9.140625" style="47"/>
    <col min="10241" max="10241" width="0" style="47" hidden="1" customWidth="1"/>
    <col min="10242" max="10242" width="6.85546875" style="47" customWidth="1"/>
    <col min="10243" max="10243" width="50.5703125" style="47" customWidth="1"/>
    <col min="10244" max="10244" width="10.5703125" style="47" customWidth="1"/>
    <col min="10245" max="10245" width="14.42578125" style="47" customWidth="1"/>
    <col min="10246" max="10246" width="14.140625" style="47" customWidth="1"/>
    <col min="10247" max="10247" width="13.5703125" style="47" bestFit="1" customWidth="1"/>
    <col min="10248" max="10248" width="14.140625" style="47" customWidth="1"/>
    <col min="10249" max="10249" width="13.5703125" style="47" bestFit="1" customWidth="1"/>
    <col min="10250" max="10250" width="14.28515625" style="47" customWidth="1"/>
    <col min="10251" max="10251" width="9.85546875" style="47" bestFit="1" customWidth="1"/>
    <col min="10252" max="10252" width="11" style="47" customWidth="1"/>
    <col min="10253" max="10253" width="0" style="47" hidden="1" customWidth="1"/>
    <col min="10254" max="10496" width="9.140625" style="47"/>
    <col min="10497" max="10497" width="0" style="47" hidden="1" customWidth="1"/>
    <col min="10498" max="10498" width="6.85546875" style="47" customWidth="1"/>
    <col min="10499" max="10499" width="50.5703125" style="47" customWidth="1"/>
    <col min="10500" max="10500" width="10.5703125" style="47" customWidth="1"/>
    <col min="10501" max="10501" width="14.42578125" style="47" customWidth="1"/>
    <col min="10502" max="10502" width="14.140625" style="47" customWidth="1"/>
    <col min="10503" max="10503" width="13.5703125" style="47" bestFit="1" customWidth="1"/>
    <col min="10504" max="10504" width="14.140625" style="47" customWidth="1"/>
    <col min="10505" max="10505" width="13.5703125" style="47" bestFit="1" customWidth="1"/>
    <col min="10506" max="10506" width="14.28515625" style="47" customWidth="1"/>
    <col min="10507" max="10507" width="9.85546875" style="47" bestFit="1" customWidth="1"/>
    <col min="10508" max="10508" width="11" style="47" customWidth="1"/>
    <col min="10509" max="10509" width="0" style="47" hidden="1" customWidth="1"/>
    <col min="10510" max="10752" width="9.140625" style="47"/>
    <col min="10753" max="10753" width="0" style="47" hidden="1" customWidth="1"/>
    <col min="10754" max="10754" width="6.85546875" style="47" customWidth="1"/>
    <col min="10755" max="10755" width="50.5703125" style="47" customWidth="1"/>
    <col min="10756" max="10756" width="10.5703125" style="47" customWidth="1"/>
    <col min="10757" max="10757" width="14.42578125" style="47" customWidth="1"/>
    <col min="10758" max="10758" width="14.140625" style="47" customWidth="1"/>
    <col min="10759" max="10759" width="13.5703125" style="47" bestFit="1" customWidth="1"/>
    <col min="10760" max="10760" width="14.140625" style="47" customWidth="1"/>
    <col min="10761" max="10761" width="13.5703125" style="47" bestFit="1" customWidth="1"/>
    <col min="10762" max="10762" width="14.28515625" style="47" customWidth="1"/>
    <col min="10763" max="10763" width="9.85546875" style="47" bestFit="1" customWidth="1"/>
    <col min="10764" max="10764" width="11" style="47" customWidth="1"/>
    <col min="10765" max="10765" width="0" style="47" hidden="1" customWidth="1"/>
    <col min="10766" max="11008" width="9.140625" style="47"/>
    <col min="11009" max="11009" width="0" style="47" hidden="1" customWidth="1"/>
    <col min="11010" max="11010" width="6.85546875" style="47" customWidth="1"/>
    <col min="11011" max="11011" width="50.5703125" style="47" customWidth="1"/>
    <col min="11012" max="11012" width="10.5703125" style="47" customWidth="1"/>
    <col min="11013" max="11013" width="14.42578125" style="47" customWidth="1"/>
    <col min="11014" max="11014" width="14.140625" style="47" customWidth="1"/>
    <col min="11015" max="11015" width="13.5703125" style="47" bestFit="1" customWidth="1"/>
    <col min="11016" max="11016" width="14.140625" style="47" customWidth="1"/>
    <col min="11017" max="11017" width="13.5703125" style="47" bestFit="1" customWidth="1"/>
    <col min="11018" max="11018" width="14.28515625" style="47" customWidth="1"/>
    <col min="11019" max="11019" width="9.85546875" style="47" bestFit="1" customWidth="1"/>
    <col min="11020" max="11020" width="11" style="47" customWidth="1"/>
    <col min="11021" max="11021" width="0" style="47" hidden="1" customWidth="1"/>
    <col min="11022" max="11264" width="9.140625" style="47"/>
    <col min="11265" max="11265" width="0" style="47" hidden="1" customWidth="1"/>
    <col min="11266" max="11266" width="6.85546875" style="47" customWidth="1"/>
    <col min="11267" max="11267" width="50.5703125" style="47" customWidth="1"/>
    <col min="11268" max="11268" width="10.5703125" style="47" customWidth="1"/>
    <col min="11269" max="11269" width="14.42578125" style="47" customWidth="1"/>
    <col min="11270" max="11270" width="14.140625" style="47" customWidth="1"/>
    <col min="11271" max="11271" width="13.5703125" style="47" bestFit="1" customWidth="1"/>
    <col min="11272" max="11272" width="14.140625" style="47" customWidth="1"/>
    <col min="11273" max="11273" width="13.5703125" style="47" bestFit="1" customWidth="1"/>
    <col min="11274" max="11274" width="14.28515625" style="47" customWidth="1"/>
    <col min="11275" max="11275" width="9.85546875" style="47" bestFit="1" customWidth="1"/>
    <col min="11276" max="11276" width="11" style="47" customWidth="1"/>
    <col min="11277" max="11277" width="0" style="47" hidden="1" customWidth="1"/>
    <col min="11278" max="11520" width="9.140625" style="47"/>
    <col min="11521" max="11521" width="0" style="47" hidden="1" customWidth="1"/>
    <col min="11522" max="11522" width="6.85546875" style="47" customWidth="1"/>
    <col min="11523" max="11523" width="50.5703125" style="47" customWidth="1"/>
    <col min="11524" max="11524" width="10.5703125" style="47" customWidth="1"/>
    <col min="11525" max="11525" width="14.42578125" style="47" customWidth="1"/>
    <col min="11526" max="11526" width="14.140625" style="47" customWidth="1"/>
    <col min="11527" max="11527" width="13.5703125" style="47" bestFit="1" customWidth="1"/>
    <col min="11528" max="11528" width="14.140625" style="47" customWidth="1"/>
    <col min="11529" max="11529" width="13.5703125" style="47" bestFit="1" customWidth="1"/>
    <col min="11530" max="11530" width="14.28515625" style="47" customWidth="1"/>
    <col min="11531" max="11531" width="9.85546875" style="47" bestFit="1" customWidth="1"/>
    <col min="11532" max="11532" width="11" style="47" customWidth="1"/>
    <col min="11533" max="11533" width="0" style="47" hidden="1" customWidth="1"/>
    <col min="11534" max="11776" width="9.140625" style="47"/>
    <col min="11777" max="11777" width="0" style="47" hidden="1" customWidth="1"/>
    <col min="11778" max="11778" width="6.85546875" style="47" customWidth="1"/>
    <col min="11779" max="11779" width="50.5703125" style="47" customWidth="1"/>
    <col min="11780" max="11780" width="10.5703125" style="47" customWidth="1"/>
    <col min="11781" max="11781" width="14.42578125" style="47" customWidth="1"/>
    <col min="11782" max="11782" width="14.140625" style="47" customWidth="1"/>
    <col min="11783" max="11783" width="13.5703125" style="47" bestFit="1" customWidth="1"/>
    <col min="11784" max="11784" width="14.140625" style="47" customWidth="1"/>
    <col min="11785" max="11785" width="13.5703125" style="47" bestFit="1" customWidth="1"/>
    <col min="11786" max="11786" width="14.28515625" style="47" customWidth="1"/>
    <col min="11787" max="11787" width="9.85546875" style="47" bestFit="1" customWidth="1"/>
    <col min="11788" max="11788" width="11" style="47" customWidth="1"/>
    <col min="11789" max="11789" width="0" style="47" hidden="1" customWidth="1"/>
    <col min="11790" max="12032" width="9.140625" style="47"/>
    <col min="12033" max="12033" width="0" style="47" hidden="1" customWidth="1"/>
    <col min="12034" max="12034" width="6.85546875" style="47" customWidth="1"/>
    <col min="12035" max="12035" width="50.5703125" style="47" customWidth="1"/>
    <col min="12036" max="12036" width="10.5703125" style="47" customWidth="1"/>
    <col min="12037" max="12037" width="14.42578125" style="47" customWidth="1"/>
    <col min="12038" max="12038" width="14.140625" style="47" customWidth="1"/>
    <col min="12039" max="12039" width="13.5703125" style="47" bestFit="1" customWidth="1"/>
    <col min="12040" max="12040" width="14.140625" style="47" customWidth="1"/>
    <col min="12041" max="12041" width="13.5703125" style="47" bestFit="1" customWidth="1"/>
    <col min="12042" max="12042" width="14.28515625" style="47" customWidth="1"/>
    <col min="12043" max="12043" width="9.85546875" style="47" bestFit="1" customWidth="1"/>
    <col min="12044" max="12044" width="11" style="47" customWidth="1"/>
    <col min="12045" max="12045" width="0" style="47" hidden="1" customWidth="1"/>
    <col min="12046" max="12288" width="9.140625" style="47"/>
    <col min="12289" max="12289" width="0" style="47" hidden="1" customWidth="1"/>
    <col min="12290" max="12290" width="6.85546875" style="47" customWidth="1"/>
    <col min="12291" max="12291" width="50.5703125" style="47" customWidth="1"/>
    <col min="12292" max="12292" width="10.5703125" style="47" customWidth="1"/>
    <col min="12293" max="12293" width="14.42578125" style="47" customWidth="1"/>
    <col min="12294" max="12294" width="14.140625" style="47" customWidth="1"/>
    <col min="12295" max="12295" width="13.5703125" style="47" bestFit="1" customWidth="1"/>
    <col min="12296" max="12296" width="14.140625" style="47" customWidth="1"/>
    <col min="12297" max="12297" width="13.5703125" style="47" bestFit="1" customWidth="1"/>
    <col min="12298" max="12298" width="14.28515625" style="47" customWidth="1"/>
    <col min="12299" max="12299" width="9.85546875" style="47" bestFit="1" customWidth="1"/>
    <col min="12300" max="12300" width="11" style="47" customWidth="1"/>
    <col min="12301" max="12301" width="0" style="47" hidden="1" customWidth="1"/>
    <col min="12302" max="12544" width="9.140625" style="47"/>
    <col min="12545" max="12545" width="0" style="47" hidden="1" customWidth="1"/>
    <col min="12546" max="12546" width="6.85546875" style="47" customWidth="1"/>
    <col min="12547" max="12547" width="50.5703125" style="47" customWidth="1"/>
    <col min="12548" max="12548" width="10.5703125" style="47" customWidth="1"/>
    <col min="12549" max="12549" width="14.42578125" style="47" customWidth="1"/>
    <col min="12550" max="12550" width="14.140625" style="47" customWidth="1"/>
    <col min="12551" max="12551" width="13.5703125" style="47" bestFit="1" customWidth="1"/>
    <col min="12552" max="12552" width="14.140625" style="47" customWidth="1"/>
    <col min="12553" max="12553" width="13.5703125" style="47" bestFit="1" customWidth="1"/>
    <col min="12554" max="12554" width="14.28515625" style="47" customWidth="1"/>
    <col min="12555" max="12555" width="9.85546875" style="47" bestFit="1" customWidth="1"/>
    <col min="12556" max="12556" width="11" style="47" customWidth="1"/>
    <col min="12557" max="12557" width="0" style="47" hidden="1" customWidth="1"/>
    <col min="12558" max="12800" width="9.140625" style="47"/>
    <col min="12801" max="12801" width="0" style="47" hidden="1" customWidth="1"/>
    <col min="12802" max="12802" width="6.85546875" style="47" customWidth="1"/>
    <col min="12803" max="12803" width="50.5703125" style="47" customWidth="1"/>
    <col min="12804" max="12804" width="10.5703125" style="47" customWidth="1"/>
    <col min="12805" max="12805" width="14.42578125" style="47" customWidth="1"/>
    <col min="12806" max="12806" width="14.140625" style="47" customWidth="1"/>
    <col min="12807" max="12807" width="13.5703125" style="47" bestFit="1" customWidth="1"/>
    <col min="12808" max="12808" width="14.140625" style="47" customWidth="1"/>
    <col min="12809" max="12809" width="13.5703125" style="47" bestFit="1" customWidth="1"/>
    <col min="12810" max="12810" width="14.28515625" style="47" customWidth="1"/>
    <col min="12811" max="12811" width="9.85546875" style="47" bestFit="1" customWidth="1"/>
    <col min="12812" max="12812" width="11" style="47" customWidth="1"/>
    <col min="12813" max="12813" width="0" style="47" hidden="1" customWidth="1"/>
    <col min="12814" max="13056" width="9.140625" style="47"/>
    <col min="13057" max="13057" width="0" style="47" hidden="1" customWidth="1"/>
    <col min="13058" max="13058" width="6.85546875" style="47" customWidth="1"/>
    <col min="13059" max="13059" width="50.5703125" style="47" customWidth="1"/>
    <col min="13060" max="13060" width="10.5703125" style="47" customWidth="1"/>
    <col min="13061" max="13061" width="14.42578125" style="47" customWidth="1"/>
    <col min="13062" max="13062" width="14.140625" style="47" customWidth="1"/>
    <col min="13063" max="13063" width="13.5703125" style="47" bestFit="1" customWidth="1"/>
    <col min="13064" max="13064" width="14.140625" style="47" customWidth="1"/>
    <col min="13065" max="13065" width="13.5703125" style="47" bestFit="1" customWidth="1"/>
    <col min="13066" max="13066" width="14.28515625" style="47" customWidth="1"/>
    <col min="13067" max="13067" width="9.85546875" style="47" bestFit="1" customWidth="1"/>
    <col min="13068" max="13068" width="11" style="47" customWidth="1"/>
    <col min="13069" max="13069" width="0" style="47" hidden="1" customWidth="1"/>
    <col min="13070" max="13312" width="9.140625" style="47"/>
    <col min="13313" max="13313" width="0" style="47" hidden="1" customWidth="1"/>
    <col min="13314" max="13314" width="6.85546875" style="47" customWidth="1"/>
    <col min="13315" max="13315" width="50.5703125" style="47" customWidth="1"/>
    <col min="13316" max="13316" width="10.5703125" style="47" customWidth="1"/>
    <col min="13317" max="13317" width="14.42578125" style="47" customWidth="1"/>
    <col min="13318" max="13318" width="14.140625" style="47" customWidth="1"/>
    <col min="13319" max="13319" width="13.5703125" style="47" bestFit="1" customWidth="1"/>
    <col min="13320" max="13320" width="14.140625" style="47" customWidth="1"/>
    <col min="13321" max="13321" width="13.5703125" style="47" bestFit="1" customWidth="1"/>
    <col min="13322" max="13322" width="14.28515625" style="47" customWidth="1"/>
    <col min="13323" max="13323" width="9.85546875" style="47" bestFit="1" customWidth="1"/>
    <col min="13324" max="13324" width="11" style="47" customWidth="1"/>
    <col min="13325" max="13325" width="0" style="47" hidden="1" customWidth="1"/>
    <col min="13326" max="13568" width="9.140625" style="47"/>
    <col min="13569" max="13569" width="0" style="47" hidden="1" customWidth="1"/>
    <col min="13570" max="13570" width="6.85546875" style="47" customWidth="1"/>
    <col min="13571" max="13571" width="50.5703125" style="47" customWidth="1"/>
    <col min="13572" max="13572" width="10.5703125" style="47" customWidth="1"/>
    <col min="13573" max="13573" width="14.42578125" style="47" customWidth="1"/>
    <col min="13574" max="13574" width="14.140625" style="47" customWidth="1"/>
    <col min="13575" max="13575" width="13.5703125" style="47" bestFit="1" customWidth="1"/>
    <col min="13576" max="13576" width="14.140625" style="47" customWidth="1"/>
    <col min="13577" max="13577" width="13.5703125" style="47" bestFit="1" customWidth="1"/>
    <col min="13578" max="13578" width="14.28515625" style="47" customWidth="1"/>
    <col min="13579" max="13579" width="9.85546875" style="47" bestFit="1" customWidth="1"/>
    <col min="13580" max="13580" width="11" style="47" customWidth="1"/>
    <col min="13581" max="13581" width="0" style="47" hidden="1" customWidth="1"/>
    <col min="13582" max="13824" width="9.140625" style="47"/>
    <col min="13825" max="13825" width="0" style="47" hidden="1" customWidth="1"/>
    <col min="13826" max="13826" width="6.85546875" style="47" customWidth="1"/>
    <col min="13827" max="13827" width="50.5703125" style="47" customWidth="1"/>
    <col min="13828" max="13828" width="10.5703125" style="47" customWidth="1"/>
    <col min="13829" max="13829" width="14.42578125" style="47" customWidth="1"/>
    <col min="13830" max="13830" width="14.140625" style="47" customWidth="1"/>
    <col min="13831" max="13831" width="13.5703125" style="47" bestFit="1" customWidth="1"/>
    <col min="13832" max="13832" width="14.140625" style="47" customWidth="1"/>
    <col min="13833" max="13833" width="13.5703125" style="47" bestFit="1" customWidth="1"/>
    <col min="13834" max="13834" width="14.28515625" style="47" customWidth="1"/>
    <col min="13835" max="13835" width="9.85546875" style="47" bestFit="1" customWidth="1"/>
    <col min="13836" max="13836" width="11" style="47" customWidth="1"/>
    <col min="13837" max="13837" width="0" style="47" hidden="1" customWidth="1"/>
    <col min="13838" max="14080" width="9.140625" style="47"/>
    <col min="14081" max="14081" width="0" style="47" hidden="1" customWidth="1"/>
    <col min="14082" max="14082" width="6.85546875" style="47" customWidth="1"/>
    <col min="14083" max="14083" width="50.5703125" style="47" customWidth="1"/>
    <col min="14084" max="14084" width="10.5703125" style="47" customWidth="1"/>
    <col min="14085" max="14085" width="14.42578125" style="47" customWidth="1"/>
    <col min="14086" max="14086" width="14.140625" style="47" customWidth="1"/>
    <col min="14087" max="14087" width="13.5703125" style="47" bestFit="1" customWidth="1"/>
    <col min="14088" max="14088" width="14.140625" style="47" customWidth="1"/>
    <col min="14089" max="14089" width="13.5703125" style="47" bestFit="1" customWidth="1"/>
    <col min="14090" max="14090" width="14.28515625" style="47" customWidth="1"/>
    <col min="14091" max="14091" width="9.85546875" style="47" bestFit="1" customWidth="1"/>
    <col min="14092" max="14092" width="11" style="47" customWidth="1"/>
    <col min="14093" max="14093" width="0" style="47" hidden="1" customWidth="1"/>
    <col min="14094" max="14336" width="9.140625" style="47"/>
    <col min="14337" max="14337" width="0" style="47" hidden="1" customWidth="1"/>
    <col min="14338" max="14338" width="6.85546875" style="47" customWidth="1"/>
    <col min="14339" max="14339" width="50.5703125" style="47" customWidth="1"/>
    <col min="14340" max="14340" width="10.5703125" style="47" customWidth="1"/>
    <col min="14341" max="14341" width="14.42578125" style="47" customWidth="1"/>
    <col min="14342" max="14342" width="14.140625" style="47" customWidth="1"/>
    <col min="14343" max="14343" width="13.5703125" style="47" bestFit="1" customWidth="1"/>
    <col min="14344" max="14344" width="14.140625" style="47" customWidth="1"/>
    <col min="14345" max="14345" width="13.5703125" style="47" bestFit="1" customWidth="1"/>
    <col min="14346" max="14346" width="14.28515625" style="47" customWidth="1"/>
    <col min="14347" max="14347" width="9.85546875" style="47" bestFit="1" customWidth="1"/>
    <col min="14348" max="14348" width="11" style="47" customWidth="1"/>
    <col min="14349" max="14349" width="0" style="47" hidden="1" customWidth="1"/>
    <col min="14350" max="14592" width="9.140625" style="47"/>
    <col min="14593" max="14593" width="0" style="47" hidden="1" customWidth="1"/>
    <col min="14594" max="14594" width="6.85546875" style="47" customWidth="1"/>
    <col min="14595" max="14595" width="50.5703125" style="47" customWidth="1"/>
    <col min="14596" max="14596" width="10.5703125" style="47" customWidth="1"/>
    <col min="14597" max="14597" width="14.42578125" style="47" customWidth="1"/>
    <col min="14598" max="14598" width="14.140625" style="47" customWidth="1"/>
    <col min="14599" max="14599" width="13.5703125" style="47" bestFit="1" customWidth="1"/>
    <col min="14600" max="14600" width="14.140625" style="47" customWidth="1"/>
    <col min="14601" max="14601" width="13.5703125" style="47" bestFit="1" customWidth="1"/>
    <col min="14602" max="14602" width="14.28515625" style="47" customWidth="1"/>
    <col min="14603" max="14603" width="9.85546875" style="47" bestFit="1" customWidth="1"/>
    <col min="14604" max="14604" width="11" style="47" customWidth="1"/>
    <col min="14605" max="14605" width="0" style="47" hidden="1" customWidth="1"/>
    <col min="14606" max="14848" width="9.140625" style="47"/>
    <col min="14849" max="14849" width="0" style="47" hidden="1" customWidth="1"/>
    <col min="14850" max="14850" width="6.85546875" style="47" customWidth="1"/>
    <col min="14851" max="14851" width="50.5703125" style="47" customWidth="1"/>
    <col min="14852" max="14852" width="10.5703125" style="47" customWidth="1"/>
    <col min="14853" max="14853" width="14.42578125" style="47" customWidth="1"/>
    <col min="14854" max="14854" width="14.140625" style="47" customWidth="1"/>
    <col min="14855" max="14855" width="13.5703125" style="47" bestFit="1" customWidth="1"/>
    <col min="14856" max="14856" width="14.140625" style="47" customWidth="1"/>
    <col min="14857" max="14857" width="13.5703125" style="47" bestFit="1" customWidth="1"/>
    <col min="14858" max="14858" width="14.28515625" style="47" customWidth="1"/>
    <col min="14859" max="14859" width="9.85546875" style="47" bestFit="1" customWidth="1"/>
    <col min="14860" max="14860" width="11" style="47" customWidth="1"/>
    <col min="14861" max="14861" width="0" style="47" hidden="1" customWidth="1"/>
    <col min="14862" max="15104" width="9.140625" style="47"/>
    <col min="15105" max="15105" width="0" style="47" hidden="1" customWidth="1"/>
    <col min="15106" max="15106" width="6.85546875" style="47" customWidth="1"/>
    <col min="15107" max="15107" width="50.5703125" style="47" customWidth="1"/>
    <col min="15108" max="15108" width="10.5703125" style="47" customWidth="1"/>
    <col min="15109" max="15109" width="14.42578125" style="47" customWidth="1"/>
    <col min="15110" max="15110" width="14.140625" style="47" customWidth="1"/>
    <col min="15111" max="15111" width="13.5703125" style="47" bestFit="1" customWidth="1"/>
    <col min="15112" max="15112" width="14.140625" style="47" customWidth="1"/>
    <col min="15113" max="15113" width="13.5703125" style="47" bestFit="1" customWidth="1"/>
    <col min="15114" max="15114" width="14.28515625" style="47" customWidth="1"/>
    <col min="15115" max="15115" width="9.85546875" style="47" bestFit="1" customWidth="1"/>
    <col min="15116" max="15116" width="11" style="47" customWidth="1"/>
    <col min="15117" max="15117" width="0" style="47" hidden="1" customWidth="1"/>
    <col min="15118" max="15360" width="9.140625" style="47"/>
    <col min="15361" max="15361" width="0" style="47" hidden="1" customWidth="1"/>
    <col min="15362" max="15362" width="6.85546875" style="47" customWidth="1"/>
    <col min="15363" max="15363" width="50.5703125" style="47" customWidth="1"/>
    <col min="15364" max="15364" width="10.5703125" style="47" customWidth="1"/>
    <col min="15365" max="15365" width="14.42578125" style="47" customWidth="1"/>
    <col min="15366" max="15366" width="14.140625" style="47" customWidth="1"/>
    <col min="15367" max="15367" width="13.5703125" style="47" bestFit="1" customWidth="1"/>
    <col min="15368" max="15368" width="14.140625" style="47" customWidth="1"/>
    <col min="15369" max="15369" width="13.5703125" style="47" bestFit="1" customWidth="1"/>
    <col min="15370" max="15370" width="14.28515625" style="47" customWidth="1"/>
    <col min="15371" max="15371" width="9.85546875" style="47" bestFit="1" customWidth="1"/>
    <col min="15372" max="15372" width="11" style="47" customWidth="1"/>
    <col min="15373" max="15373" width="0" style="47" hidden="1" customWidth="1"/>
    <col min="15374" max="15616" width="9.140625" style="47"/>
    <col min="15617" max="15617" width="0" style="47" hidden="1" customWidth="1"/>
    <col min="15618" max="15618" width="6.85546875" style="47" customWidth="1"/>
    <col min="15619" max="15619" width="50.5703125" style="47" customWidth="1"/>
    <col min="15620" max="15620" width="10.5703125" style="47" customWidth="1"/>
    <col min="15621" max="15621" width="14.42578125" style="47" customWidth="1"/>
    <col min="15622" max="15622" width="14.140625" style="47" customWidth="1"/>
    <col min="15623" max="15623" width="13.5703125" style="47" bestFit="1" customWidth="1"/>
    <col min="15624" max="15624" width="14.140625" style="47" customWidth="1"/>
    <col min="15625" max="15625" width="13.5703125" style="47" bestFit="1" customWidth="1"/>
    <col min="15626" max="15626" width="14.28515625" style="47" customWidth="1"/>
    <col min="15627" max="15627" width="9.85546875" style="47" bestFit="1" customWidth="1"/>
    <col min="15628" max="15628" width="11" style="47" customWidth="1"/>
    <col min="15629" max="15629" width="0" style="47" hidden="1" customWidth="1"/>
    <col min="15630" max="15872" width="9.140625" style="47"/>
    <col min="15873" max="15873" width="0" style="47" hidden="1" customWidth="1"/>
    <col min="15874" max="15874" width="6.85546875" style="47" customWidth="1"/>
    <col min="15875" max="15875" width="50.5703125" style="47" customWidth="1"/>
    <col min="15876" max="15876" width="10.5703125" style="47" customWidth="1"/>
    <col min="15877" max="15877" width="14.42578125" style="47" customWidth="1"/>
    <col min="15878" max="15878" width="14.140625" style="47" customWidth="1"/>
    <col min="15879" max="15879" width="13.5703125" style="47" bestFit="1" customWidth="1"/>
    <col min="15880" max="15880" width="14.140625" style="47" customWidth="1"/>
    <col min="15881" max="15881" width="13.5703125" style="47" bestFit="1" customWidth="1"/>
    <col min="15882" max="15882" width="14.28515625" style="47" customWidth="1"/>
    <col min="15883" max="15883" width="9.85546875" style="47" bestFit="1" customWidth="1"/>
    <col min="15884" max="15884" width="11" style="47" customWidth="1"/>
    <col min="15885" max="15885" width="0" style="47" hidden="1" customWidth="1"/>
    <col min="15886" max="16128" width="9.140625" style="47"/>
    <col min="16129" max="16129" width="0" style="47" hidden="1" customWidth="1"/>
    <col min="16130" max="16130" width="6.85546875" style="47" customWidth="1"/>
    <col min="16131" max="16131" width="50.5703125" style="47" customWidth="1"/>
    <col min="16132" max="16132" width="10.5703125" style="47" customWidth="1"/>
    <col min="16133" max="16133" width="14.42578125" style="47" customWidth="1"/>
    <col min="16134" max="16134" width="14.140625" style="47" customWidth="1"/>
    <col min="16135" max="16135" width="13.5703125" style="47" bestFit="1" customWidth="1"/>
    <col min="16136" max="16136" width="14.140625" style="47" customWidth="1"/>
    <col min="16137" max="16137" width="13.5703125" style="47" bestFit="1" customWidth="1"/>
    <col min="16138" max="16138" width="14.28515625" style="47" customWidth="1"/>
    <col min="16139" max="16139" width="9.85546875" style="47" bestFit="1" customWidth="1"/>
    <col min="16140" max="16140" width="11" style="47" customWidth="1"/>
    <col min="16141" max="16141" width="0" style="47" hidden="1" customWidth="1"/>
    <col min="16142" max="16384" width="9.140625" style="47"/>
  </cols>
  <sheetData>
    <row r="1" spans="2:13" ht="27.75" customHeight="1" x14ac:dyDescent="0.25">
      <c r="F1" s="215" t="s">
        <v>65</v>
      </c>
      <c r="G1" s="215"/>
      <c r="H1" s="215"/>
      <c r="I1" s="215"/>
      <c r="J1" s="215"/>
      <c r="K1" s="215"/>
      <c r="L1" s="215"/>
    </row>
    <row r="2" spans="2:13" ht="32.25" customHeight="1" x14ac:dyDescent="0.25">
      <c r="F2" s="216" t="s">
        <v>116</v>
      </c>
      <c r="G2" s="216"/>
      <c r="H2" s="216"/>
      <c r="I2" s="216"/>
      <c r="J2" s="216"/>
      <c r="K2" s="216"/>
      <c r="L2" s="216"/>
    </row>
    <row r="3" spans="2:13" ht="9.75" customHeight="1" x14ac:dyDescent="0.25">
      <c r="G3" s="215"/>
      <c r="H3" s="215"/>
      <c r="I3" s="215"/>
      <c r="J3" s="215"/>
      <c r="K3" s="215"/>
      <c r="L3" s="215"/>
    </row>
    <row r="4" spans="2:13" ht="81.75" customHeight="1" x14ac:dyDescent="0.25">
      <c r="B4" s="217" t="s">
        <v>66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2:13" ht="18.75" customHeight="1" x14ac:dyDescent="0.25">
      <c r="B5" s="218" t="s">
        <v>67</v>
      </c>
      <c r="C5" s="218"/>
      <c r="D5" s="219" t="s">
        <v>154</v>
      </c>
      <c r="E5" s="219"/>
      <c r="F5" s="219"/>
      <c r="G5" s="219"/>
      <c r="H5" s="219"/>
      <c r="I5" s="219"/>
      <c r="J5" s="219"/>
      <c r="K5" s="219"/>
      <c r="L5" s="219"/>
    </row>
    <row r="6" spans="2:13" ht="17.25" customHeight="1" x14ac:dyDescent="0.25">
      <c r="B6" s="213" t="s">
        <v>68</v>
      </c>
      <c r="C6" s="213"/>
      <c r="D6" s="214" t="s">
        <v>69</v>
      </c>
      <c r="E6" s="214"/>
      <c r="F6" s="214"/>
      <c r="G6" s="214"/>
      <c r="H6" s="214"/>
      <c r="I6" s="214"/>
      <c r="J6" s="214"/>
      <c r="K6" s="214"/>
      <c r="L6" s="214"/>
    </row>
    <row r="7" spans="2:13" ht="30" customHeight="1" x14ac:dyDescent="0.25">
      <c r="B7" s="48"/>
      <c r="C7" s="48" t="s">
        <v>70</v>
      </c>
      <c r="D7" s="48" t="s">
        <v>71</v>
      </c>
      <c r="E7" s="48" t="s">
        <v>72</v>
      </c>
      <c r="F7" s="48" t="s">
        <v>73</v>
      </c>
      <c r="G7" s="48" t="s">
        <v>74</v>
      </c>
      <c r="H7" s="48" t="s">
        <v>75</v>
      </c>
      <c r="I7" s="48" t="s">
        <v>76</v>
      </c>
      <c r="J7" s="48" t="s">
        <v>77</v>
      </c>
      <c r="K7" s="48" t="s">
        <v>78</v>
      </c>
      <c r="L7" s="48" t="s">
        <v>79</v>
      </c>
    </row>
    <row r="8" spans="2:13" ht="66" customHeight="1" x14ac:dyDescent="0.25">
      <c r="B8" s="49">
        <v>1</v>
      </c>
      <c r="C8" s="50" t="s">
        <v>80</v>
      </c>
      <c r="D8" s="115">
        <f>D9/D10</f>
        <v>524.07933884297518</v>
      </c>
      <c r="E8" s="115">
        <f t="shared" ref="E8:J8" si="0">E9/E10</f>
        <v>437.6775956284153</v>
      </c>
      <c r="F8" s="115">
        <f t="shared" si="0"/>
        <v>438.59269282814614</v>
      </c>
      <c r="G8" s="115">
        <f t="shared" si="0"/>
        <v>434.88741721854302</v>
      </c>
      <c r="H8" s="115">
        <f t="shared" si="0"/>
        <v>443.46471371504663</v>
      </c>
      <c r="I8" s="115">
        <f t="shared" si="0"/>
        <v>450.13182423435421</v>
      </c>
      <c r="J8" s="115">
        <f t="shared" si="0"/>
        <v>447.74701986754968</v>
      </c>
      <c r="K8" s="49" t="s">
        <v>81</v>
      </c>
      <c r="L8" s="49" t="s">
        <v>81</v>
      </c>
      <c r="M8" s="51"/>
    </row>
    <row r="9" spans="2:13" ht="18.75" customHeight="1" x14ac:dyDescent="0.25">
      <c r="B9" s="49">
        <v>2</v>
      </c>
      <c r="C9" s="50" t="s">
        <v>82</v>
      </c>
      <c r="D9" s="116">
        <v>317068</v>
      </c>
      <c r="E9" s="117">
        <v>320380</v>
      </c>
      <c r="F9" s="117">
        <v>324120</v>
      </c>
      <c r="G9" s="117">
        <v>328340</v>
      </c>
      <c r="H9" s="117">
        <v>333042</v>
      </c>
      <c r="I9" s="117">
        <v>338049</v>
      </c>
      <c r="J9" s="117">
        <v>338049</v>
      </c>
      <c r="K9" s="52" t="s">
        <v>81</v>
      </c>
      <c r="L9" s="49" t="s">
        <v>81</v>
      </c>
      <c r="M9" s="51" t="s">
        <v>83</v>
      </c>
    </row>
    <row r="10" spans="2:13" ht="31.5" x14ac:dyDescent="0.25">
      <c r="B10" s="49">
        <v>3</v>
      </c>
      <c r="C10" s="50" t="s">
        <v>84</v>
      </c>
      <c r="D10" s="48">
        <v>605</v>
      </c>
      <c r="E10" s="163">
        <v>732</v>
      </c>
      <c r="F10" s="163">
        <v>739</v>
      </c>
      <c r="G10" s="163">
        <v>755</v>
      </c>
      <c r="H10" s="163">
        <v>751</v>
      </c>
      <c r="I10" s="163">
        <v>751</v>
      </c>
      <c r="J10" s="163">
        <v>755</v>
      </c>
      <c r="K10" s="52" t="s">
        <v>81</v>
      </c>
      <c r="L10" s="49" t="s">
        <v>81</v>
      </c>
      <c r="M10" s="51" t="s">
        <v>83</v>
      </c>
    </row>
    <row r="11" spans="2:13" ht="32.25" customHeight="1" x14ac:dyDescent="0.25">
      <c r="B11" s="49">
        <v>4</v>
      </c>
      <c r="C11" s="50" t="s">
        <v>85</v>
      </c>
      <c r="D11" s="116">
        <v>317068</v>
      </c>
      <c r="E11" s="117">
        <v>320380</v>
      </c>
      <c r="F11" s="117">
        <v>324120</v>
      </c>
      <c r="G11" s="117">
        <v>328340</v>
      </c>
      <c r="H11" s="117">
        <v>333042</v>
      </c>
      <c r="I11" s="117">
        <v>338049</v>
      </c>
      <c r="J11" s="117">
        <v>338049</v>
      </c>
      <c r="K11" s="52" t="s">
        <v>81</v>
      </c>
      <c r="L11" s="49" t="s">
        <v>81</v>
      </c>
      <c r="M11" s="51" t="s">
        <v>83</v>
      </c>
    </row>
    <row r="12" spans="2:13" ht="65.25" customHeight="1" x14ac:dyDescent="0.25">
      <c r="B12" s="49">
        <v>5</v>
      </c>
      <c r="C12" s="50" t="s">
        <v>292</v>
      </c>
      <c r="D12" s="55"/>
      <c r="E12" s="55"/>
      <c r="F12" s="55"/>
      <c r="G12" s="55"/>
      <c r="H12" s="55"/>
      <c r="I12" s="55"/>
      <c r="J12" s="55"/>
      <c r="K12" s="55"/>
      <c r="L12" s="55"/>
      <c r="M12" s="51" t="s">
        <v>86</v>
      </c>
    </row>
    <row r="13" spans="2:13" ht="63" customHeight="1" x14ac:dyDescent="0.25">
      <c r="B13" s="49">
        <v>6</v>
      </c>
      <c r="C13" s="50" t="s">
        <v>87</v>
      </c>
      <c r="D13" s="49" t="s">
        <v>88</v>
      </c>
      <c r="E13" s="49">
        <v>53</v>
      </c>
      <c r="F13" s="49">
        <v>59</v>
      </c>
      <c r="G13" s="49">
        <v>65</v>
      </c>
      <c r="H13" s="49">
        <v>74</v>
      </c>
      <c r="I13" s="49">
        <v>85</v>
      </c>
      <c r="J13" s="49">
        <v>100</v>
      </c>
      <c r="K13" s="49" t="s">
        <v>81</v>
      </c>
      <c r="L13" s="49" t="s">
        <v>81</v>
      </c>
      <c r="M13" s="56" t="s">
        <v>89</v>
      </c>
    </row>
    <row r="14" spans="2:13" ht="63.75" customHeight="1" x14ac:dyDescent="0.25">
      <c r="B14" s="49">
        <v>7</v>
      </c>
      <c r="C14" s="50" t="s">
        <v>340</v>
      </c>
      <c r="D14" s="49" t="s">
        <v>88</v>
      </c>
      <c r="E14" s="49">
        <v>59.5</v>
      </c>
      <c r="F14" s="49">
        <v>64.900000000000006</v>
      </c>
      <c r="G14" s="49">
        <v>73.7</v>
      </c>
      <c r="H14" s="49">
        <v>82.4</v>
      </c>
      <c r="I14" s="49">
        <v>100</v>
      </c>
      <c r="J14" s="49">
        <v>100</v>
      </c>
      <c r="K14" s="49" t="s">
        <v>81</v>
      </c>
      <c r="L14" s="49" t="s">
        <v>81</v>
      </c>
      <c r="M14" s="56" t="s">
        <v>89</v>
      </c>
    </row>
    <row r="15" spans="2:13" ht="20.25" customHeight="1" x14ac:dyDescent="0.25">
      <c r="B15" s="49">
        <v>8</v>
      </c>
      <c r="C15" s="50" t="s">
        <v>90</v>
      </c>
      <c r="D15" s="49" t="s">
        <v>88</v>
      </c>
      <c r="E15" s="53">
        <v>59.6</v>
      </c>
      <c r="F15" s="49">
        <v>68.7</v>
      </c>
      <c r="G15" s="49">
        <v>71.7</v>
      </c>
      <c r="H15" s="164">
        <v>80.2</v>
      </c>
      <c r="I15" s="161">
        <v>100</v>
      </c>
      <c r="J15" s="161">
        <v>100</v>
      </c>
      <c r="K15" s="49" t="s">
        <v>81</v>
      </c>
      <c r="L15" s="49" t="s">
        <v>81</v>
      </c>
      <c r="M15" s="56" t="s">
        <v>91</v>
      </c>
    </row>
    <row r="16" spans="2:13" ht="27.75" customHeight="1" x14ac:dyDescent="0.25">
      <c r="B16" s="49" t="s">
        <v>92</v>
      </c>
      <c r="C16" s="50" t="s">
        <v>339</v>
      </c>
      <c r="D16" s="49" t="s">
        <v>81</v>
      </c>
      <c r="E16" s="57">
        <v>59.5</v>
      </c>
      <c r="F16" s="57">
        <v>74.400000000000006</v>
      </c>
      <c r="G16" s="57">
        <v>73.7</v>
      </c>
      <c r="H16" s="57">
        <v>82.4</v>
      </c>
      <c r="I16" s="57">
        <v>100</v>
      </c>
      <c r="J16" s="57">
        <f t="shared" ref="J16" si="1">J20/J17*100</f>
        <v>100</v>
      </c>
      <c r="K16" s="49" t="s">
        <v>81</v>
      </c>
      <c r="L16" s="49" t="s">
        <v>81</v>
      </c>
      <c r="M16" s="56"/>
    </row>
    <row r="17" spans="1:13" ht="30.75" customHeight="1" x14ac:dyDescent="0.25">
      <c r="B17" s="49">
        <v>9</v>
      </c>
      <c r="C17" s="50" t="s">
        <v>93</v>
      </c>
      <c r="D17" s="53">
        <v>32297</v>
      </c>
      <c r="E17" s="57">
        <v>35941.1</v>
      </c>
      <c r="F17" s="59">
        <v>39032.1</v>
      </c>
      <c r="G17" s="59">
        <v>40515.300000000003</v>
      </c>
      <c r="H17" s="59">
        <v>42338.5</v>
      </c>
      <c r="I17" s="59">
        <v>45386.9</v>
      </c>
      <c r="J17" s="59">
        <v>49562.5</v>
      </c>
      <c r="K17" s="49" t="s">
        <v>81</v>
      </c>
      <c r="L17" s="49" t="s">
        <v>81</v>
      </c>
      <c r="M17" s="56" t="s">
        <v>94</v>
      </c>
    </row>
    <row r="18" spans="1:13" ht="18.75" customHeight="1" x14ac:dyDescent="0.25">
      <c r="B18" s="49">
        <v>10</v>
      </c>
      <c r="C18" s="50" t="s">
        <v>95</v>
      </c>
      <c r="D18" s="49" t="s">
        <v>88</v>
      </c>
      <c r="E18" s="55">
        <v>111.3</v>
      </c>
      <c r="F18" s="55">
        <v>109.8</v>
      </c>
      <c r="G18" s="55">
        <v>110</v>
      </c>
      <c r="H18" s="55">
        <v>110.7</v>
      </c>
      <c r="I18" s="55">
        <v>110.5</v>
      </c>
      <c r="J18" s="55">
        <v>109.3</v>
      </c>
      <c r="K18" s="49" t="s">
        <v>81</v>
      </c>
      <c r="L18" s="49" t="s">
        <v>81</v>
      </c>
      <c r="M18" s="56"/>
    </row>
    <row r="19" spans="1:13" ht="31.5" customHeight="1" x14ac:dyDescent="0.25">
      <c r="B19" s="49">
        <v>11</v>
      </c>
      <c r="C19" s="50" t="s">
        <v>96</v>
      </c>
      <c r="D19" s="58">
        <v>19777</v>
      </c>
      <c r="E19" s="59">
        <f t="shared" ref="E19:J19" si="2">E15*E17/100</f>
        <v>21420.8956</v>
      </c>
      <c r="F19" s="59">
        <f t="shared" si="2"/>
        <v>26815.0527</v>
      </c>
      <c r="G19" s="59">
        <f t="shared" si="2"/>
        <v>29049.470100000002</v>
      </c>
      <c r="H19" s="59">
        <f t="shared" si="2"/>
        <v>33955.476999999999</v>
      </c>
      <c r="I19" s="59">
        <f t="shared" si="2"/>
        <v>45386.9</v>
      </c>
      <c r="J19" s="59">
        <f t="shared" si="2"/>
        <v>49562.5</v>
      </c>
      <c r="K19" s="57" t="s">
        <v>81</v>
      </c>
      <c r="L19" s="57" t="s">
        <v>81</v>
      </c>
      <c r="M19" s="56"/>
    </row>
    <row r="20" spans="1:13" ht="48" customHeight="1" x14ac:dyDescent="0.25">
      <c r="B20" s="60" t="s">
        <v>97</v>
      </c>
      <c r="C20" s="50" t="s">
        <v>98</v>
      </c>
      <c r="D20" s="58">
        <v>19777</v>
      </c>
      <c r="E20" s="59">
        <v>21381</v>
      </c>
      <c r="F20" s="59">
        <v>29052</v>
      </c>
      <c r="G20" s="59">
        <f>G16*G17/100</f>
        <v>29859.776100000003</v>
      </c>
      <c r="H20" s="59">
        <f>H16*H17/100</f>
        <v>34886.924000000006</v>
      </c>
      <c r="I20" s="59">
        <f>I16*I17/100</f>
        <v>45386.9</v>
      </c>
      <c r="J20" s="59">
        <f>J15*J17/100</f>
        <v>49562.5</v>
      </c>
      <c r="K20" s="49" t="s">
        <v>81</v>
      </c>
      <c r="L20" s="49" t="s">
        <v>81</v>
      </c>
      <c r="M20" s="56" t="s">
        <v>99</v>
      </c>
    </row>
    <row r="21" spans="1:13" ht="20.25" customHeight="1" x14ac:dyDescent="0.25">
      <c r="A21" s="44" t="s">
        <v>100</v>
      </c>
      <c r="B21" s="49">
        <v>12</v>
      </c>
      <c r="C21" s="50" t="s">
        <v>95</v>
      </c>
      <c r="D21" s="58" t="s">
        <v>81</v>
      </c>
      <c r="E21" s="61">
        <f t="shared" ref="E21:J21" si="3">E20*100/D20</f>
        <v>108.11043130909643</v>
      </c>
      <c r="F21" s="61">
        <f t="shared" si="3"/>
        <v>135.87764837940227</v>
      </c>
      <c r="G21" s="61">
        <f t="shared" si="3"/>
        <v>102.78044919454771</v>
      </c>
      <c r="H21" s="61">
        <f t="shared" si="3"/>
        <v>116.8358526305226</v>
      </c>
      <c r="I21" s="61">
        <f t="shared" si="3"/>
        <v>130.0971676379379</v>
      </c>
      <c r="J21" s="61">
        <f t="shared" si="3"/>
        <v>109.20001145705038</v>
      </c>
      <c r="K21" s="49" t="s">
        <v>81</v>
      </c>
      <c r="L21" s="49" t="s">
        <v>81</v>
      </c>
      <c r="M21" s="56"/>
    </row>
    <row r="22" spans="1:13" ht="47.25" customHeight="1" x14ac:dyDescent="0.25">
      <c r="B22" s="49">
        <v>13</v>
      </c>
      <c r="C22" s="50" t="s">
        <v>101</v>
      </c>
      <c r="D22" s="58" t="s">
        <v>88</v>
      </c>
      <c r="E22" s="53">
        <v>1.2</v>
      </c>
      <c r="F22" s="53">
        <v>1.2</v>
      </c>
      <c r="G22" s="53">
        <v>1.2</v>
      </c>
      <c r="H22" s="53">
        <v>1.3</v>
      </c>
      <c r="I22" s="53">
        <v>1.3</v>
      </c>
      <c r="J22" s="53">
        <v>1.3</v>
      </c>
      <c r="K22" s="49" t="s">
        <v>81</v>
      </c>
      <c r="L22" s="49" t="s">
        <v>81</v>
      </c>
      <c r="M22" s="56" t="s">
        <v>102</v>
      </c>
    </row>
    <row r="23" spans="1:13" ht="33" customHeight="1" x14ac:dyDescent="0.25">
      <c r="A23" s="44">
        <v>16</v>
      </c>
      <c r="B23" s="49">
        <v>14</v>
      </c>
      <c r="C23" s="50" t="s">
        <v>103</v>
      </c>
      <c r="D23" s="59">
        <v>1.302</v>
      </c>
      <c r="E23" s="53">
        <v>1.302</v>
      </c>
      <c r="F23" s="53">
        <v>1.302</v>
      </c>
      <c r="G23" s="53">
        <v>1.302</v>
      </c>
      <c r="H23" s="53">
        <v>1.302</v>
      </c>
      <c r="I23" s="53">
        <v>1.302</v>
      </c>
      <c r="J23" s="53">
        <v>1.302</v>
      </c>
      <c r="K23" s="49">
        <v>1.302</v>
      </c>
      <c r="L23" s="49">
        <v>1.302</v>
      </c>
    </row>
    <row r="24" spans="1:13" ht="30.75" customHeight="1" x14ac:dyDescent="0.25">
      <c r="A24" s="44">
        <v>17</v>
      </c>
      <c r="B24" s="49">
        <v>15</v>
      </c>
      <c r="C24" s="50" t="s">
        <v>104</v>
      </c>
      <c r="D24" s="59">
        <f t="shared" ref="D24:J24" si="4">D10*D20*D23*12/1000000</f>
        <v>186.94248804</v>
      </c>
      <c r="E24" s="57">
        <f t="shared" si="4"/>
        <v>244.52953660799997</v>
      </c>
      <c r="F24" s="57">
        <f t="shared" si="4"/>
        <v>335.43834307200001</v>
      </c>
      <c r="G24" s="57">
        <f t="shared" si="4"/>
        <v>352.22950204873206</v>
      </c>
      <c r="H24" s="57">
        <f t="shared" si="4"/>
        <v>409.35004873257611</v>
      </c>
      <c r="I24" s="57">
        <f t="shared" si="4"/>
        <v>532.55281912559997</v>
      </c>
      <c r="J24" s="57">
        <f t="shared" si="4"/>
        <v>584.64519749999999</v>
      </c>
      <c r="K24" s="57">
        <f>SUM(F24:H24)</f>
        <v>1097.0178938533081</v>
      </c>
      <c r="L24" s="57">
        <f>SUM(F24:J24)</f>
        <v>2214.215910478908</v>
      </c>
    </row>
    <row r="25" spans="1:13" ht="31.5" customHeight="1" x14ac:dyDescent="0.25">
      <c r="A25" s="44">
        <v>18</v>
      </c>
      <c r="B25" s="49">
        <v>16</v>
      </c>
      <c r="C25" s="50" t="s">
        <v>105</v>
      </c>
      <c r="D25" s="62" t="s">
        <v>81</v>
      </c>
      <c r="E25" s="63">
        <f>E24-D24</f>
        <v>57.587048567999972</v>
      </c>
      <c r="F25" s="63">
        <f>F24-$E$24</f>
        <v>90.908806464000037</v>
      </c>
      <c r="G25" s="63">
        <f>G24-$E$24</f>
        <v>107.69996544073209</v>
      </c>
      <c r="H25" s="63">
        <f>H24-$E$24</f>
        <v>164.82051212457614</v>
      </c>
      <c r="I25" s="63">
        <f>I24-$E$24</f>
        <v>288.02328251760002</v>
      </c>
      <c r="J25" s="63">
        <f>J24-$E$24</f>
        <v>340.11566089200005</v>
      </c>
      <c r="K25" s="57">
        <f>SUM(F25:H25)</f>
        <v>363.42928402930829</v>
      </c>
      <c r="L25" s="57">
        <f>SUM(F25:J25)</f>
        <v>991.56822743890837</v>
      </c>
      <c r="M25" s="55"/>
    </row>
    <row r="26" spans="1:13" ht="15.75" x14ac:dyDescent="0.25">
      <c r="A26" s="44">
        <v>19</v>
      </c>
      <c r="B26" s="49">
        <v>17</v>
      </c>
      <c r="C26" s="64" t="s">
        <v>15</v>
      </c>
      <c r="D26" s="53"/>
      <c r="E26" s="53"/>
      <c r="F26" s="53"/>
      <c r="G26" s="53"/>
      <c r="H26" s="53"/>
      <c r="I26" s="53"/>
      <c r="J26" s="53"/>
      <c r="K26" s="65"/>
      <c r="L26" s="55"/>
    </row>
    <row r="27" spans="1:13" ht="47.25" customHeight="1" x14ac:dyDescent="0.25">
      <c r="A27" s="44">
        <v>20</v>
      </c>
      <c r="B27" s="49">
        <v>18</v>
      </c>
      <c r="C27" s="50" t="s">
        <v>106</v>
      </c>
      <c r="D27" s="54" t="s">
        <v>81</v>
      </c>
      <c r="E27" s="66">
        <f t="shared" ref="E27:J27" si="5">E25-E32</f>
        <v>56.896003985183974</v>
      </c>
      <c r="F27" s="66">
        <f t="shared" si="5"/>
        <v>89.817900786432034</v>
      </c>
      <c r="G27" s="66">
        <f t="shared" si="5"/>
        <v>106.40756585544329</v>
      </c>
      <c r="H27" s="66">
        <f t="shared" si="5"/>
        <v>162.67784546695665</v>
      </c>
      <c r="I27" s="66">
        <f t="shared" si="5"/>
        <v>284.27897984487123</v>
      </c>
      <c r="J27" s="66">
        <f t="shared" si="5"/>
        <v>335.69415730040407</v>
      </c>
      <c r="K27" s="57">
        <f t="shared" ref="K27:K34" si="6">SUM(F27:H27)</f>
        <v>358.90331210883198</v>
      </c>
      <c r="L27" s="57">
        <f t="shared" ref="L27:L34" si="7">SUM(F27:J27)</f>
        <v>978.87644925410734</v>
      </c>
    </row>
    <row r="28" spans="1:13" ht="46.5" customHeight="1" x14ac:dyDescent="0.25">
      <c r="A28" s="67">
        <v>21</v>
      </c>
      <c r="B28" s="49">
        <v>19</v>
      </c>
      <c r="C28" s="50" t="s">
        <v>107</v>
      </c>
      <c r="D28" s="53" t="s">
        <v>81</v>
      </c>
      <c r="E28" s="55">
        <f t="shared" ref="E28:J28" si="8">E34/100*E35</f>
        <v>2.3610689912879987</v>
      </c>
      <c r="F28" s="165">
        <f t="shared" si="8"/>
        <v>10.354513056249605</v>
      </c>
      <c r="G28" s="165">
        <f t="shared" si="8"/>
        <v>0</v>
      </c>
      <c r="H28" s="165">
        <f t="shared" si="8"/>
        <v>4.1205128031144032</v>
      </c>
      <c r="I28" s="165">
        <f t="shared" si="8"/>
        <v>5.2132214135685606</v>
      </c>
      <c r="J28" s="165">
        <f t="shared" si="8"/>
        <v>4.0813879307040004</v>
      </c>
      <c r="K28" s="166">
        <f t="shared" si="6"/>
        <v>14.475025859364008</v>
      </c>
      <c r="L28" s="166">
        <f t="shared" si="7"/>
        <v>23.769635203636568</v>
      </c>
    </row>
    <row r="29" spans="1:13" ht="21.75" customHeight="1" x14ac:dyDescent="0.25">
      <c r="A29" s="44">
        <v>22</v>
      </c>
      <c r="B29" s="49">
        <v>20</v>
      </c>
      <c r="C29" s="50" t="s">
        <v>108</v>
      </c>
      <c r="D29" s="53"/>
      <c r="E29" s="5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6">
        <f t="shared" si="6"/>
        <v>0</v>
      </c>
      <c r="L29" s="166">
        <f t="shared" si="7"/>
        <v>0</v>
      </c>
    </row>
    <row r="30" spans="1:13" ht="48.75" customHeight="1" x14ac:dyDescent="0.25">
      <c r="A30" s="44">
        <v>23</v>
      </c>
      <c r="B30" s="49">
        <v>21</v>
      </c>
      <c r="C30" s="50" t="s">
        <v>109</v>
      </c>
      <c r="D30" s="53" t="s">
        <v>81</v>
      </c>
      <c r="E30" s="55">
        <v>0</v>
      </c>
      <c r="F30" s="165">
        <v>10.354513056249605</v>
      </c>
      <c r="G30" s="165">
        <v>0</v>
      </c>
      <c r="H30" s="165">
        <v>4.1205128031144032</v>
      </c>
      <c r="I30" s="165">
        <v>5.2132214135685606</v>
      </c>
      <c r="J30" s="165">
        <v>4.0813879307040004</v>
      </c>
      <c r="K30" s="166">
        <v>14.475025859364008</v>
      </c>
      <c r="L30" s="166">
        <v>23.769635203636568</v>
      </c>
    </row>
    <row r="31" spans="1:13" ht="33.75" customHeight="1" x14ac:dyDescent="0.25">
      <c r="A31" s="44">
        <v>24</v>
      </c>
      <c r="B31" s="49">
        <v>22</v>
      </c>
      <c r="C31" s="50" t="s">
        <v>110</v>
      </c>
      <c r="D31" s="53" t="s">
        <v>81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7">
        <f t="shared" si="6"/>
        <v>0</v>
      </c>
      <c r="L31" s="57">
        <f t="shared" si="7"/>
        <v>0</v>
      </c>
    </row>
    <row r="32" spans="1:13" ht="32.25" customHeight="1" x14ac:dyDescent="0.25">
      <c r="A32" s="44">
        <v>25</v>
      </c>
      <c r="B32" s="49">
        <v>23</v>
      </c>
      <c r="C32" s="50" t="s">
        <v>111</v>
      </c>
      <c r="D32" s="53" t="s">
        <v>81</v>
      </c>
      <c r="E32" s="59">
        <f t="shared" ref="E32:J32" si="9">E25*E22/100</f>
        <v>0.69104458281599956</v>
      </c>
      <c r="F32" s="59">
        <f t="shared" si="9"/>
        <v>1.0909056775680004</v>
      </c>
      <c r="G32" s="59">
        <f t="shared" si="9"/>
        <v>1.2923995852887851</v>
      </c>
      <c r="H32" s="59">
        <f t="shared" si="9"/>
        <v>2.1426666576194897</v>
      </c>
      <c r="I32" s="59">
        <f t="shared" si="9"/>
        <v>3.7443026727288005</v>
      </c>
      <c r="J32" s="59">
        <f t="shared" si="9"/>
        <v>4.421503591596001</v>
      </c>
      <c r="K32" s="57">
        <f t="shared" si="6"/>
        <v>4.5259719204762749</v>
      </c>
      <c r="L32" s="57">
        <f t="shared" si="7"/>
        <v>12.691778184801077</v>
      </c>
    </row>
    <row r="33" spans="1:12" ht="63" x14ac:dyDescent="0.25">
      <c r="A33" s="44">
        <v>26</v>
      </c>
      <c r="B33" s="49">
        <v>24</v>
      </c>
      <c r="C33" s="50" t="s">
        <v>112</v>
      </c>
      <c r="D33" s="53" t="s">
        <v>81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7">
        <f t="shared" si="6"/>
        <v>0</v>
      </c>
      <c r="L33" s="57">
        <f t="shared" si="7"/>
        <v>0</v>
      </c>
    </row>
    <row r="34" spans="1:12" ht="48.75" customHeight="1" x14ac:dyDescent="0.25">
      <c r="A34" s="67">
        <v>27</v>
      </c>
      <c r="B34" s="49">
        <v>25</v>
      </c>
      <c r="C34" s="50" t="s">
        <v>113</v>
      </c>
      <c r="D34" s="53" t="s">
        <v>81</v>
      </c>
      <c r="E34" s="57">
        <f t="shared" ref="E34:J34" si="10">SUM(E27,E32,E33)</f>
        <v>57.587048567999972</v>
      </c>
      <c r="F34" s="57">
        <f t="shared" si="10"/>
        <v>90.908806464000037</v>
      </c>
      <c r="G34" s="57">
        <f t="shared" si="10"/>
        <v>107.69996544073209</v>
      </c>
      <c r="H34" s="57">
        <f t="shared" si="10"/>
        <v>164.82051212457614</v>
      </c>
      <c r="I34" s="57">
        <f t="shared" si="10"/>
        <v>288.02328251760002</v>
      </c>
      <c r="J34" s="57">
        <f t="shared" si="10"/>
        <v>340.11566089200005</v>
      </c>
      <c r="K34" s="57">
        <f t="shared" si="6"/>
        <v>363.42928402930829</v>
      </c>
      <c r="L34" s="57">
        <f t="shared" si="7"/>
        <v>991.56822743890837</v>
      </c>
    </row>
    <row r="35" spans="1:12" ht="52.5" customHeight="1" x14ac:dyDescent="0.25">
      <c r="A35" s="44">
        <v>28</v>
      </c>
      <c r="B35" s="49">
        <v>26</v>
      </c>
      <c r="C35" s="50" t="s">
        <v>114</v>
      </c>
      <c r="D35" s="53" t="s">
        <v>81</v>
      </c>
      <c r="E35" s="167">
        <v>4.0999999999999996</v>
      </c>
      <c r="F35" s="167">
        <v>11.39</v>
      </c>
      <c r="G35" s="167">
        <v>0</v>
      </c>
      <c r="H35" s="167">
        <v>2.5</v>
      </c>
      <c r="I35" s="167">
        <v>1.81</v>
      </c>
      <c r="J35" s="167">
        <v>1.2</v>
      </c>
      <c r="K35" s="166">
        <f>SUM(F35:H35)</f>
        <v>13.89</v>
      </c>
      <c r="L35" s="166">
        <f>SUM(F35:J35)</f>
        <v>16.900000000000002</v>
      </c>
    </row>
    <row r="36" spans="1:12" ht="18.75" customHeight="1" x14ac:dyDescent="0.25">
      <c r="E36" s="68"/>
      <c r="F36" s="68"/>
      <c r="G36" s="68"/>
      <c r="H36" s="68"/>
      <c r="I36" s="68"/>
      <c r="J36" s="68"/>
      <c r="K36" s="68"/>
      <c r="L36" s="68" t="s">
        <v>115</v>
      </c>
    </row>
    <row r="37" spans="1:12" x14ac:dyDescent="0.25">
      <c r="I37" s="68"/>
    </row>
    <row r="38" spans="1:12" x14ac:dyDescent="0.25">
      <c r="E38" s="69"/>
      <c r="F38" s="69"/>
      <c r="G38" s="69"/>
      <c r="H38" s="69"/>
      <c r="I38" s="69"/>
      <c r="J38" s="69"/>
      <c r="K38" s="69"/>
      <c r="L38" s="69"/>
    </row>
    <row r="41" spans="1:12" x14ac:dyDescent="0.25">
      <c r="E41" s="69"/>
    </row>
    <row r="47" spans="1:12" x14ac:dyDescent="0.25">
      <c r="B47" s="70"/>
      <c r="C47" s="71"/>
      <c r="D47" s="70"/>
      <c r="E47" s="70"/>
      <c r="F47" s="70"/>
      <c r="G47" s="70"/>
      <c r="H47" s="70"/>
      <c r="I47" s="70"/>
      <c r="J47" s="70"/>
      <c r="K47" s="70"/>
      <c r="L47" s="70"/>
    </row>
    <row r="48" spans="1:12" x14ac:dyDescent="0.25">
      <c r="B48" s="70"/>
      <c r="C48" s="71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5.75" x14ac:dyDescent="0.25">
      <c r="B49" s="72"/>
      <c r="C49" s="113"/>
      <c r="D49" s="73"/>
      <c r="E49" s="74"/>
      <c r="F49" s="74"/>
      <c r="G49" s="74"/>
      <c r="H49" s="74"/>
      <c r="I49" s="74"/>
      <c r="J49" s="74"/>
      <c r="K49" s="72"/>
      <c r="L49" s="72"/>
    </row>
    <row r="50" spans="2:12" ht="15.75" x14ac:dyDescent="0.25">
      <c r="B50" s="72"/>
      <c r="C50" s="113"/>
      <c r="D50" s="72"/>
      <c r="E50" s="75"/>
      <c r="F50" s="76"/>
      <c r="G50" s="76"/>
      <c r="H50" s="76"/>
      <c r="I50" s="76"/>
      <c r="J50" s="76"/>
      <c r="K50" s="72"/>
      <c r="L50" s="72"/>
    </row>
    <row r="51" spans="2:12" x14ac:dyDescent="0.25">
      <c r="B51" s="70"/>
      <c r="C51" s="71"/>
      <c r="D51" s="70"/>
      <c r="E51" s="77"/>
      <c r="F51" s="77"/>
      <c r="G51" s="77"/>
      <c r="H51" s="77"/>
      <c r="I51" s="77"/>
      <c r="J51" s="77"/>
      <c r="K51" s="70"/>
      <c r="L51" s="70"/>
    </row>
    <row r="52" spans="2:12" x14ac:dyDescent="0.25">
      <c r="B52" s="70"/>
      <c r="C52" s="71"/>
      <c r="D52" s="70"/>
      <c r="E52" s="70"/>
      <c r="F52" s="70"/>
      <c r="G52" s="70"/>
      <c r="H52" s="70"/>
      <c r="I52" s="70"/>
      <c r="J52" s="70"/>
      <c r="K52" s="70"/>
      <c r="L52" s="70"/>
    </row>
    <row r="53" spans="2:12" x14ac:dyDescent="0.25">
      <c r="B53" s="70"/>
      <c r="C53" s="71"/>
      <c r="D53" s="70"/>
      <c r="E53" s="70"/>
      <c r="F53" s="70"/>
      <c r="G53" s="70"/>
      <c r="H53" s="70"/>
      <c r="I53" s="70"/>
      <c r="J53" s="70"/>
      <c r="K53" s="70"/>
      <c r="L53" s="70"/>
    </row>
  </sheetData>
  <mergeCells count="8">
    <mergeCell ref="B6:C6"/>
    <mergeCell ref="D6:L6"/>
    <mergeCell ref="F1:L1"/>
    <mergeCell ref="F2:L2"/>
    <mergeCell ref="G3:L3"/>
    <mergeCell ref="B4:L4"/>
    <mergeCell ref="B5:C5"/>
    <mergeCell ref="D5:L5"/>
  </mergeCells>
  <pageMargins left="0.7" right="0.7" top="0.75" bottom="0.75" header="0.3" footer="0.3"/>
  <pageSetup paperSize="9" scale="71" fitToHeight="2" orientation="landscape" r:id="rId1"/>
  <rowBreaks count="1" manualBreakCount="1">
    <brk id="1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 </vt:lpstr>
      <vt:lpstr>Приложение 5</vt:lpstr>
      <vt:lpstr>'Приложение 2'!Область_печати</vt:lpstr>
      <vt:lpstr>'Приложение 4 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Склярова Е. А.</dc:creator>
  <cp:lastModifiedBy>Зиминова Анна Юрьевна</cp:lastModifiedBy>
  <cp:lastPrinted>2015-06-30T07:16:17Z</cp:lastPrinted>
  <dcterms:created xsi:type="dcterms:W3CDTF">2015-02-24T14:20:35Z</dcterms:created>
  <dcterms:modified xsi:type="dcterms:W3CDTF">2015-11-23T13:02:35Z</dcterms:modified>
</cp:coreProperties>
</file>