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135" windowWidth="13875" windowHeight="1416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F148" i="1" l="1"/>
  <c r="F153" i="1"/>
  <c r="F154" i="1"/>
  <c r="F145" i="1"/>
  <c r="F146" i="1"/>
  <c r="G145" i="1" l="1"/>
  <c r="G146" i="1"/>
  <c r="G66" i="1"/>
  <c r="G67" i="1"/>
  <c r="F91" i="1" l="1"/>
  <c r="F80" i="1"/>
  <c r="F81" i="1"/>
  <c r="J60" i="1"/>
  <c r="F87" i="1" l="1"/>
  <c r="F78" i="1"/>
  <c r="F35" i="1"/>
  <c r="F62" i="1"/>
  <c r="F100" i="1"/>
  <c r="J100" i="1"/>
  <c r="J163" i="1" s="1"/>
  <c r="J85" i="1"/>
  <c r="J76" i="1"/>
  <c r="J80" i="1"/>
  <c r="I66" i="1"/>
  <c r="J66" i="1"/>
  <c r="H66" i="1"/>
  <c r="I67" i="1"/>
  <c r="J67" i="1"/>
  <c r="H67" i="1"/>
  <c r="J86" i="1"/>
  <c r="H86" i="1"/>
  <c r="I61" i="1"/>
  <c r="J61" i="1"/>
  <c r="K61" i="1"/>
  <c r="H61" i="1"/>
  <c r="F42" i="1" l="1"/>
  <c r="I38" i="1"/>
  <c r="F72" i="1" l="1"/>
  <c r="E127" i="1" l="1"/>
  <c r="E126" i="1" s="1"/>
  <c r="G86" i="1" l="1"/>
  <c r="F86" i="1" s="1"/>
  <c r="F90" i="1"/>
  <c r="K57" i="1" l="1"/>
  <c r="H57" i="1"/>
  <c r="I57" i="1"/>
  <c r="J57" i="1"/>
  <c r="G57" i="1"/>
  <c r="E57" i="1"/>
  <c r="E45" i="1"/>
  <c r="K45" i="1"/>
  <c r="K44" i="1" s="1"/>
  <c r="J45" i="1"/>
  <c r="J44" i="1" s="1"/>
  <c r="I45" i="1"/>
  <c r="I44" i="1" s="1"/>
  <c r="H45" i="1"/>
  <c r="H44" i="1" s="1"/>
  <c r="G45" i="1"/>
  <c r="G44" i="1" s="1"/>
  <c r="J34" i="1"/>
  <c r="K37" i="1"/>
  <c r="K34" i="1" s="1"/>
  <c r="K60" i="1" s="1"/>
  <c r="J37" i="1"/>
  <c r="I37" i="1"/>
  <c r="I34" i="1" s="1"/>
  <c r="H34" i="1"/>
  <c r="I35" i="1"/>
  <c r="I62" i="1" s="1"/>
  <c r="H38" i="1"/>
  <c r="H35" i="1" s="1"/>
  <c r="H62" i="1" s="1"/>
  <c r="G38" i="1"/>
  <c r="G35" i="1" s="1"/>
  <c r="G62" i="1" s="1"/>
  <c r="F57" i="1" l="1"/>
  <c r="H60" i="1"/>
  <c r="I60" i="1"/>
  <c r="G61" i="1"/>
  <c r="G60" i="1" l="1"/>
  <c r="G100" i="1"/>
  <c r="G163" i="1" s="1"/>
  <c r="H100" i="1"/>
  <c r="H163" i="1" s="1"/>
  <c r="I100" i="1"/>
  <c r="I163" i="1" s="1"/>
  <c r="I76" i="1"/>
  <c r="G77" i="1"/>
  <c r="H76" i="1" l="1"/>
  <c r="G76" i="1"/>
  <c r="G85" i="1"/>
  <c r="H85" i="1"/>
  <c r="I85" i="1"/>
  <c r="F163" i="1"/>
  <c r="F37" i="1" l="1"/>
  <c r="F36" i="1" s="1"/>
  <c r="K36" i="1"/>
  <c r="J36" i="1"/>
  <c r="I36" i="1"/>
  <c r="H36" i="1"/>
  <c r="H33" i="1" l="1"/>
  <c r="I33" i="1"/>
  <c r="J33" i="1"/>
  <c r="K33" i="1"/>
  <c r="F46" i="1"/>
  <c r="F45" i="1"/>
  <c r="F44" i="1"/>
  <c r="F96" i="1" l="1"/>
  <c r="I128" i="1" l="1"/>
  <c r="J128" i="1"/>
  <c r="K128" i="1"/>
  <c r="G105" i="1"/>
  <c r="G127" i="1" s="1"/>
  <c r="H105" i="1"/>
  <c r="H127" i="1" s="1"/>
  <c r="I105" i="1"/>
  <c r="I127" i="1" s="1"/>
  <c r="J105" i="1"/>
  <c r="J127" i="1" s="1"/>
  <c r="K105" i="1"/>
  <c r="K104" i="1" s="1"/>
  <c r="H106" i="1"/>
  <c r="H128" i="1" s="1"/>
  <c r="H164" i="1" s="1"/>
  <c r="F122" i="1"/>
  <c r="F121" i="1"/>
  <c r="F120" i="1"/>
  <c r="F119" i="1"/>
  <c r="E95" i="1"/>
  <c r="E99" i="1" s="1"/>
  <c r="E98" i="1" l="1"/>
  <c r="I126" i="1"/>
  <c r="J104" i="1"/>
  <c r="G126" i="1"/>
  <c r="H126" i="1"/>
  <c r="J126" i="1"/>
  <c r="K127" i="1"/>
  <c r="K126" i="1" s="1"/>
  <c r="E94" i="1"/>
  <c r="J95" i="1" l="1"/>
  <c r="J99" i="1" s="1"/>
  <c r="K95" i="1"/>
  <c r="K94" i="1" l="1"/>
  <c r="K99" i="1"/>
  <c r="J98" i="1"/>
  <c r="J162" i="1"/>
  <c r="J161" i="1" s="1"/>
  <c r="J94" i="1"/>
  <c r="I80" i="1"/>
  <c r="K98" i="1" l="1"/>
  <c r="K162" i="1"/>
  <c r="K161" i="1" s="1"/>
  <c r="G104" i="1"/>
  <c r="H95" i="1"/>
  <c r="H99" i="1" s="1"/>
  <c r="I95" i="1"/>
  <c r="I99" i="1" s="1"/>
  <c r="G95" i="1"/>
  <c r="G99" i="1" s="1"/>
  <c r="F99" i="1" l="1"/>
  <c r="H98" i="1"/>
  <c r="H162" i="1"/>
  <c r="H161" i="1" s="1"/>
  <c r="G98" i="1"/>
  <c r="G162" i="1"/>
  <c r="G161" i="1" s="1"/>
  <c r="I98" i="1"/>
  <c r="I162" i="1"/>
  <c r="I161" i="1" s="1"/>
  <c r="F95" i="1"/>
  <c r="I104" i="1"/>
  <c r="H104" i="1"/>
  <c r="G80" i="1"/>
  <c r="H80" i="1"/>
  <c r="F83" i="1"/>
  <c r="F77" i="1" s="1"/>
  <c r="F76" i="1" s="1"/>
  <c r="F85" i="1" l="1"/>
  <c r="F105" i="1" l="1"/>
  <c r="F127" i="1" l="1"/>
  <c r="G94" i="1"/>
  <c r="H94" i="1"/>
  <c r="I94" i="1"/>
  <c r="F94" i="1" l="1"/>
  <c r="F110" i="1" l="1"/>
  <c r="F106" i="1" s="1"/>
  <c r="F67" i="1"/>
  <c r="F98" i="1" l="1"/>
  <c r="F162" i="1"/>
  <c r="F128" i="1"/>
  <c r="F164" i="1" s="1"/>
  <c r="F104" i="1"/>
  <c r="F66" i="1"/>
  <c r="F161" i="1" l="1"/>
  <c r="F126" i="1"/>
</calcChain>
</file>

<file path=xl/sharedStrings.xml><?xml version="1.0" encoding="utf-8"?>
<sst xmlns="http://schemas.openxmlformats.org/spreadsheetml/2006/main" count="736" uniqueCount="257">
  <si>
    <t>Мероприятия по реализации программы</t>
  </si>
  <si>
    <t>Источники финансирования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</si>
  <si>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</si>
  <si>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</si>
  <si>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</si>
  <si>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Итого</t>
  </si>
  <si>
    <t>Средства бюджета Одинцовского муниципального района</t>
  </si>
  <si>
    <t>-</t>
  </si>
  <si>
    <t>В пределах средств, предусмотренных в бюджетах сельских поселений Одинцовского муниципального района</t>
  </si>
  <si>
    <t>Администрации сельских поселений Одинцовского муниципального района</t>
  </si>
  <si>
    <t>1.3.</t>
  </si>
  <si>
    <t>1.4.</t>
  </si>
  <si>
    <t>Подпрограмма 2 «Снижение рисков и смягчение последствий чрезвычайных ситуаций природного и техногенного характера в Одинцовском муниципальном районе»</t>
  </si>
  <si>
    <t>1.</t>
  </si>
  <si>
    <t>В пределах средств, предусмотренных на содержание отдела по делам гражданской обороны, защиты населения и территории от чрезвычайных ситуаций Администрации Одинцовского муниципального района</t>
  </si>
  <si>
    <t>План комплектования</t>
  </si>
  <si>
    <t>Отдел ГОиЧС</t>
  </si>
  <si>
    <t>2.</t>
  </si>
  <si>
    <t>Средства бюджетов сельских поселений Одинцовского муниципального района</t>
  </si>
  <si>
    <t>3.</t>
  </si>
  <si>
    <t>Итого по подпрограмме 2:</t>
  </si>
  <si>
    <t>гп Большие Вяземы</t>
  </si>
  <si>
    <t xml:space="preserve"> -</t>
  </si>
  <si>
    <t>гп Кубинка</t>
  </si>
  <si>
    <t>МКУ «ЕДДС Одинцовского муниципального района»</t>
  </si>
  <si>
    <t>Итого по подпрограмме 3:</t>
  </si>
  <si>
    <t>Подпрограмма 4 «Обеспечение пожарной безопасности на территории Одинцовского муниципального района»</t>
  </si>
  <si>
    <t>За счет средств, предусмотренных в бюджетах городских и сельских поселений Одинцовского муниципального района</t>
  </si>
  <si>
    <t>Всего по подпрограмме 4:</t>
  </si>
  <si>
    <t>Подпрограмма 5 «Обеспечение мероприятий гражданской обороны на территории Одинцовского муниципального района»</t>
  </si>
  <si>
    <t>Всего по подпрограмме 5:</t>
  </si>
  <si>
    <t>1.1.</t>
  </si>
  <si>
    <t>ПЕРЕЧЕНЬ МЕРОПРИЯТИЙ МУНИЦИПАЛЬНОЙ ПРОГРАММЫ</t>
  </si>
  <si>
    <t>Всего (тыс. руб.)</t>
  </si>
  <si>
    <t>Отдел по делам гражданской обороны, защиты населения и территории от чрезвычайных ситуаций Администрации Одинцовского муниципального района (далее – отдел ГОиЧС)</t>
  </si>
  <si>
    <t>1.2.</t>
  </si>
  <si>
    <t>2.1.</t>
  </si>
  <si>
    <t>3.1.</t>
  </si>
  <si>
    <t>Отдел ГОиЧС, 
Администрации городских и сельских поселений Одинцовского муниципального района</t>
  </si>
  <si>
    <t>2.1</t>
  </si>
  <si>
    <t>Заместитель руководителя Администрации</t>
  </si>
  <si>
    <t>Одинцовского муниципального района</t>
  </si>
  <si>
    <t>М.В. Ширманов</t>
  </si>
  <si>
    <t>1.5.</t>
  </si>
  <si>
    <t>1.6.</t>
  </si>
  <si>
    <t>2.2.</t>
  </si>
  <si>
    <t xml:space="preserve">Отдел ГОиЧС, МКУ «Центр муниципальных закупок Одинцовского муниципального района Московской области»
</t>
  </si>
  <si>
    <t xml:space="preserve">Отдел ГОиЧС, 
Администрации городских и сельских поселений Одинцовского муниципального района, МКУ «Центр муниципальных закупок Одинцовского муниципального района Московской области»
</t>
  </si>
  <si>
    <t xml:space="preserve">2. </t>
  </si>
  <si>
    <t>Отдел ГОиЧС, Отдел организации предоставления государственных и муниципальных услуг Администрации Одинцовского муниципального района</t>
  </si>
  <si>
    <t>3.2.</t>
  </si>
  <si>
    <t>Отдел ГОиЧС, МКУ «Центр муниципальных закупок ОМР МО»</t>
  </si>
  <si>
    <t xml:space="preserve">Подпрограмма 3 «Развитие и совершенствование системы оповещения и информирования населения Одинцовского муниципального района» </t>
  </si>
  <si>
    <t>Организации-балансодержатели ЗС ГО</t>
  </si>
  <si>
    <t>За счет собственных средств организаций, формирующих спасательные службы гражданской обороны</t>
  </si>
  <si>
    <t>"БЕЗОПАСНОСТЬ В ОДИНЦОВСКОМ МУНИЦИПАЛЬНОМ РАЙОНЕ МОСКОВСКОЙ ОБЛАСТИ"</t>
  </si>
  <si>
    <r>
      <t>Задача 3.</t>
    </r>
    <r>
      <rPr>
        <sz val="8"/>
        <rFont val="Times New Roman"/>
        <family val="1"/>
        <charset val="204"/>
      </rPr>
      <t xml:space="preserve"> Увеличение (поддержание на необходимом уровне) запасов резервов финансовых, материальных ресурсов для ликвидации чрезвычайных ситуаций</t>
    </r>
  </si>
  <si>
    <r>
      <t xml:space="preserve">Задача 2. </t>
    </r>
    <r>
      <rPr>
        <sz val="8"/>
        <rFont val="Times New Roman"/>
        <family val="1"/>
        <charset val="204"/>
      </rPr>
      <t>Снижение количества пожаров, произошедших на территории Одинцовского муниципального района</t>
    </r>
  </si>
  <si>
    <t>Средства бюджетов городских поселений, передаваемые в бюджет Одинцовского муниципального района</t>
  </si>
  <si>
    <t>Средства, предусмотренные в бюджетах сельских  поселений Одинцовского муниципального района</t>
  </si>
  <si>
    <r>
      <t xml:space="preserve">Задача 2. </t>
    </r>
    <r>
      <rPr>
        <sz val="8"/>
        <rFont val="Times New Roman"/>
        <family val="1"/>
        <charset val="204"/>
      </rPr>
      <t>Снижение количества утонувших  людей на водных объектах Одинцовского муниципального района</t>
    </r>
  </si>
  <si>
    <t>За счет собственных средств организаций-болансодержателей защитных сооружений гражданской обороны, передачи ЗС ГО, находящихся в муниципальной собственности, в аренду организациям</t>
  </si>
  <si>
    <r>
      <t>Задача 1:</t>
    </r>
    <r>
      <rPr>
        <sz val="8"/>
        <rFont val="Times New Roman"/>
        <family val="1"/>
        <charset val="204"/>
      </rPr>
      <t xml:space="preserve"> Обеспечение развития местной системы оповещения населения Одинцовского муниципального района </t>
    </r>
  </si>
  <si>
    <t>№ п/п</t>
  </si>
  <si>
    <t>Приложение №1 
к муниципальной программе</t>
  </si>
  <si>
    <r>
      <t>Задача 1.</t>
    </r>
    <r>
      <rPr>
        <sz val="8"/>
        <rFont val="Times New Roman"/>
        <family val="1"/>
        <charset val="204"/>
      </rPr>
      <t xml:space="preserve"> Поддержание необходимого уровня повышения квалификации (переподготовки) руководителей и специалистов в области ГО и ЧС органов местного самоуправления и организаций Одинцовского муниципального района</t>
    </r>
  </si>
  <si>
    <t>За счет собственных средств организаций-балансодержателей защитных сооружений гражданской обороны, передачи ЗС ГО, находящихся в муниципальной собственности, в аренду организациям</t>
  </si>
  <si>
    <r>
      <t xml:space="preserve">Задача 1. </t>
    </r>
    <r>
      <rPr>
        <sz val="8"/>
        <rFont val="Times New Roman"/>
        <family val="1"/>
        <charset val="204"/>
      </rPr>
      <t>Увеличение количества населения Одинцовского муниципального района, вовлеченных в добровольные пожарные дружины</t>
    </r>
  </si>
  <si>
    <r>
      <rPr>
        <b/>
        <sz val="8"/>
        <rFont val="Times New Roman"/>
        <family val="1"/>
        <charset val="204"/>
      </rPr>
      <t xml:space="preserve">Задача 2. </t>
    </r>
    <r>
      <rPr>
        <sz val="8"/>
        <rFont val="Times New Roman"/>
        <family val="1"/>
        <charset val="204"/>
      </rPr>
      <t xml:space="preserve">Увеличение количества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защитных сооружений гражданской обороны (далее ЗС ГО), готовых к укрытию населения</t>
    </r>
  </si>
  <si>
    <r>
      <t xml:space="preserve">Задача 1. </t>
    </r>
    <r>
      <rPr>
        <sz val="8"/>
        <rFont val="Times New Roman"/>
        <family val="1"/>
        <charset val="204"/>
      </rPr>
      <t>Обеспечение накопления запасов материально-технических, продовольственных, медицинских и иных средств в целях гражданской обороны</t>
    </r>
  </si>
  <si>
    <t>2017 год</t>
  </si>
  <si>
    <t>2018 год</t>
  </si>
  <si>
    <t>Средства бюджетов сельских  поселений Одинцовского муниципального района</t>
  </si>
  <si>
    <t>Средства бюджетов городских и сельских  поселений Одинцовского муниципального района</t>
  </si>
  <si>
    <t>Срок исполнения мероприятий</t>
  </si>
  <si>
    <t xml:space="preserve">1.3. </t>
  </si>
  <si>
    <t>Отдел ГО и ЧС</t>
  </si>
  <si>
    <t>Средств бюджетов городских и сельских поселений Одинцовского муниципального района</t>
  </si>
  <si>
    <t>Администрации городских и сельских поселений Одинцовского муниципального района</t>
  </si>
  <si>
    <t>Средства бюджетов городских и сельских поселений Одинцовского муниципального района</t>
  </si>
  <si>
    <t>3.3.</t>
  </si>
  <si>
    <t>Руководители организаций, функционирующих на территории Одинцовского муниципального района</t>
  </si>
  <si>
    <t>Утвержденный технорабочий проект</t>
  </si>
  <si>
    <t>2018-2019 годы</t>
  </si>
  <si>
    <r>
      <t>Задача 4:</t>
    </r>
    <r>
      <rPr>
        <sz val="8"/>
        <rFont val="Times New Roman"/>
        <family val="1"/>
        <charset val="204"/>
      </rPr>
      <t xml:space="preserve"> Увеличение разницы среднего времени совместного реагирования нескольких экстренных оперативных служб на обращения населения по единому номеру «112» на территории Одинцовского муниципального района в отчетном году в сравнении с базовым периодом</t>
    </r>
  </si>
  <si>
    <r>
      <rPr>
        <b/>
        <sz val="8"/>
        <rFont val="Times New Roman"/>
        <family val="1"/>
        <charset val="204"/>
      </rPr>
      <t>Задача 2:</t>
    </r>
    <r>
      <rPr>
        <sz val="8"/>
        <rFont val="Times New Roman"/>
        <family val="1"/>
        <charset val="204"/>
      </rPr>
      <t xml:space="preserve"> Создание и развитие на территории Одинцовского муниципального района Московской области аппаратно-программного комплекса «Безопасный город»</t>
    </r>
  </si>
  <si>
    <t>Подпрограмма 1 «Профилактика терроризма и экстремизма, преступлений и иных правонарушений»</t>
  </si>
  <si>
    <t xml:space="preserve">1. </t>
  </si>
  <si>
    <t>2017-2021 годы</t>
  </si>
  <si>
    <t>Управление образования, Комитет по делам молодежи, культуре и спорту</t>
  </si>
  <si>
    <t xml:space="preserve">1.1.  </t>
  </si>
  <si>
    <t>1.1.1.</t>
  </si>
  <si>
    <t>Комитет по делам молодежи, культуре и спорту</t>
  </si>
  <si>
    <t>1.1.2.</t>
  </si>
  <si>
    <t>Управление образования</t>
  </si>
  <si>
    <t>1.1.3.</t>
  </si>
  <si>
    <t>1.2.1.</t>
  </si>
  <si>
    <t>1.2.2.</t>
  </si>
  <si>
    <r>
      <rPr>
        <b/>
        <sz val="8"/>
        <rFont val="Times New Roman"/>
        <family val="1"/>
        <charset val="204"/>
      </rPr>
      <t xml:space="preserve">Задача 2. </t>
    </r>
    <r>
      <rPr>
        <sz val="8"/>
        <rFont val="Times New Roman"/>
        <family val="1"/>
        <charset val="204"/>
      </rPr>
      <t>Снижение общего количества преступлений, совершенных на территории муниципального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образования</t>
    </r>
  </si>
  <si>
    <t>В пределах бюджетов городских и сельских поселений Одинцовского муниципального района</t>
  </si>
  <si>
    <t>2.1.1.</t>
  </si>
  <si>
    <t>2.2.1.</t>
  </si>
  <si>
    <r>
      <rPr>
        <b/>
        <sz val="8"/>
        <rFont val="Times New Roman"/>
        <family val="1"/>
        <charset val="204"/>
      </rPr>
      <t xml:space="preserve">Задача 3. </t>
    </r>
    <r>
      <rPr>
        <sz val="8"/>
        <rFont val="Times New Roman"/>
        <family val="1"/>
        <charset val="204"/>
      </rPr>
      <t>Установка систем видеонаблюдения в местах массового пребывания людей</t>
    </r>
  </si>
  <si>
    <t>3.1.1.</t>
  </si>
  <si>
    <t>3.1.2.</t>
  </si>
  <si>
    <t>3.1.3.</t>
  </si>
  <si>
    <t xml:space="preserve">Отдел по территориальной безопасности и вопросам противодействия коррупции, Управление развития потребительского рынка и услуг </t>
  </si>
  <si>
    <r>
      <rPr>
        <b/>
        <sz val="8"/>
        <rFont val="Times New Roman"/>
        <family val="1"/>
        <charset val="204"/>
      </rPr>
      <t xml:space="preserve">Задача 4. </t>
    </r>
    <r>
      <rPr>
        <sz val="8"/>
        <rFont val="Times New Roman"/>
        <family val="1"/>
        <charset val="204"/>
      </rPr>
      <t xml:space="preserve"> Профилактика и предупреждение проявления экстремизма.</t>
    </r>
  </si>
  <si>
    <t>4</t>
  </si>
  <si>
    <t>4.1.</t>
  </si>
  <si>
    <t>4.1.1.</t>
  </si>
  <si>
    <t>Отдел по территориальной безопасности и вопросам противодействия коррупции</t>
  </si>
  <si>
    <t>4.1.2.</t>
  </si>
  <si>
    <r>
      <rPr>
        <b/>
        <sz val="8"/>
        <rFont val="Times New Roman"/>
        <family val="1"/>
        <charset val="204"/>
      </rPr>
      <t>Задача 5.</t>
    </r>
    <r>
      <rPr>
        <sz val="8"/>
        <rFont val="Times New Roman"/>
        <family val="1"/>
        <charset val="204"/>
      </rPr>
      <t xml:space="preserve"> Увеличение количества лиц, состоящих на профилактическом учете за потребление наркотических средств в немедицинских целях</t>
    </r>
  </si>
  <si>
    <t>5.</t>
  </si>
  <si>
    <t>5.1.</t>
  </si>
  <si>
    <t>5.1.1.</t>
  </si>
  <si>
    <t>5.1.2.</t>
  </si>
  <si>
    <t>5.2.</t>
  </si>
  <si>
    <t>5.2.1.</t>
  </si>
  <si>
    <t>6.</t>
  </si>
  <si>
    <r>
      <rPr>
        <b/>
        <sz val="8"/>
        <rFont val="Times New Roman"/>
        <family val="1"/>
        <charset val="204"/>
      </rPr>
      <t>Задача 6.</t>
    </r>
    <r>
      <rPr>
        <sz val="8"/>
        <rFont val="Times New Roman"/>
        <family val="1"/>
        <charset val="204"/>
      </rPr>
      <t xml:space="preserve"> Увеличение количества пропагандистских мероприятий среди населения в целях профилактики терроризма </t>
    </r>
  </si>
  <si>
    <t xml:space="preserve">6.1.  </t>
  </si>
  <si>
    <t>6.2.</t>
  </si>
  <si>
    <t>Итого по подпрограмме 1:</t>
  </si>
  <si>
    <t>3.1.4.</t>
  </si>
  <si>
    <t>Мероприятия, направленные на мобилизационную подготовку экономики Одинцовского муниципального района</t>
  </si>
  <si>
    <r>
      <t xml:space="preserve">Задача: </t>
    </r>
    <r>
      <rPr>
        <sz val="8"/>
        <rFont val="Times New Roman"/>
        <family val="1"/>
        <charset val="204"/>
      </rPr>
      <t>Увеличение уровня готовности органов регулирования торговли</t>
    </r>
  </si>
  <si>
    <t xml:space="preserve">Средства бюджета Одинцовского муниципального района </t>
  </si>
  <si>
    <t>Мобилизационный отдел Администрации Одинцовского муниципального района</t>
  </si>
  <si>
    <t>Всего по программе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</si>
  <si>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Разработка Плана комплектования должностных лиц, специалистов ГО и уполномоченных работников объектовых звеньев МОСЧС на курсах гражданской обороны Одинцовского муниципального района на год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</si>
  <si>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Подготовка должностных лиц, специалистов ГО и уполномоченных работников объектовых звеньев МОСЧС на курсах ГО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</si>
  <si>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Разработка плана комплектования обучаемыми Одинцовского муниципального района Московской области учебно-методического центра Государственного казенного учреждения Московской области «Специальный центр «Звенигород» на очередной год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</si>
  <si>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направления должностных лиц Одинцовского муниципального района на обучение  в учебно-методическом центре Государственного казенного учреждения Московской области «Специальный центр «Звенигород»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</si>
  <si>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Обучение неработающего населения в области зашиты от чрезвычайных ситуаций и гражданской обороны на базе учебно-консультационных пунктов ГО и ЧС поселений Одинцовского муниципального района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</si>
  <si>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Создание безопасных мест отдыха населения на водных объектах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</si>
  <si>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Обучение населения Одинцовского муниципального района, прежде всего детей, плаванию и приемам спасения на воде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</si>
  <si>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</si>
  <si>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</si>
  <si>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Создание резервных фондов и  запасов резервов материальных ресурсов для ликвидации чрезвычайных ситуаций организаций, функционирующих на территории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</si>
  <si>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Содержание и обеспечение деятельности МКУ «ЕДДС Одинцовского муниципального района»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</si>
  <si>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Оснащение населенных пунктов, прилегающих к лесным массивам, пунктами оповещения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</si>
  <si>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Оснащение населенных пунктов с численностью населения более 1000 чел. пунктами оповещения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</si>
  <si>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проводных каналов связи для функционирования Местной системы оповещения населения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</si>
  <si>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беспроводных каналов связи для функционирования Местной системы оповещения населения Одинцовского муниципального района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</si>
  <si>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Эксплуатационно-техническое обслуживание и текущий ремонт Местной системы оповещения  населения Одинцовского муниципального района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</si>
  <si>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Оснащение мест массового пребывания людей пунктами уличного информирования и оповещения населения (светодиодными уличными экранами) в рамках создания сегмента Общероссийской комплексной системы 
информирования и оповещения населения 
в местах массового пребывания людей 
(ОКСИОН)
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</si>
  <si>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Разработка и утверждение технорабочего проекта на создание комплекса средств автоматизации «Единый центр оперативного реагирования» в составе АПК «Безопасный город» Одинцовского муниципального района Московской области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</si>
  <si>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Изготовление баннеров и листовок (памяток)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</si>
  <si>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Создание общественных учреждений пожарной охраны (добровольная пожарная дружина, добровольная пожарная команда) на территории поселения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</si>
  <si>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Регистрация добровольных пожарных в едином реестре Московской области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</si>
  <si>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Проведение информационно-агитационной пропаганды по вовлечению граждан и организаций в добровольную пожарную охрану на территории поселения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</si>
  <si>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Выполнение профилактических мероприятий по обеспечению пожарной безопасности в осенне-зимний период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</si>
  <si>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Выполнение профилактических мероприятий по обеспечению пожарной безопасности в летний пожароопасный период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</si>
  <si>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Освежение запасов материально-технических, продовольственных, медицинских и иных средств в целях гражданской обороны.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</si>
  <si>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Техническое обслуживание и ремонт защитных сооружений гражданской обороны 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</si>
  <si>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Разработка типовой  документации развертываемых органов регулирования торговли в особый период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</si>
  <si>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 Оборудование объектов образования инженерно-техническими средствами антитеррористической защиты, стационарными (рамочными) и ручными металло-обнаружителями, громкоговорящей связью (оповещение о возникновении угрозы  совершения террористического акта или иного преступления)</t>
    </r>
  </si>
  <si>
    <r>
      <rPr>
        <b/>
        <sz val="8"/>
        <rFont val="Times New Roman"/>
        <family val="1"/>
        <charset val="204"/>
      </rPr>
      <t>Мероприятие.</t>
    </r>
    <r>
      <rPr>
        <sz val="10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Оборудование объектов культуры инженерно-техническими средствами антитеррористической защиты, стационарными (рамочными) и ручными металло-обнаружителями, громкоговорящей связью (оповещение о возникновении угрозы  совершения террористического акта или иного преступления)</t>
    </r>
  </si>
  <si>
    <r>
      <rPr>
        <b/>
        <sz val="8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>. Обеспечение охраной зданий (сооружений), подведомственных  КДМКиС</t>
    </r>
  </si>
  <si>
    <r>
      <rPr>
        <b/>
        <sz val="8"/>
        <rFont val="Times New Roman"/>
        <family val="1"/>
        <charset val="204"/>
      </rPr>
      <t>Мероприятие.</t>
    </r>
    <r>
      <rPr>
        <sz val="8"/>
        <rFont val="Times New Roman"/>
        <family val="1"/>
        <charset val="204"/>
      </rPr>
      <t xml:space="preserve"> Обеспечение охраной зданий (сооружений), подведомственных  Управлению образования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</si>
  <si>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>Установка (модернизация) систем видеонаблюдения в местах массового пребывания людей и социальных объектов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</si>
  <si>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Осуществление мероприятий по подключению  торговых центров, автозаправочных станций, оборудованных системами видеонаблюдения и подключенных к системе «Безопасный регион»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</si>
  <si>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Обслуживание систем видеонаблюдения в учреждениях образования, культуры и спорта 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</si>
  <si>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Установка (модернизация) систем видеонаблюдения в учреждениях образования, культуры и спорта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</si>
  <si>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Правовая пропаганда, работа с молодежью, беседы, занятость несовершеннолетних в свободное от учебы время, спортивно-массовые мероприятия, и др.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</si>
  <si>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Информирование населения муниципального образования  о деятельности народных дружин
</t>
    </r>
  </si>
  <si>
    <r>
      <rPr>
        <b/>
        <sz val="8"/>
        <rFont val="Times New Roman"/>
        <family val="1"/>
        <charset val="204"/>
      </rPr>
      <t xml:space="preserve">Основное мероприятие.  </t>
    </r>
    <r>
      <rPr>
        <sz val="8"/>
        <rFont val="Times New Roman"/>
        <family val="1"/>
        <charset val="204"/>
      </rPr>
      <t xml:space="preserve">Обеспечение деятельности общественных объединений  правоохранительной направленности
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</si>
  <si>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</si>
  <si>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Разработка и издание  методических рекомендаций, агитационных материалов по  формированию толерантных  межнациональных отношений, проведение круглых столов, конференций, семинаров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</si>
  <si>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Мероприятия, приуроченные к памятным датам, культурно-зрелищные, спортивные мероприятия
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</si>
  <si>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Профилактика наркомании и токсикомании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</si>
  <si>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Внедрение профилактических антинаркотических программ в образовательных организациях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</si>
  <si>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Повышение квалификации специалистов и подготовка волонтеров
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</si>
  <si>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Информационно - пропагандистское сопровождение антинаркотической деятельности
</t>
    </r>
  </si>
  <si>
    <r>
      <rPr>
        <b/>
        <sz val="8"/>
        <rFont val="Times New Roman"/>
        <family val="1"/>
        <charset val="204"/>
      </rPr>
      <t xml:space="preserve">Мероприятие. </t>
    </r>
    <r>
      <rPr>
        <sz val="8"/>
        <rFont val="Times New Roman"/>
        <family val="1"/>
        <charset val="204"/>
      </rPr>
      <t xml:space="preserve">
Изготовление и размещение наружной рекламы, агитационных материалов, направленных на: 
-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
- формирование общественного мнения, направленного на изменение норм, связанных с поведением «риска», и пропаганду ценностей здорового образа жизни;
- информирование о рисках, связанных с наркотиками;
- стимулирование подростков и молодежи и их родителей к обращению за психологической и иной профессиональной помощью.
</t>
    </r>
  </si>
  <si>
    <t>4.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</si>
  <si>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Личное страхование добровольных пожарных на период исполнения ими обязанностей добровольного пожарного 
</t>
    </r>
  </si>
  <si>
    <t>2017-2019 годы</t>
  </si>
  <si>
    <t>2017-2018 годы</t>
  </si>
  <si>
    <t>Средства бюджета Одинцовского муниципального района, передаваемые в сельские поселения</t>
  </si>
  <si>
    <t xml:space="preserve">Средства бюджета Одинцовского муниципального района, передаваемые в сельские поселения
</t>
  </si>
  <si>
    <t>В пределах собственных средств организаций, функционирующих на территории Одинцовского муниципального района</t>
  </si>
  <si>
    <t>Внебюджетные средства</t>
  </si>
  <si>
    <t>В пределах средств, предусмотренных на содержание отдела ГО и ЧС</t>
  </si>
  <si>
    <t>В пределах средств, предусмотрен-ных на содержание отдела ГО и ЧС</t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</si>
  <si>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Обеспечение создания комплекса средств автоматизации «Единый центр оперативного реагирования» в составе АПК «Безопасный город» Одинцовского муниципального района Московской области</t>
    </r>
  </si>
  <si>
    <t>Сопровождение ввода в эксплуатацию комплекса средств автоматизации «Единый центр оперативного реагирования» в составе АПК «Безопасный город» Одинцовского муниципального района Московской области</t>
  </si>
  <si>
    <t>В пределах средств, предусмотренных в бюджетах городских и сельских поселений Одинцовского муниципального района</t>
  </si>
  <si>
    <t>Увеличение степени готовности сил и средств Одинцовского районного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до 92%</t>
  </si>
  <si>
    <t>Поддержание подготовки руководящего состава и специалистов Одинцовского районного звена ТП МОСЧС, населения Одинцовского муниципального района в области зашиты от чрезвычайных ситуаций и гражданской обороны на уровне 50%</t>
  </si>
  <si>
    <t>Увеличение количества комфортных (безопасных) мест массового отдыха людей на водных объектах на 5 шт.</t>
  </si>
  <si>
    <t>В пределах средств муниципальной программы "Развитие культуры в Одинцовском муниципальном районе Московской области"</t>
  </si>
  <si>
    <t>В пределах средств  муниципальной программы "Развитие образования в Одинцовском муниципальном районе Московской области"</t>
  </si>
  <si>
    <t>В пределах средств  муниципальной программы "Развитие физической культуры и спорта  в Одинцовском муниципальном районе Московской области"</t>
  </si>
  <si>
    <t>В пределах средств  муниципальных программ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"Развитие образования в Одинцовском муниципальном районе Московской области"</t>
  </si>
  <si>
    <t>В пределах средств  муниципальных программ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</t>
  </si>
  <si>
    <t>В пределах средств муниципальных программ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  Одинцовском муниципальном районе Московской области"</t>
  </si>
  <si>
    <t>В пределах средств муниципальных программ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</t>
  </si>
  <si>
    <t>В пределах средств собственников коммерческих объектов, оборудуемых системами видеонаблюдения и подключенных к системе «Безопасный регион»</t>
  </si>
  <si>
    <t>Отдел по территориальной безопасности и вопросам противодействия коррупции, Администрации городских и сельских поселений Одинцовского муниципального района</t>
  </si>
  <si>
    <t>Отдел по территориальной безопасности и вопросам противодействия коррупции, Управление образования, Комитет по делам молодежи, культуре и спорту</t>
  </si>
  <si>
    <t xml:space="preserve">Отдел по территориальной безопасности и вопросам противодействия коррупции, Управление образования, Комитет по делам молодежи, культуре и спорту,  Управление развития потребительского рынка и услуг </t>
  </si>
  <si>
    <t xml:space="preserve">Отдел по территориальной безопасности и вопросам противодействия коррупции, Комитет по делам молодежи, культуре и спорту, Управление образования </t>
  </si>
  <si>
    <t>Отдел по территориальной безопасности и вопросам противодействия коррупции, Управление образования</t>
  </si>
  <si>
    <t>Отдел по территориальной безопасности и вопросам противодействия коррупции, Комитет по делам молодежи, культуре и спорту</t>
  </si>
  <si>
    <t>В пределах средств муниципальных программ 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  Одинцовском муниципальном районе Московской области"</t>
  </si>
  <si>
    <t>В пределах средств муниципальной программы "Развитие образования в Одинцовском муниципальном районе Московской области"</t>
  </si>
  <si>
    <t>В пределах средств муниципальных программ 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Одинцовском муниципальном районе Московской области"</t>
  </si>
  <si>
    <t>В пределах средств муниципальных программ 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Одинцовском муниципальном районе Московской области"</t>
  </si>
  <si>
    <t>Отдел по территориальной безопасности и вопросам противодействия коррупции, Комитет по делам молодежи, культуре и спорту, отдел по территориальной безопасности и вопросам противодействия коррупции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</si>
  <si>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
</t>
    </r>
  </si>
  <si>
    <r>
      <rPr>
        <b/>
        <sz val="8"/>
        <rFont val="Times New Roman"/>
        <family val="1"/>
        <charset val="204"/>
      </rPr>
      <t>Задача 1.</t>
    </r>
    <r>
      <rPr>
        <sz val="8"/>
        <rFont val="Times New Roman"/>
        <family val="1"/>
        <charset val="204"/>
      </rPr>
      <t xml:space="preserve"> Повышение степени антитеррористической  защищенности социально значимых объектов и мест  с массовым пребыванием людей</t>
    </r>
  </si>
  <si>
    <r>
      <t xml:space="preserve">Основное мероприятие. </t>
    </r>
    <r>
      <rPr>
        <sz val="8"/>
        <rFont val="Times New Roman"/>
        <family val="1"/>
        <charset val="204"/>
      </rPr>
      <t>Повышение степени защищенности объектов  муниципальной собственности</t>
    </r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</si>
  <si>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Реализация мероприятий по обеспечению общественного порядка и общественной безопасности
</t>
    </r>
  </si>
  <si>
    <t>Увеличение уровня укомплектованности резервного фонда материальных ресурсов Одинцовского муниципального района для ликвидации чрезвычайных ситуаций муниципального характера на территории Одинцовского муниципального района Московской области до 85%</t>
  </si>
  <si>
    <t>В пределах средств организаций-участников реализации муниципальной программы</t>
  </si>
  <si>
    <t>Увеличение доли социальных объектов (учреждений), оборудованных в целях антитеррористической защищенности средствами обеспечения безопасности  до 100%</t>
  </si>
  <si>
    <t>Снижение доли несовершеннолетних в общем числе лиц, совершивших пре-ступления, (не менее 0,1% в год) до 98,8%</t>
  </si>
  <si>
    <t>Снижение количества преступлений экстремистского характера до 98,7%.                                        Увеличение количества мероприятий антиэкстремистской направленности до 150%</t>
  </si>
  <si>
    <t>Рост числа лиц, состоящих на дис-пансерном учете с диагнозом «Употребление наркотиков с вредными последствиями» (не менее 2% ежегодно).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веществ, не менее 7% ежегодно</t>
  </si>
  <si>
    <t>Обеспечение увеличения охвата населения, обученного (информированного) действиям при проявлениях терроризма до 150%</t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</si>
  <si>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подготовки и издания видеороликов по антитеррористической направленности   </t>
    </r>
  </si>
  <si>
    <r>
      <rPr>
        <b/>
        <sz val="8"/>
        <rFont val="Times New Roman"/>
        <family val="1"/>
        <charset val="204"/>
      </rPr>
      <t>Основное мероприятие.</t>
    </r>
    <r>
      <rPr>
        <sz val="8"/>
        <rFont val="Times New Roman"/>
        <family val="1"/>
        <charset val="204"/>
      </rPr>
      <t xml:space="preserve"> 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  </r>
  </si>
  <si>
    <t>Увеличение площади покрытия территории Одинцовского муниципального района зонами охвата технических средств оповещения и информирования населения муниципальной (местной) системы опове-щения при чрезвычайных ситуациях или угрозе их возникновения до 98%.          Увеличение площади территории Одинцовского муниципального района Московской области с устойчивым радиосигналом для обеспечения управления силами и средствами ФП и ТП МОСЧС, в том числе и Одинцовского районного звена до 70%.                    Повышение процента охвата населения, проживающего в сельских населенных пунктах, оповещением до 85%.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</si>
  <si>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 xml:space="preserve">Обучение добровольных пожарных, включенных в единый реестр Московской области, на базе АНОО ДПО «Учебный центр гражданская безопасность» (г. Одинцово), образовательного учреждения «Учебно-курсовой комбинат Всероссийского добровольного пожарного общества (ВДПО) (г. Дедовск), филиала ВДПО                                (г. Голицыно)
</t>
    </r>
  </si>
  <si>
    <t>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Одинцовского муниципального района Московской области до 65%</t>
  </si>
  <si>
    <t>Снижение количества пожаров, произошедших на территории Одинцовского муниципального района Московской области до 95%. Снижение количества пожаров на 100 тысяч человек населения, проживающего на территории Одинцовского муниципального района по сравнению с базовым значением показателя до 79%.</t>
  </si>
  <si>
    <t>Повышение степени обеспеченности запасами материально-технических, про-довольственных, медицинских и иных средств для целей гражданской обороны до 50%</t>
  </si>
  <si>
    <t>Увеличение степени готовности ЗСГО по отношению к имеющемуся фонду ЗСГО по сравнению с показателем базового значения до 57%</t>
  </si>
  <si>
    <t>Увеличение количества комплектов документов для органов регулирования торговли до 15.</t>
  </si>
  <si>
    <t>Согласовано:</t>
  </si>
  <si>
    <t>Начальник Управления бухгалтерского учета и отчетности</t>
  </si>
  <si>
    <t>Администрации Одинцовского муниципального района,</t>
  </si>
  <si>
    <t>главный бухгалтер</t>
  </si>
  <si>
    <t>Н.А. Стародубова</t>
  </si>
  <si>
    <t>2017-2021 год</t>
  </si>
  <si>
    <t>В пределах средств бюджетов городских и сельских поселений Одинцовского муниципального района</t>
  </si>
  <si>
    <t>В пределах средств муниципальных программ "Развитие образования в Одинцовском муниципальном районе Московской области", "Развитие культуры в Одинцовском муниципальном районе Московской области", "Развитие физической культуры и спорта  в Одинцовском муниципальном районе Московской области", "Молодежь в Одинцовском муниципальном районе Московской области"</t>
  </si>
  <si>
    <t>Увеличение числа граждан, участвующих в деятельности общественных формирований правоохранительной направленности до 125%</t>
  </si>
  <si>
    <t>Увеличение доли объектов социальной сферы, мест с массовым пребыванием людей, оборудованных системами ви-деонаблюдения и подключенных к системе «Безопасный регион», в общем числе таковых до 100%. Увеличение доли торговых центров, автозаправочных станций, оборудованных системами видеонаблюдения и подключенных к системе «Безопасный регион» до 100%</t>
  </si>
  <si>
    <t>Увеличение объема материального резервного фонда для ликвидации чрезвычайных ситуаций, в том числе последствий террористических актов, созданных организациями муниципального образования до 62%</t>
  </si>
  <si>
    <r>
      <rPr>
        <b/>
        <sz val="8"/>
        <rFont val="Times New Roman"/>
        <family val="1"/>
        <charset val="204"/>
      </rPr>
      <t xml:space="preserve">Основное мероприятие. </t>
    </r>
    <r>
      <rPr>
        <sz val="8"/>
        <rFont val="Times New Roman"/>
        <family val="1"/>
        <charset val="204"/>
      </rPr>
      <t>Дальнейшее развитие системы "Безопасный регион"</t>
    </r>
  </si>
  <si>
    <t>Увеличение % населения Одинцовского муниципального района, обученного, прежде всего детей, плаванию и приемам спасе-ния на воде, (ежегодно не менее 30% населения муниципального образования, в том числе не менее 50% детей дошкольного и школьного возраста)</t>
  </si>
  <si>
    <t>Объем финансирования мероприятия в 2016 финансовом году (тыс. руб.)</t>
  </si>
  <si>
    <t>Приложение № 1</t>
  </si>
  <si>
    <t>к постановлению Администрации</t>
  </si>
  <si>
    <t>от _______________ № ___________</t>
  </si>
  <si>
    <t>Отсутствие кредиторской задолженности по заработной плате перед сотрудниками МКУ «ЕДДС Одинцовского муниципального района» (ежемесячно). Материально-техническое оснащение центров обработки вызовов «Системы-112»</t>
  </si>
  <si>
    <t>1.1.4.</t>
  </si>
  <si>
    <r>
      <rPr>
        <b/>
        <sz val="8"/>
        <rFont val="Times New Roman"/>
        <family val="1"/>
        <charset val="204"/>
      </rPr>
      <t>Мероприятие.</t>
    </r>
    <r>
      <rPr>
        <sz val="8"/>
        <rFont val="Times New Roman"/>
        <family val="1"/>
        <charset val="204"/>
      </rPr>
      <t xml:space="preserve">  Оборудование объектов спорта инженерно-техническими средствами антитеррористической защиты, стационарными (рамочными) и ручными металло-обнаружителями, громкоговорящей связью (оповещение о возникновении угрозы  совершения террористического акта или иного преступления)</t>
    </r>
  </si>
  <si>
    <r>
      <rPr>
        <b/>
        <sz val="8"/>
        <rFont val="Times New Roman"/>
        <family val="1"/>
        <charset val="204"/>
      </rPr>
      <t>Мероприятие.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Обеспечение антитеррористической защищенности при проведении массовых мероприятий</t>
    </r>
  </si>
  <si>
    <t xml:space="preserve">Повышение степени антитеррористической защищенности социально значимых объектов и мест с массовым пребыванием людей </t>
  </si>
  <si>
    <t>Управление образования, Комитет по делам молодежи, культуре и спорту, Отдел по территориальной безопасности и вопросам противодействия коррупции</t>
  </si>
  <si>
    <t>Отдел ГОиЧС, МКУ «Центр муниципальных закупок Одинцовского муниципального района Московской области»</t>
  </si>
  <si>
    <t>Приложение № 1 к постановлению Администрации Одинцовского муниципального района                                                            от 18.12.2017 № 6869     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</si>
</sst>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ourier New"/>
      <family val="3"/>
      <charset val="204"/>
    </font>
    <font>
      <sz val="7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justify"/>
    </xf>
    <xf numFmtId="164" fontId="4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164" fontId="10" fillId="0" borderId="0" xfId="0" applyNumberFormat="1" applyFont="1"/>
    <xf numFmtId="0" fontId="10" fillId="0" borderId="0" xfId="0" applyFont="1" applyAlignment="1">
      <alignment horizontal="justify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2" fillId="0" borderId="6" xfId="0" applyFont="1" applyBorder="1" applyAlignment="1">
      <alignment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4" fillId="0" borderId="6" xfId="0" applyFont="1" applyBorder="1"/>
    <xf numFmtId="164" fontId="2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164" fontId="8" fillId="0" borderId="3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abSelected="1" view="pageBreakPreview" topLeftCell="A7" zoomScaleNormal="120" zoomScaleSheetLayoutView="100" workbookViewId="0">
      <pane ySplit="6" topLeftCell="A13" activePane="bottomLeft" state="frozen"/>
      <selection activeCell="A7" sqref="A7"/>
      <selection pane="bottomLeft" activeCell="A8" sqref="A8:M8"/>
    </sheetView>
  </sheetViews>
  <sheetFormatPr defaultRowHeight="15" x14ac:dyDescent="0.25"/>
  <cols>
    <col min="1" max="1" width="5.42578125" style="5" customWidth="1"/>
    <col min="2" max="2" width="30" style="6" customWidth="1"/>
    <col min="3" max="3" width="11.140625" style="1" customWidth="1"/>
    <col min="4" max="4" width="16" style="6" customWidth="1"/>
    <col min="5" max="5" width="13.85546875" style="7" customWidth="1"/>
    <col min="6" max="6" width="13" style="7" customWidth="1"/>
    <col min="7" max="7" width="10.7109375" style="7" customWidth="1"/>
    <col min="8" max="8" width="10.85546875" style="7" customWidth="1"/>
    <col min="9" max="9" width="10" style="7" bestFit="1" customWidth="1"/>
    <col min="10" max="11" width="10" style="7" customWidth="1"/>
    <col min="12" max="12" width="18" style="6" customWidth="1"/>
    <col min="13" max="13" width="23.85546875" style="6" customWidth="1"/>
  </cols>
  <sheetData>
    <row r="1" spans="1:13" ht="15.75" x14ac:dyDescent="0.25">
      <c r="I1" s="9"/>
      <c r="J1" s="12"/>
      <c r="K1" s="149" t="s">
        <v>246</v>
      </c>
      <c r="L1" s="149"/>
      <c r="M1" s="149"/>
    </row>
    <row r="2" spans="1:13" ht="16.5" customHeight="1" x14ac:dyDescent="0.25">
      <c r="J2" s="15"/>
      <c r="K2" s="157" t="s">
        <v>247</v>
      </c>
      <c r="L2" s="157"/>
      <c r="M2" s="157"/>
    </row>
    <row r="3" spans="1:13" ht="16.5" customHeight="1" x14ac:dyDescent="0.25">
      <c r="J3" s="15"/>
      <c r="K3" s="157" t="s">
        <v>41</v>
      </c>
      <c r="L3" s="157"/>
      <c r="M3" s="157"/>
    </row>
    <row r="4" spans="1:13" ht="16.5" customHeight="1" x14ac:dyDescent="0.25">
      <c r="J4" s="15"/>
      <c r="K4" s="157" t="s">
        <v>248</v>
      </c>
      <c r="L4" s="157"/>
      <c r="M4" s="157"/>
    </row>
    <row r="5" spans="1:13" ht="16.5" customHeight="1" x14ac:dyDescent="0.25">
      <c r="J5" s="15"/>
      <c r="K5" s="55"/>
      <c r="L5" s="55"/>
      <c r="M5" s="55"/>
    </row>
    <row r="6" spans="1:13" ht="33" customHeight="1" x14ac:dyDescent="0.25">
      <c r="K6" s="157" t="s">
        <v>64</v>
      </c>
      <c r="L6" s="157"/>
      <c r="M6" s="157"/>
    </row>
    <row r="7" spans="1:13" ht="101.25" customHeight="1" x14ac:dyDescent="0.25">
      <c r="K7" s="160" t="s">
        <v>256</v>
      </c>
      <c r="L7" s="160"/>
      <c r="M7" s="160"/>
    </row>
    <row r="8" spans="1:13" ht="15.75" x14ac:dyDescent="0.25">
      <c r="A8" s="149" t="s">
        <v>32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ht="15.75" x14ac:dyDescent="0.25">
      <c r="A9" s="150" t="s">
        <v>55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1" spans="1:13" ht="36.75" customHeight="1" x14ac:dyDescent="0.25">
      <c r="A11" s="156" t="s">
        <v>63</v>
      </c>
      <c r="B11" s="115" t="s">
        <v>0</v>
      </c>
      <c r="C11" s="115" t="s">
        <v>74</v>
      </c>
      <c r="D11" s="115" t="s">
        <v>1</v>
      </c>
      <c r="E11" s="152" t="s">
        <v>245</v>
      </c>
      <c r="F11" s="152" t="s">
        <v>33</v>
      </c>
      <c r="G11" s="153" t="s">
        <v>2</v>
      </c>
      <c r="H11" s="154"/>
      <c r="I11" s="154"/>
      <c r="J11" s="154"/>
      <c r="K11" s="155"/>
      <c r="L11" s="115" t="s">
        <v>3</v>
      </c>
      <c r="M11" s="115" t="s">
        <v>4</v>
      </c>
    </row>
    <row r="12" spans="1:13" ht="22.5" customHeight="1" x14ac:dyDescent="0.25">
      <c r="A12" s="156"/>
      <c r="B12" s="115"/>
      <c r="C12" s="115"/>
      <c r="D12" s="115"/>
      <c r="E12" s="152"/>
      <c r="F12" s="152"/>
      <c r="G12" s="8">
        <v>2017</v>
      </c>
      <c r="H12" s="8">
        <v>2018</v>
      </c>
      <c r="I12" s="8">
        <v>2019</v>
      </c>
      <c r="J12" s="8">
        <v>2020</v>
      </c>
      <c r="K12" s="8">
        <v>2021</v>
      </c>
      <c r="L12" s="115"/>
      <c r="M12" s="115"/>
    </row>
    <row r="13" spans="1:13" ht="18" customHeight="1" x14ac:dyDescent="0.25">
      <c r="A13" s="114" t="s">
        <v>86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8" customHeight="1" x14ac:dyDescent="0.25">
      <c r="A14" s="95" t="s">
        <v>87</v>
      </c>
      <c r="B14" s="78" t="s">
        <v>213</v>
      </c>
      <c r="C14" s="86" t="s">
        <v>88</v>
      </c>
      <c r="D14" s="78" t="s">
        <v>6</v>
      </c>
      <c r="E14" s="133" t="s">
        <v>22</v>
      </c>
      <c r="F14" s="133">
        <v>650</v>
      </c>
      <c r="G14" s="133" t="s">
        <v>22</v>
      </c>
      <c r="H14" s="133">
        <v>650</v>
      </c>
      <c r="I14" s="133" t="s">
        <v>22</v>
      </c>
      <c r="J14" s="133" t="s">
        <v>22</v>
      </c>
      <c r="K14" s="133" t="s">
        <v>22</v>
      </c>
      <c r="L14" s="78"/>
      <c r="M14" s="78"/>
    </row>
    <row r="15" spans="1:13" ht="36.75" customHeight="1" x14ac:dyDescent="0.25">
      <c r="A15" s="95"/>
      <c r="B15" s="79"/>
      <c r="C15" s="88"/>
      <c r="D15" s="79"/>
      <c r="E15" s="135"/>
      <c r="F15" s="135"/>
      <c r="G15" s="135"/>
      <c r="H15" s="135"/>
      <c r="I15" s="135"/>
      <c r="J15" s="135"/>
      <c r="K15" s="135"/>
      <c r="L15" s="79"/>
      <c r="M15" s="79"/>
    </row>
    <row r="16" spans="1:13" ht="18" customHeight="1" x14ac:dyDescent="0.25">
      <c r="A16" s="95" t="s">
        <v>90</v>
      </c>
      <c r="B16" s="78" t="s">
        <v>212</v>
      </c>
      <c r="C16" s="86" t="s">
        <v>88</v>
      </c>
      <c r="D16" s="78" t="s">
        <v>6</v>
      </c>
      <c r="E16" s="133" t="s">
        <v>22</v>
      </c>
      <c r="F16" s="133">
        <v>650</v>
      </c>
      <c r="G16" s="133" t="s">
        <v>22</v>
      </c>
      <c r="H16" s="133">
        <v>650</v>
      </c>
      <c r="I16" s="133" t="s">
        <v>22</v>
      </c>
      <c r="J16" s="133" t="s">
        <v>22</v>
      </c>
      <c r="K16" s="133" t="s">
        <v>22</v>
      </c>
      <c r="L16" s="78" t="s">
        <v>254</v>
      </c>
      <c r="M16" s="78"/>
    </row>
    <row r="17" spans="1:13" ht="76.5" customHeight="1" x14ac:dyDescent="0.25">
      <c r="A17" s="95"/>
      <c r="B17" s="85"/>
      <c r="C17" s="88"/>
      <c r="D17" s="79"/>
      <c r="E17" s="135"/>
      <c r="F17" s="135"/>
      <c r="G17" s="135"/>
      <c r="H17" s="135"/>
      <c r="I17" s="135"/>
      <c r="J17" s="135"/>
      <c r="K17" s="135"/>
      <c r="L17" s="79"/>
      <c r="M17" s="85"/>
    </row>
    <row r="18" spans="1:13" ht="107.25" customHeight="1" x14ac:dyDescent="0.25">
      <c r="A18" s="33" t="s">
        <v>91</v>
      </c>
      <c r="B18" s="34" t="s">
        <v>159</v>
      </c>
      <c r="C18" s="41" t="s">
        <v>88</v>
      </c>
      <c r="D18" s="34" t="s">
        <v>6</v>
      </c>
      <c r="E18" s="92" t="s">
        <v>193</v>
      </c>
      <c r="F18" s="128"/>
      <c r="G18" s="128"/>
      <c r="H18" s="128"/>
      <c r="I18" s="128"/>
      <c r="J18" s="128"/>
      <c r="K18" s="129"/>
      <c r="L18" s="50" t="s">
        <v>92</v>
      </c>
      <c r="M18" s="73" t="s">
        <v>218</v>
      </c>
    </row>
    <row r="19" spans="1:13" ht="111.75" customHeight="1" x14ac:dyDescent="0.25">
      <c r="A19" s="33" t="s">
        <v>93</v>
      </c>
      <c r="B19" s="34" t="s">
        <v>158</v>
      </c>
      <c r="C19" s="41" t="s">
        <v>88</v>
      </c>
      <c r="D19" s="34" t="s">
        <v>6</v>
      </c>
      <c r="E19" s="92" t="s">
        <v>194</v>
      </c>
      <c r="F19" s="128"/>
      <c r="G19" s="128"/>
      <c r="H19" s="128"/>
      <c r="I19" s="128"/>
      <c r="J19" s="128"/>
      <c r="K19" s="129"/>
      <c r="L19" s="50" t="s">
        <v>94</v>
      </c>
      <c r="M19" s="32"/>
    </row>
    <row r="20" spans="1:13" ht="111.75" customHeight="1" x14ac:dyDescent="0.25">
      <c r="A20" s="65" t="s">
        <v>95</v>
      </c>
      <c r="B20" s="67" t="s">
        <v>251</v>
      </c>
      <c r="C20" s="69" t="s">
        <v>88</v>
      </c>
      <c r="D20" s="67"/>
      <c r="E20" s="92" t="s">
        <v>195</v>
      </c>
      <c r="F20" s="128"/>
      <c r="G20" s="128"/>
      <c r="H20" s="128"/>
      <c r="I20" s="128"/>
      <c r="J20" s="128"/>
      <c r="K20" s="129"/>
      <c r="L20" s="2" t="s">
        <v>92</v>
      </c>
      <c r="M20" s="71"/>
    </row>
    <row r="21" spans="1:13" ht="61.5" customHeight="1" x14ac:dyDescent="0.25">
      <c r="A21" s="33" t="s">
        <v>250</v>
      </c>
      <c r="B21" s="67" t="s">
        <v>252</v>
      </c>
      <c r="C21" s="69" t="s">
        <v>88</v>
      </c>
      <c r="D21" s="67" t="s">
        <v>6</v>
      </c>
      <c r="E21" s="66" t="s">
        <v>22</v>
      </c>
      <c r="F21" s="66">
        <v>650</v>
      </c>
      <c r="G21" s="66" t="s">
        <v>22</v>
      </c>
      <c r="H21" s="66">
        <v>650</v>
      </c>
      <c r="I21" s="66" t="s">
        <v>22</v>
      </c>
      <c r="J21" s="66" t="s">
        <v>22</v>
      </c>
      <c r="K21" s="66" t="s">
        <v>22</v>
      </c>
      <c r="L21" s="2" t="s">
        <v>111</v>
      </c>
      <c r="M21" s="49" t="s">
        <v>253</v>
      </c>
    </row>
    <row r="22" spans="1:13" ht="12" customHeight="1" x14ac:dyDescent="0.25">
      <c r="A22" s="82" t="s">
        <v>35</v>
      </c>
      <c r="B22" s="89" t="s">
        <v>214</v>
      </c>
      <c r="C22" s="86" t="s">
        <v>88</v>
      </c>
      <c r="D22" s="78" t="s">
        <v>6</v>
      </c>
      <c r="E22" s="108" t="s">
        <v>196</v>
      </c>
      <c r="F22" s="109"/>
      <c r="G22" s="109"/>
      <c r="H22" s="109"/>
      <c r="I22" s="109"/>
      <c r="J22" s="109"/>
      <c r="K22" s="110"/>
      <c r="L22" s="78" t="s">
        <v>89</v>
      </c>
      <c r="M22" s="78" t="s">
        <v>218</v>
      </c>
    </row>
    <row r="23" spans="1:13" ht="48" customHeight="1" x14ac:dyDescent="0.25">
      <c r="A23" s="84"/>
      <c r="B23" s="91"/>
      <c r="C23" s="88"/>
      <c r="D23" s="79"/>
      <c r="E23" s="111"/>
      <c r="F23" s="112"/>
      <c r="G23" s="112"/>
      <c r="H23" s="112"/>
      <c r="I23" s="112"/>
      <c r="J23" s="112"/>
      <c r="K23" s="113"/>
      <c r="L23" s="79"/>
      <c r="M23" s="85"/>
    </row>
    <row r="24" spans="1:13" ht="50.25" customHeight="1" x14ac:dyDescent="0.25">
      <c r="A24" s="33" t="s">
        <v>96</v>
      </c>
      <c r="B24" s="34" t="s">
        <v>160</v>
      </c>
      <c r="C24" s="41" t="s">
        <v>88</v>
      </c>
      <c r="D24" s="34" t="s">
        <v>6</v>
      </c>
      <c r="E24" s="92" t="s">
        <v>197</v>
      </c>
      <c r="F24" s="128"/>
      <c r="G24" s="128"/>
      <c r="H24" s="128"/>
      <c r="I24" s="128"/>
      <c r="J24" s="128"/>
      <c r="K24" s="129"/>
      <c r="L24" s="50" t="s">
        <v>92</v>
      </c>
      <c r="M24" s="85"/>
    </row>
    <row r="25" spans="1:13" ht="47.25" customHeight="1" x14ac:dyDescent="0.25">
      <c r="A25" s="33" t="s">
        <v>97</v>
      </c>
      <c r="B25" s="34" t="s">
        <v>161</v>
      </c>
      <c r="C25" s="41" t="s">
        <v>88</v>
      </c>
      <c r="D25" s="34" t="s">
        <v>6</v>
      </c>
      <c r="E25" s="92" t="s">
        <v>194</v>
      </c>
      <c r="F25" s="128"/>
      <c r="G25" s="128"/>
      <c r="H25" s="128"/>
      <c r="I25" s="128"/>
      <c r="J25" s="128"/>
      <c r="K25" s="129"/>
      <c r="L25" s="50" t="s">
        <v>94</v>
      </c>
      <c r="M25" s="49"/>
    </row>
    <row r="26" spans="1:13" ht="48" customHeight="1" x14ac:dyDescent="0.25">
      <c r="A26" s="82" t="s">
        <v>17</v>
      </c>
      <c r="B26" s="136" t="s">
        <v>98</v>
      </c>
      <c r="C26" s="86" t="s">
        <v>88</v>
      </c>
      <c r="D26" s="34" t="s">
        <v>6</v>
      </c>
      <c r="E26" s="108" t="s">
        <v>239</v>
      </c>
      <c r="F26" s="109"/>
      <c r="G26" s="109"/>
      <c r="H26" s="109"/>
      <c r="I26" s="109"/>
      <c r="J26" s="109"/>
      <c r="K26" s="110"/>
      <c r="L26" s="158"/>
      <c r="M26" s="86"/>
    </row>
    <row r="27" spans="1:13" ht="37.5" customHeight="1" x14ac:dyDescent="0.25">
      <c r="A27" s="83"/>
      <c r="B27" s="137"/>
      <c r="C27" s="87"/>
      <c r="D27" s="34" t="s">
        <v>79</v>
      </c>
      <c r="E27" s="108" t="s">
        <v>238</v>
      </c>
      <c r="F27" s="109"/>
      <c r="G27" s="109"/>
      <c r="H27" s="109"/>
      <c r="I27" s="109"/>
      <c r="J27" s="109"/>
      <c r="K27" s="110"/>
      <c r="L27" s="159"/>
      <c r="M27" s="87"/>
    </row>
    <row r="28" spans="1:13" ht="110.25" customHeight="1" x14ac:dyDescent="0.25">
      <c r="A28" s="45" t="s">
        <v>36</v>
      </c>
      <c r="B28" s="44" t="s">
        <v>168</v>
      </c>
      <c r="C28" s="41" t="s">
        <v>88</v>
      </c>
      <c r="D28" s="34" t="s">
        <v>79</v>
      </c>
      <c r="E28" s="99" t="s">
        <v>238</v>
      </c>
      <c r="F28" s="99"/>
      <c r="G28" s="99"/>
      <c r="H28" s="99"/>
      <c r="I28" s="99"/>
      <c r="J28" s="99"/>
      <c r="K28" s="99"/>
      <c r="L28" s="50" t="s">
        <v>201</v>
      </c>
      <c r="M28" s="78" t="s">
        <v>240</v>
      </c>
    </row>
    <row r="29" spans="1:13" ht="109.5" customHeight="1" x14ac:dyDescent="0.25">
      <c r="A29" s="33" t="s">
        <v>100</v>
      </c>
      <c r="B29" s="34" t="s">
        <v>167</v>
      </c>
      <c r="C29" s="47" t="s">
        <v>88</v>
      </c>
      <c r="D29" s="34" t="s">
        <v>79</v>
      </c>
      <c r="E29" s="92" t="s">
        <v>238</v>
      </c>
      <c r="F29" s="93"/>
      <c r="G29" s="93"/>
      <c r="H29" s="93"/>
      <c r="I29" s="93"/>
      <c r="J29" s="93"/>
      <c r="K29" s="94"/>
      <c r="L29" s="34" t="s">
        <v>201</v>
      </c>
      <c r="M29" s="79"/>
    </row>
    <row r="30" spans="1:13" ht="18" customHeight="1" x14ac:dyDescent="0.25">
      <c r="A30" s="82" t="s">
        <v>45</v>
      </c>
      <c r="B30" s="78" t="s">
        <v>215</v>
      </c>
      <c r="C30" s="86" t="s">
        <v>88</v>
      </c>
      <c r="D30" s="78" t="s">
        <v>6</v>
      </c>
      <c r="E30" s="108" t="s">
        <v>198</v>
      </c>
      <c r="F30" s="109"/>
      <c r="G30" s="109"/>
      <c r="H30" s="109"/>
      <c r="I30" s="109"/>
      <c r="J30" s="109"/>
      <c r="K30" s="110"/>
      <c r="L30" s="78" t="s">
        <v>202</v>
      </c>
      <c r="M30" s="78" t="s">
        <v>219</v>
      </c>
    </row>
    <row r="31" spans="1:13" ht="82.5" customHeight="1" x14ac:dyDescent="0.25">
      <c r="A31" s="84"/>
      <c r="B31" s="79"/>
      <c r="C31" s="88"/>
      <c r="D31" s="79"/>
      <c r="E31" s="111"/>
      <c r="F31" s="112"/>
      <c r="G31" s="112"/>
      <c r="H31" s="112"/>
      <c r="I31" s="112"/>
      <c r="J31" s="112"/>
      <c r="K31" s="113"/>
      <c r="L31" s="79"/>
      <c r="M31" s="79"/>
    </row>
    <row r="32" spans="1:13" ht="93" customHeight="1" x14ac:dyDescent="0.25">
      <c r="A32" s="33" t="s">
        <v>101</v>
      </c>
      <c r="B32" s="38" t="s">
        <v>166</v>
      </c>
      <c r="C32" s="41" t="s">
        <v>88</v>
      </c>
      <c r="D32" s="34" t="s">
        <v>6</v>
      </c>
      <c r="E32" s="92" t="s">
        <v>198</v>
      </c>
      <c r="F32" s="128"/>
      <c r="G32" s="128"/>
      <c r="H32" s="128"/>
      <c r="I32" s="128"/>
      <c r="J32" s="128"/>
      <c r="K32" s="129"/>
      <c r="L32" s="2" t="s">
        <v>202</v>
      </c>
      <c r="M32" s="30"/>
    </row>
    <row r="33" spans="1:13" ht="18" customHeight="1" x14ac:dyDescent="0.25">
      <c r="A33" s="82" t="s">
        <v>19</v>
      </c>
      <c r="B33" s="78" t="s">
        <v>102</v>
      </c>
      <c r="C33" s="86" t="s">
        <v>88</v>
      </c>
      <c r="D33" s="38" t="s">
        <v>5</v>
      </c>
      <c r="E33" s="133">
        <v>66</v>
      </c>
      <c r="F33" s="52">
        <v>17324.376</v>
      </c>
      <c r="G33" s="52">
        <v>9690.7430000000004</v>
      </c>
      <c r="H33" s="52">
        <f t="shared" ref="H33:K33" si="0">SUM(H34:H35)</f>
        <v>5456.5060000000003</v>
      </c>
      <c r="I33" s="52">
        <f t="shared" si="0"/>
        <v>747.70899999999995</v>
      </c>
      <c r="J33" s="52">
        <f t="shared" si="0"/>
        <v>747.70899999999995</v>
      </c>
      <c r="K33" s="52">
        <f t="shared" si="0"/>
        <v>681.70899999999995</v>
      </c>
      <c r="L33" s="21"/>
      <c r="M33" s="50"/>
    </row>
    <row r="34" spans="1:13" ht="47.25" customHeight="1" x14ac:dyDescent="0.25">
      <c r="A34" s="83"/>
      <c r="B34" s="85"/>
      <c r="C34" s="87"/>
      <c r="D34" s="2" t="s">
        <v>6</v>
      </c>
      <c r="E34" s="134"/>
      <c r="F34" s="76">
        <v>17060.376</v>
      </c>
      <c r="G34" s="76">
        <v>9624.7430000000004</v>
      </c>
      <c r="H34" s="52">
        <f>H37</f>
        <v>5390.5060000000003</v>
      </c>
      <c r="I34" s="52">
        <f>I37</f>
        <v>681.70899999999995</v>
      </c>
      <c r="J34" s="52">
        <f>J37</f>
        <v>681.70899999999995</v>
      </c>
      <c r="K34" s="52">
        <f>K37</f>
        <v>681.70899999999995</v>
      </c>
      <c r="L34" s="22"/>
      <c r="M34" s="51"/>
    </row>
    <row r="35" spans="1:13" ht="62.25" customHeight="1" x14ac:dyDescent="0.25">
      <c r="A35" s="84"/>
      <c r="B35" s="79"/>
      <c r="C35" s="88"/>
      <c r="D35" s="2" t="s">
        <v>182</v>
      </c>
      <c r="E35" s="135"/>
      <c r="F35" s="36">
        <f>SUM(G35:J35)</f>
        <v>264</v>
      </c>
      <c r="G35" s="36">
        <f>G38</f>
        <v>66</v>
      </c>
      <c r="H35" s="36">
        <f>H38</f>
        <v>66</v>
      </c>
      <c r="I35" s="36">
        <f>I38</f>
        <v>66</v>
      </c>
      <c r="J35" s="36">
        <v>66</v>
      </c>
      <c r="K35" s="36" t="s">
        <v>22</v>
      </c>
      <c r="L35" s="23"/>
      <c r="M35" s="30"/>
    </row>
    <row r="36" spans="1:13" ht="18" customHeight="1" x14ac:dyDescent="0.25">
      <c r="A36" s="82" t="s">
        <v>37</v>
      </c>
      <c r="B36" s="130" t="s">
        <v>243</v>
      </c>
      <c r="C36" s="86" t="s">
        <v>88</v>
      </c>
      <c r="D36" s="38" t="s">
        <v>5</v>
      </c>
      <c r="E36" s="133">
        <v>66</v>
      </c>
      <c r="F36" s="52">
        <f>F37+F38</f>
        <v>17324.376</v>
      </c>
      <c r="G36" s="76">
        <v>9690.7430000000004</v>
      </c>
      <c r="H36" s="52">
        <f t="shared" ref="H36:K36" si="1">SUM(H37:H38)</f>
        <v>5456.5060000000003</v>
      </c>
      <c r="I36" s="52">
        <f t="shared" si="1"/>
        <v>747.70899999999995</v>
      </c>
      <c r="J36" s="52">
        <f t="shared" si="1"/>
        <v>747.70899999999995</v>
      </c>
      <c r="K36" s="52">
        <f t="shared" si="1"/>
        <v>681.70899999999995</v>
      </c>
      <c r="L36" s="78" t="s">
        <v>203</v>
      </c>
      <c r="M36" s="78" t="s">
        <v>241</v>
      </c>
    </row>
    <row r="37" spans="1:13" ht="34.5" customHeight="1" x14ac:dyDescent="0.25">
      <c r="A37" s="83"/>
      <c r="B37" s="131"/>
      <c r="C37" s="87"/>
      <c r="D37" s="50" t="s">
        <v>6</v>
      </c>
      <c r="E37" s="134"/>
      <c r="F37" s="52">
        <f>SUM(G37:K37)</f>
        <v>17060.376</v>
      </c>
      <c r="G37" s="76">
        <v>9624.7430000000004</v>
      </c>
      <c r="H37" s="52">
        <v>5390.5060000000003</v>
      </c>
      <c r="I37" s="52">
        <f>I42</f>
        <v>681.70899999999995</v>
      </c>
      <c r="J37" s="52">
        <f>J42</f>
        <v>681.70899999999995</v>
      </c>
      <c r="K37" s="52">
        <f>K42</f>
        <v>681.70899999999995</v>
      </c>
      <c r="L37" s="85"/>
      <c r="M37" s="85"/>
    </row>
    <row r="38" spans="1:13" ht="104.25" customHeight="1" x14ac:dyDescent="0.25">
      <c r="A38" s="84"/>
      <c r="B38" s="132"/>
      <c r="C38" s="88"/>
      <c r="D38" s="2" t="s">
        <v>182</v>
      </c>
      <c r="E38" s="135"/>
      <c r="F38" s="66">
        <v>264</v>
      </c>
      <c r="G38" s="36">
        <f>G43</f>
        <v>66</v>
      </c>
      <c r="H38" s="36">
        <f>H43</f>
        <v>66</v>
      </c>
      <c r="I38" s="36">
        <f>I43</f>
        <v>66</v>
      </c>
      <c r="J38" s="36">
        <v>66</v>
      </c>
      <c r="K38" s="36" t="s">
        <v>22</v>
      </c>
      <c r="L38" s="79"/>
      <c r="M38" s="85"/>
    </row>
    <row r="39" spans="1:13" ht="60.75" customHeight="1" x14ac:dyDescent="0.25">
      <c r="A39" s="33" t="s">
        <v>103</v>
      </c>
      <c r="B39" s="38" t="s">
        <v>165</v>
      </c>
      <c r="C39" s="41" t="s">
        <v>88</v>
      </c>
      <c r="D39" s="34" t="s">
        <v>6</v>
      </c>
      <c r="E39" s="92" t="s">
        <v>199</v>
      </c>
      <c r="F39" s="128"/>
      <c r="G39" s="128"/>
      <c r="H39" s="128"/>
      <c r="I39" s="128"/>
      <c r="J39" s="128"/>
      <c r="K39" s="129"/>
      <c r="L39" s="2" t="s">
        <v>89</v>
      </c>
      <c r="M39" s="51"/>
    </row>
    <row r="40" spans="1:13" ht="56.25" customHeight="1" x14ac:dyDescent="0.25">
      <c r="A40" s="45" t="s">
        <v>104</v>
      </c>
      <c r="B40" s="48" t="s">
        <v>164</v>
      </c>
      <c r="C40" s="41" t="s">
        <v>88</v>
      </c>
      <c r="D40" s="34" t="s">
        <v>6</v>
      </c>
      <c r="E40" s="92" t="s">
        <v>199</v>
      </c>
      <c r="F40" s="128"/>
      <c r="G40" s="128"/>
      <c r="H40" s="128"/>
      <c r="I40" s="128"/>
      <c r="J40" s="128"/>
      <c r="K40" s="129"/>
      <c r="L40" s="49" t="s">
        <v>89</v>
      </c>
      <c r="M40" s="51"/>
    </row>
    <row r="41" spans="1:13" ht="107.25" customHeight="1" x14ac:dyDescent="0.25">
      <c r="A41" s="33" t="s">
        <v>105</v>
      </c>
      <c r="B41" s="34" t="s">
        <v>163</v>
      </c>
      <c r="C41" s="41" t="s">
        <v>88</v>
      </c>
      <c r="D41" s="34" t="s">
        <v>184</v>
      </c>
      <c r="E41" s="92" t="s">
        <v>200</v>
      </c>
      <c r="F41" s="93"/>
      <c r="G41" s="93"/>
      <c r="H41" s="93"/>
      <c r="I41" s="93"/>
      <c r="J41" s="93"/>
      <c r="K41" s="94"/>
      <c r="L41" s="30" t="s">
        <v>106</v>
      </c>
      <c r="M41" s="49"/>
    </row>
    <row r="42" spans="1:13" ht="70.5" customHeight="1" x14ac:dyDescent="0.25">
      <c r="A42" s="142" t="s">
        <v>125</v>
      </c>
      <c r="B42" s="78" t="s">
        <v>162</v>
      </c>
      <c r="C42" s="78" t="s">
        <v>88</v>
      </c>
      <c r="D42" s="44" t="s">
        <v>6</v>
      </c>
      <c r="E42" s="133">
        <v>66</v>
      </c>
      <c r="F42" s="68">
        <f>SUM(G42:K42)</f>
        <v>17060.376</v>
      </c>
      <c r="G42" s="77">
        <v>9624.7430000000004</v>
      </c>
      <c r="H42" s="72">
        <v>5390.5060000000003</v>
      </c>
      <c r="I42" s="52">
        <v>681.70899999999995</v>
      </c>
      <c r="J42" s="52">
        <v>681.70899999999995</v>
      </c>
      <c r="K42" s="52">
        <v>681.70899999999995</v>
      </c>
      <c r="L42" s="78" t="s">
        <v>111</v>
      </c>
      <c r="M42" s="78"/>
    </row>
    <row r="43" spans="1:13" ht="60.75" customHeight="1" x14ac:dyDescent="0.25">
      <c r="A43" s="143"/>
      <c r="B43" s="143"/>
      <c r="C43" s="143"/>
      <c r="D43" s="34" t="s">
        <v>182</v>
      </c>
      <c r="E43" s="135"/>
      <c r="F43" s="36">
        <v>264</v>
      </c>
      <c r="G43" s="36">
        <v>66</v>
      </c>
      <c r="H43" s="36">
        <v>66</v>
      </c>
      <c r="I43" s="36">
        <v>66</v>
      </c>
      <c r="J43" s="36">
        <v>66</v>
      </c>
      <c r="K43" s="36" t="s">
        <v>22</v>
      </c>
      <c r="L43" s="79"/>
      <c r="M43" s="79"/>
    </row>
    <row r="44" spans="1:13" ht="52.5" customHeight="1" x14ac:dyDescent="0.25">
      <c r="A44" s="45" t="s">
        <v>108</v>
      </c>
      <c r="B44" s="44" t="s">
        <v>107</v>
      </c>
      <c r="C44" s="41" t="s">
        <v>88</v>
      </c>
      <c r="D44" s="44" t="s">
        <v>6</v>
      </c>
      <c r="E44" s="52">
        <v>20</v>
      </c>
      <c r="F44" s="36">
        <f>SUM(G44:K44)</f>
        <v>159</v>
      </c>
      <c r="G44" s="36">
        <f t="shared" ref="G44:K45" si="2">G45</f>
        <v>25</v>
      </c>
      <c r="H44" s="36">
        <f t="shared" si="2"/>
        <v>30</v>
      </c>
      <c r="I44" s="36">
        <f t="shared" si="2"/>
        <v>32</v>
      </c>
      <c r="J44" s="36">
        <f t="shared" si="2"/>
        <v>35</v>
      </c>
      <c r="K44" s="36">
        <f t="shared" si="2"/>
        <v>37</v>
      </c>
      <c r="L44" s="44"/>
      <c r="M44" s="46"/>
    </row>
    <row r="45" spans="1:13" ht="100.5" customHeight="1" x14ac:dyDescent="0.25">
      <c r="A45" s="45" t="s">
        <v>109</v>
      </c>
      <c r="B45" s="44" t="s">
        <v>169</v>
      </c>
      <c r="C45" s="41" t="s">
        <v>88</v>
      </c>
      <c r="D45" s="34" t="s">
        <v>6</v>
      </c>
      <c r="E45" s="36">
        <f>E46</f>
        <v>20</v>
      </c>
      <c r="F45" s="36">
        <f>SUM(G45:K45)</f>
        <v>159</v>
      </c>
      <c r="G45" s="36">
        <f t="shared" si="2"/>
        <v>25</v>
      </c>
      <c r="H45" s="36">
        <f t="shared" si="2"/>
        <v>30</v>
      </c>
      <c r="I45" s="36">
        <f t="shared" si="2"/>
        <v>32</v>
      </c>
      <c r="J45" s="36">
        <f t="shared" si="2"/>
        <v>35</v>
      </c>
      <c r="K45" s="36">
        <f t="shared" si="2"/>
        <v>37</v>
      </c>
      <c r="L45" s="44" t="s">
        <v>202</v>
      </c>
      <c r="M45" s="44" t="s">
        <v>220</v>
      </c>
    </row>
    <row r="46" spans="1:13" ht="78.75" customHeight="1" x14ac:dyDescent="0.25">
      <c r="A46" s="45" t="s">
        <v>110</v>
      </c>
      <c r="B46" s="44" t="s">
        <v>170</v>
      </c>
      <c r="C46" s="41" t="s">
        <v>88</v>
      </c>
      <c r="D46" s="38" t="s">
        <v>6</v>
      </c>
      <c r="E46" s="36">
        <v>20</v>
      </c>
      <c r="F46" s="36">
        <f>SUM(G46:K46)</f>
        <v>159</v>
      </c>
      <c r="G46" s="36">
        <v>25</v>
      </c>
      <c r="H46" s="36">
        <v>30</v>
      </c>
      <c r="I46" s="36">
        <v>32</v>
      </c>
      <c r="J46" s="36">
        <v>35</v>
      </c>
      <c r="K46" s="36">
        <v>37</v>
      </c>
      <c r="L46" s="50" t="s">
        <v>111</v>
      </c>
      <c r="M46" s="51"/>
    </row>
    <row r="47" spans="1:13" ht="101.25" customHeight="1" x14ac:dyDescent="0.25">
      <c r="A47" s="45" t="s">
        <v>112</v>
      </c>
      <c r="B47" s="44" t="s">
        <v>171</v>
      </c>
      <c r="C47" s="41" t="s">
        <v>88</v>
      </c>
      <c r="D47" s="38" t="s">
        <v>6</v>
      </c>
      <c r="E47" s="92" t="s">
        <v>198</v>
      </c>
      <c r="F47" s="128"/>
      <c r="G47" s="128"/>
      <c r="H47" s="128"/>
      <c r="I47" s="128"/>
      <c r="J47" s="128"/>
      <c r="K47" s="129"/>
      <c r="L47" s="50" t="s">
        <v>202</v>
      </c>
      <c r="M47" s="30"/>
    </row>
    <row r="48" spans="1:13" ht="18" customHeight="1" x14ac:dyDescent="0.25">
      <c r="A48" s="82" t="s">
        <v>114</v>
      </c>
      <c r="B48" s="78" t="s">
        <v>113</v>
      </c>
      <c r="C48" s="86" t="s">
        <v>88</v>
      </c>
      <c r="D48" s="78" t="s">
        <v>6</v>
      </c>
      <c r="E48" s="108" t="s">
        <v>210</v>
      </c>
      <c r="F48" s="109"/>
      <c r="G48" s="109"/>
      <c r="H48" s="109"/>
      <c r="I48" s="109"/>
      <c r="J48" s="109"/>
      <c r="K48" s="110"/>
      <c r="L48" s="78"/>
      <c r="M48" s="86"/>
    </row>
    <row r="49" spans="1:13" ht="38.25" customHeight="1" x14ac:dyDescent="0.25">
      <c r="A49" s="84"/>
      <c r="B49" s="79"/>
      <c r="C49" s="88"/>
      <c r="D49" s="79"/>
      <c r="E49" s="111"/>
      <c r="F49" s="112"/>
      <c r="G49" s="112"/>
      <c r="H49" s="112"/>
      <c r="I49" s="112"/>
      <c r="J49" s="112"/>
      <c r="K49" s="113"/>
      <c r="L49" s="79"/>
      <c r="M49" s="88"/>
    </row>
    <row r="50" spans="1:13" ht="18" customHeight="1" x14ac:dyDescent="0.25">
      <c r="A50" s="82" t="s">
        <v>115</v>
      </c>
      <c r="B50" s="78" t="s">
        <v>172</v>
      </c>
      <c r="C50" s="86" t="s">
        <v>88</v>
      </c>
      <c r="D50" s="126" t="s">
        <v>6</v>
      </c>
      <c r="E50" s="108" t="s">
        <v>210</v>
      </c>
      <c r="F50" s="109"/>
      <c r="G50" s="109"/>
      <c r="H50" s="109"/>
      <c r="I50" s="109"/>
      <c r="J50" s="109"/>
      <c r="K50" s="110"/>
      <c r="L50" s="78" t="s">
        <v>204</v>
      </c>
      <c r="M50" s="78" t="s">
        <v>221</v>
      </c>
    </row>
    <row r="51" spans="1:13" ht="77.25" customHeight="1" x14ac:dyDescent="0.25">
      <c r="A51" s="84"/>
      <c r="B51" s="79"/>
      <c r="C51" s="88"/>
      <c r="D51" s="127"/>
      <c r="E51" s="111"/>
      <c r="F51" s="112"/>
      <c r="G51" s="112"/>
      <c r="H51" s="112"/>
      <c r="I51" s="112"/>
      <c r="J51" s="112"/>
      <c r="K51" s="113"/>
      <c r="L51" s="79"/>
      <c r="M51" s="85"/>
    </row>
    <row r="52" spans="1:13" ht="72.75" customHeight="1" x14ac:dyDescent="0.25">
      <c r="A52" s="45" t="s">
        <v>116</v>
      </c>
      <c r="B52" s="44" t="s">
        <v>173</v>
      </c>
      <c r="C52" s="41" t="s">
        <v>88</v>
      </c>
      <c r="D52" s="38" t="s">
        <v>6</v>
      </c>
      <c r="E52" s="92" t="s">
        <v>208</v>
      </c>
      <c r="F52" s="128"/>
      <c r="G52" s="128"/>
      <c r="H52" s="128"/>
      <c r="I52" s="128"/>
      <c r="J52" s="128"/>
      <c r="K52" s="129"/>
      <c r="L52" s="2" t="s">
        <v>205</v>
      </c>
      <c r="M52" s="85"/>
    </row>
    <row r="53" spans="1:13" ht="86.25" customHeight="1" x14ac:dyDescent="0.25">
      <c r="A53" s="33" t="s">
        <v>117</v>
      </c>
      <c r="B53" s="34" t="s">
        <v>174</v>
      </c>
      <c r="C53" s="41" t="s">
        <v>88</v>
      </c>
      <c r="D53" s="38" t="s">
        <v>6</v>
      </c>
      <c r="E53" s="92" t="s">
        <v>209</v>
      </c>
      <c r="F53" s="128"/>
      <c r="G53" s="128"/>
      <c r="H53" s="128"/>
      <c r="I53" s="128"/>
      <c r="J53" s="128"/>
      <c r="K53" s="129"/>
      <c r="L53" s="2" t="s">
        <v>206</v>
      </c>
      <c r="M53" s="30"/>
    </row>
    <row r="54" spans="1:13" ht="18" customHeight="1" x14ac:dyDescent="0.25">
      <c r="A54" s="82" t="s">
        <v>118</v>
      </c>
      <c r="B54" s="78" t="s">
        <v>175</v>
      </c>
      <c r="C54" s="86" t="s">
        <v>88</v>
      </c>
      <c r="D54" s="126" t="s">
        <v>6</v>
      </c>
      <c r="E54" s="108" t="s">
        <v>207</v>
      </c>
      <c r="F54" s="109"/>
      <c r="G54" s="109"/>
      <c r="H54" s="109"/>
      <c r="I54" s="109"/>
      <c r="J54" s="109"/>
      <c r="K54" s="110"/>
      <c r="L54" s="78" t="s">
        <v>211</v>
      </c>
      <c r="M54" s="86"/>
    </row>
    <row r="55" spans="1:13" ht="113.25" customHeight="1" x14ac:dyDescent="0.25">
      <c r="A55" s="84"/>
      <c r="B55" s="79"/>
      <c r="C55" s="88"/>
      <c r="D55" s="127"/>
      <c r="E55" s="111"/>
      <c r="F55" s="112"/>
      <c r="G55" s="112"/>
      <c r="H55" s="112"/>
      <c r="I55" s="112"/>
      <c r="J55" s="112"/>
      <c r="K55" s="113"/>
      <c r="L55" s="79"/>
      <c r="M55" s="87"/>
    </row>
    <row r="56" spans="1:13" ht="237" customHeight="1" x14ac:dyDescent="0.25">
      <c r="A56" s="33" t="s">
        <v>119</v>
      </c>
      <c r="B56" s="34" t="s">
        <v>176</v>
      </c>
      <c r="C56" s="41" t="s">
        <v>88</v>
      </c>
      <c r="D56" s="38" t="s">
        <v>6</v>
      </c>
      <c r="E56" s="92" t="s">
        <v>207</v>
      </c>
      <c r="F56" s="128"/>
      <c r="G56" s="128"/>
      <c r="H56" s="128"/>
      <c r="I56" s="128"/>
      <c r="J56" s="128"/>
      <c r="K56" s="129"/>
      <c r="L56" s="2" t="s">
        <v>206</v>
      </c>
      <c r="M56" s="30"/>
    </row>
    <row r="57" spans="1:13" ht="48" customHeight="1" x14ac:dyDescent="0.25">
      <c r="A57" s="45" t="s">
        <v>120</v>
      </c>
      <c r="B57" s="48" t="s">
        <v>121</v>
      </c>
      <c r="C57" s="41" t="s">
        <v>88</v>
      </c>
      <c r="D57" s="38" t="s">
        <v>6</v>
      </c>
      <c r="E57" s="36">
        <f>E58+E59</f>
        <v>43</v>
      </c>
      <c r="F57" s="36">
        <f>SUM(G57:K57)</f>
        <v>211</v>
      </c>
      <c r="G57" s="36">
        <f>G58+G59</f>
        <v>41</v>
      </c>
      <c r="H57" s="36">
        <f t="shared" ref="H57:J57" si="3">H58+H59</f>
        <v>38</v>
      </c>
      <c r="I57" s="36">
        <f t="shared" si="3"/>
        <v>40</v>
      </c>
      <c r="J57" s="36">
        <f t="shared" si="3"/>
        <v>45</v>
      </c>
      <c r="K57" s="36">
        <f>K58+K59</f>
        <v>47</v>
      </c>
      <c r="L57" s="38"/>
      <c r="M57" s="34"/>
    </row>
    <row r="58" spans="1:13" ht="61.5" customHeight="1" x14ac:dyDescent="0.25">
      <c r="A58" s="45" t="s">
        <v>122</v>
      </c>
      <c r="B58" s="48" t="s">
        <v>223</v>
      </c>
      <c r="C58" s="46" t="s">
        <v>88</v>
      </c>
      <c r="D58" s="38" t="s">
        <v>6</v>
      </c>
      <c r="E58" s="36">
        <v>23</v>
      </c>
      <c r="F58" s="36">
        <v>111</v>
      </c>
      <c r="G58" s="36">
        <v>21</v>
      </c>
      <c r="H58" s="36">
        <v>18</v>
      </c>
      <c r="I58" s="36">
        <v>20</v>
      </c>
      <c r="J58" s="36">
        <v>25</v>
      </c>
      <c r="K58" s="36">
        <v>27</v>
      </c>
      <c r="L58" s="44" t="s">
        <v>111</v>
      </c>
      <c r="M58" s="44" t="s">
        <v>222</v>
      </c>
    </row>
    <row r="59" spans="1:13" ht="61.5" customHeight="1" x14ac:dyDescent="0.25">
      <c r="A59" s="33" t="s">
        <v>123</v>
      </c>
      <c r="B59" s="48" t="s">
        <v>224</v>
      </c>
      <c r="C59" s="46" t="s">
        <v>88</v>
      </c>
      <c r="D59" s="38" t="s">
        <v>6</v>
      </c>
      <c r="E59" s="36">
        <v>20</v>
      </c>
      <c r="F59" s="36">
        <v>100</v>
      </c>
      <c r="G59" s="36">
        <v>20</v>
      </c>
      <c r="H59" s="36">
        <v>20</v>
      </c>
      <c r="I59" s="36">
        <v>20</v>
      </c>
      <c r="J59" s="36">
        <v>20</v>
      </c>
      <c r="K59" s="36">
        <v>20</v>
      </c>
      <c r="L59" s="44" t="s">
        <v>111</v>
      </c>
      <c r="M59" s="32"/>
    </row>
    <row r="60" spans="1:13" ht="18" customHeight="1" x14ac:dyDescent="0.25">
      <c r="A60" s="33"/>
      <c r="B60" s="144" t="s">
        <v>124</v>
      </c>
      <c r="C60" s="145"/>
      <c r="D60" s="42"/>
      <c r="E60" s="14"/>
      <c r="F60" s="14">
        <v>18344.376</v>
      </c>
      <c r="G60" s="14">
        <f t="shared" ref="G60:J60" si="4">G61+G62</f>
        <v>9756.7430000000004</v>
      </c>
      <c r="H60" s="14">
        <f t="shared" si="4"/>
        <v>6174.5060000000003</v>
      </c>
      <c r="I60" s="14">
        <f t="shared" si="4"/>
        <v>819.70899999999995</v>
      </c>
      <c r="J60" s="14">
        <f t="shared" si="4"/>
        <v>827.70899999999995</v>
      </c>
      <c r="K60" s="14">
        <f>K61</f>
        <v>765.70899999999995</v>
      </c>
      <c r="L60" s="37"/>
      <c r="M60" s="37"/>
    </row>
    <row r="61" spans="1:13" ht="23.25" customHeight="1" x14ac:dyDescent="0.25">
      <c r="A61" s="33"/>
      <c r="B61" s="146" t="s">
        <v>6</v>
      </c>
      <c r="C61" s="147"/>
      <c r="D61" s="148"/>
      <c r="E61" s="14">
        <v>129</v>
      </c>
      <c r="F61" s="14">
        <v>18080.376</v>
      </c>
      <c r="G61" s="14">
        <f>G34+G44+G57</f>
        <v>9690.7430000000004</v>
      </c>
      <c r="H61" s="14">
        <f>SUM(H14,H34,H44,H57)</f>
        <v>6108.5060000000003</v>
      </c>
      <c r="I61" s="14">
        <f t="shared" ref="I61:K61" si="5">SUM(I14,I34,I44,I57)</f>
        <v>753.70899999999995</v>
      </c>
      <c r="J61" s="14">
        <f t="shared" si="5"/>
        <v>761.70899999999995</v>
      </c>
      <c r="K61" s="14">
        <f t="shared" si="5"/>
        <v>765.70899999999995</v>
      </c>
      <c r="L61" s="37"/>
      <c r="M61" s="37"/>
    </row>
    <row r="62" spans="1:13" ht="23.25" customHeight="1" x14ac:dyDescent="0.25">
      <c r="A62" s="33"/>
      <c r="B62" s="139" t="s">
        <v>181</v>
      </c>
      <c r="C62" s="140"/>
      <c r="D62" s="141"/>
      <c r="E62" s="14" t="s">
        <v>22</v>
      </c>
      <c r="F62" s="14">
        <f>SUM(G62:J62)</f>
        <v>264</v>
      </c>
      <c r="G62" s="14">
        <f>G35</f>
        <v>66</v>
      </c>
      <c r="H62" s="14">
        <f t="shared" ref="H62:I62" si="6">H35</f>
        <v>66</v>
      </c>
      <c r="I62" s="14">
        <f t="shared" si="6"/>
        <v>66</v>
      </c>
      <c r="J62" s="14">
        <v>66</v>
      </c>
      <c r="K62" s="14" t="s">
        <v>22</v>
      </c>
      <c r="L62" s="37"/>
      <c r="M62" s="37"/>
    </row>
    <row r="63" spans="1:13" ht="23.25" customHeight="1" x14ac:dyDescent="0.25">
      <c r="A63" s="33"/>
      <c r="B63" s="139" t="s">
        <v>79</v>
      </c>
      <c r="C63" s="140"/>
      <c r="D63" s="141"/>
      <c r="E63" s="14" t="s">
        <v>22</v>
      </c>
      <c r="F63" s="96" t="s">
        <v>99</v>
      </c>
      <c r="G63" s="97"/>
      <c r="H63" s="97"/>
      <c r="I63" s="97"/>
      <c r="J63" s="97"/>
      <c r="K63" s="98"/>
      <c r="L63" s="37"/>
      <c r="M63" s="37"/>
    </row>
    <row r="64" spans="1:13" ht="23.25" customHeight="1" x14ac:dyDescent="0.25">
      <c r="A64" s="33"/>
      <c r="B64" s="105" t="s">
        <v>184</v>
      </c>
      <c r="C64" s="106"/>
      <c r="D64" s="107"/>
      <c r="E64" s="14" t="s">
        <v>22</v>
      </c>
      <c r="F64" s="96" t="s">
        <v>200</v>
      </c>
      <c r="G64" s="97"/>
      <c r="H64" s="97"/>
      <c r="I64" s="97"/>
      <c r="J64" s="97"/>
      <c r="K64" s="98"/>
      <c r="L64" s="37"/>
      <c r="M64" s="37"/>
    </row>
    <row r="65" spans="1:13" ht="17.25" customHeight="1" x14ac:dyDescent="0.25">
      <c r="A65" s="114" t="s">
        <v>12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15" customHeight="1" x14ac:dyDescent="0.25">
      <c r="A66" s="95" t="s">
        <v>13</v>
      </c>
      <c r="B66" s="118" t="s">
        <v>65</v>
      </c>
      <c r="C66" s="86" t="s">
        <v>88</v>
      </c>
      <c r="D66" s="37" t="s">
        <v>5</v>
      </c>
      <c r="E66" s="36">
        <v>1500</v>
      </c>
      <c r="F66" s="36">
        <f>F67</f>
        <v>5167.1350000000002</v>
      </c>
      <c r="G66" s="36">
        <f>G67</f>
        <v>1076.2449999999999</v>
      </c>
      <c r="H66" s="36">
        <f>H67</f>
        <v>1698.9369999999999</v>
      </c>
      <c r="I66" s="70">
        <f t="shared" ref="I66:J66" si="7">I67</f>
        <v>693.01599999999996</v>
      </c>
      <c r="J66" s="70">
        <f t="shared" si="7"/>
        <v>1698.9369999999999</v>
      </c>
      <c r="K66" s="36" t="s">
        <v>22</v>
      </c>
      <c r="L66" s="37"/>
      <c r="M66" s="37"/>
    </row>
    <row r="67" spans="1:13" ht="72.75" customHeight="1" x14ac:dyDescent="0.25">
      <c r="A67" s="95"/>
      <c r="B67" s="118"/>
      <c r="C67" s="88"/>
      <c r="D67" s="38" t="s">
        <v>6</v>
      </c>
      <c r="E67" s="36">
        <v>1500</v>
      </c>
      <c r="F67" s="36">
        <f>F72</f>
        <v>5167.1350000000002</v>
      </c>
      <c r="G67" s="36">
        <f>G72</f>
        <v>1076.2449999999999</v>
      </c>
      <c r="H67" s="36">
        <f>H72</f>
        <v>1698.9369999999999</v>
      </c>
      <c r="I67" s="70">
        <f t="shared" ref="I67:J67" si="8">I72</f>
        <v>693.01599999999996</v>
      </c>
      <c r="J67" s="70">
        <f t="shared" si="8"/>
        <v>1698.9369999999999</v>
      </c>
      <c r="K67" s="36" t="s">
        <v>22</v>
      </c>
      <c r="L67" s="37"/>
      <c r="M67" s="37"/>
    </row>
    <row r="68" spans="1:13" ht="51" customHeight="1" x14ac:dyDescent="0.25">
      <c r="A68" s="95" t="s">
        <v>31</v>
      </c>
      <c r="B68" s="103" t="s">
        <v>131</v>
      </c>
      <c r="C68" s="104" t="s">
        <v>88</v>
      </c>
      <c r="D68" s="103" t="s">
        <v>6</v>
      </c>
      <c r="E68" s="99" t="s">
        <v>7</v>
      </c>
      <c r="F68" s="99" t="s">
        <v>14</v>
      </c>
      <c r="G68" s="99"/>
      <c r="H68" s="99" t="s">
        <v>22</v>
      </c>
      <c r="I68" s="99" t="s">
        <v>22</v>
      </c>
      <c r="J68" s="99" t="s">
        <v>22</v>
      </c>
      <c r="K68" s="99" t="s">
        <v>22</v>
      </c>
      <c r="L68" s="103" t="s">
        <v>34</v>
      </c>
      <c r="M68" s="103" t="s">
        <v>15</v>
      </c>
    </row>
    <row r="69" spans="1:13" x14ac:dyDescent="0.25">
      <c r="A69" s="95"/>
      <c r="B69" s="103"/>
      <c r="C69" s="104"/>
      <c r="D69" s="103"/>
      <c r="E69" s="99"/>
      <c r="F69" s="99"/>
      <c r="G69" s="99"/>
      <c r="H69" s="99"/>
      <c r="I69" s="99"/>
      <c r="J69" s="99"/>
      <c r="K69" s="99"/>
      <c r="L69" s="103"/>
      <c r="M69" s="103"/>
    </row>
    <row r="70" spans="1:13" x14ac:dyDescent="0.25">
      <c r="A70" s="95"/>
      <c r="B70" s="103"/>
      <c r="C70" s="104"/>
      <c r="D70" s="103"/>
      <c r="E70" s="99"/>
      <c r="F70" s="99"/>
      <c r="G70" s="99"/>
      <c r="H70" s="99"/>
      <c r="I70" s="99"/>
      <c r="J70" s="99"/>
      <c r="K70" s="99"/>
      <c r="L70" s="103"/>
      <c r="M70" s="103"/>
    </row>
    <row r="71" spans="1:13" ht="24.75" customHeight="1" x14ac:dyDescent="0.25">
      <c r="A71" s="95"/>
      <c r="B71" s="103"/>
      <c r="C71" s="104"/>
      <c r="D71" s="103"/>
      <c r="E71" s="99"/>
      <c r="F71" s="99"/>
      <c r="G71" s="99"/>
      <c r="H71" s="99"/>
      <c r="I71" s="99"/>
      <c r="J71" s="99"/>
      <c r="K71" s="99"/>
      <c r="L71" s="103"/>
      <c r="M71" s="103"/>
    </row>
    <row r="72" spans="1:13" ht="141" customHeight="1" x14ac:dyDescent="0.25">
      <c r="A72" s="33" t="s">
        <v>35</v>
      </c>
      <c r="B72" s="38" t="s">
        <v>132</v>
      </c>
      <c r="C72" s="41" t="s">
        <v>88</v>
      </c>
      <c r="D72" s="38" t="s">
        <v>6</v>
      </c>
      <c r="E72" s="36">
        <v>1500</v>
      </c>
      <c r="F72" s="36">
        <f>SUM(G72:J72)</f>
        <v>5167.1350000000002</v>
      </c>
      <c r="G72" s="36">
        <v>1076.2449999999999</v>
      </c>
      <c r="H72" s="36">
        <v>1698.9369999999999</v>
      </c>
      <c r="I72" s="36">
        <v>693.01599999999996</v>
      </c>
      <c r="J72" s="36">
        <v>1698.9369999999999</v>
      </c>
      <c r="K72" s="36" t="s">
        <v>22</v>
      </c>
      <c r="L72" s="38" t="s">
        <v>255</v>
      </c>
      <c r="M72" s="34" t="s">
        <v>190</v>
      </c>
    </row>
    <row r="73" spans="1:13" ht="94.5" customHeight="1" x14ac:dyDescent="0.25">
      <c r="A73" s="33" t="s">
        <v>75</v>
      </c>
      <c r="B73" s="38" t="s">
        <v>133</v>
      </c>
      <c r="C73" s="41" t="s">
        <v>88</v>
      </c>
      <c r="D73" s="38" t="s">
        <v>6</v>
      </c>
      <c r="E73" s="36" t="s">
        <v>22</v>
      </c>
      <c r="F73" s="92" t="s">
        <v>14</v>
      </c>
      <c r="G73" s="93"/>
      <c r="H73" s="93"/>
      <c r="I73" s="93"/>
      <c r="J73" s="93"/>
      <c r="K73" s="94"/>
      <c r="L73" s="38" t="s">
        <v>76</v>
      </c>
      <c r="M73" s="38" t="s">
        <v>15</v>
      </c>
    </row>
    <row r="74" spans="1:13" ht="100.5" customHeight="1" x14ac:dyDescent="0.25">
      <c r="A74" s="33" t="s">
        <v>11</v>
      </c>
      <c r="B74" s="38" t="s">
        <v>134</v>
      </c>
      <c r="C74" s="41" t="s">
        <v>88</v>
      </c>
      <c r="D74" s="38" t="s">
        <v>6</v>
      </c>
      <c r="E74" s="36" t="s">
        <v>22</v>
      </c>
      <c r="F74" s="92" t="s">
        <v>14</v>
      </c>
      <c r="G74" s="93"/>
      <c r="H74" s="93"/>
      <c r="I74" s="93"/>
      <c r="J74" s="93"/>
      <c r="K74" s="94"/>
      <c r="L74" s="38" t="s">
        <v>76</v>
      </c>
      <c r="M74" s="78" t="s">
        <v>191</v>
      </c>
    </row>
    <row r="75" spans="1:13" ht="85.5" customHeight="1" x14ac:dyDescent="0.25">
      <c r="A75" s="33" t="s">
        <v>43</v>
      </c>
      <c r="B75" s="38" t="s">
        <v>135</v>
      </c>
      <c r="C75" s="41" t="s">
        <v>88</v>
      </c>
      <c r="D75" s="38" t="s">
        <v>77</v>
      </c>
      <c r="E75" s="36" t="s">
        <v>22</v>
      </c>
      <c r="F75" s="92" t="s">
        <v>27</v>
      </c>
      <c r="G75" s="93"/>
      <c r="H75" s="93"/>
      <c r="I75" s="93"/>
      <c r="J75" s="93"/>
      <c r="K75" s="94"/>
      <c r="L75" s="38" t="s">
        <v>78</v>
      </c>
      <c r="M75" s="79"/>
    </row>
    <row r="76" spans="1:13" ht="15" customHeight="1" x14ac:dyDescent="0.25">
      <c r="A76" s="95" t="s">
        <v>17</v>
      </c>
      <c r="B76" s="116" t="s">
        <v>60</v>
      </c>
      <c r="C76" s="86" t="s">
        <v>88</v>
      </c>
      <c r="D76" s="37" t="s">
        <v>5</v>
      </c>
      <c r="E76" s="36">
        <v>288</v>
      </c>
      <c r="F76" s="36">
        <f>SUM(F77:F78)</f>
        <v>467</v>
      </c>
      <c r="G76" s="36">
        <f t="shared" ref="G76:J76" si="9">SUM(G77:G78)</f>
        <v>188</v>
      </c>
      <c r="H76" s="36">
        <f t="shared" si="9"/>
        <v>93</v>
      </c>
      <c r="I76" s="36">
        <f t="shared" si="9"/>
        <v>93</v>
      </c>
      <c r="J76" s="70">
        <f t="shared" si="9"/>
        <v>93</v>
      </c>
      <c r="K76" s="36" t="s">
        <v>22</v>
      </c>
      <c r="L76" s="115"/>
      <c r="M76" s="115"/>
    </row>
    <row r="77" spans="1:13" ht="51.75" customHeight="1" x14ac:dyDescent="0.25">
      <c r="A77" s="95"/>
      <c r="B77" s="116"/>
      <c r="C77" s="87"/>
      <c r="D77" s="38" t="s">
        <v>6</v>
      </c>
      <c r="E77" s="36">
        <v>288</v>
      </c>
      <c r="F77" s="36">
        <f>SUM(F83)</f>
        <v>95</v>
      </c>
      <c r="G77" s="36">
        <f t="shared" ref="G77" si="10">SUM(G83)</f>
        <v>95</v>
      </c>
      <c r="H77" s="36" t="s">
        <v>22</v>
      </c>
      <c r="I77" s="36" t="s">
        <v>22</v>
      </c>
      <c r="J77" s="36" t="s">
        <v>22</v>
      </c>
      <c r="K77" s="36" t="s">
        <v>22</v>
      </c>
      <c r="L77" s="115"/>
      <c r="M77" s="115"/>
    </row>
    <row r="78" spans="1:13" ht="61.5" customHeight="1" x14ac:dyDescent="0.25">
      <c r="A78" s="95"/>
      <c r="B78" s="116"/>
      <c r="C78" s="87"/>
      <c r="D78" s="38" t="s">
        <v>181</v>
      </c>
      <c r="E78" s="36"/>
      <c r="F78" s="36">
        <f>SUM(G78:J78)</f>
        <v>372</v>
      </c>
      <c r="G78" s="36">
        <v>93</v>
      </c>
      <c r="H78" s="36">
        <v>93</v>
      </c>
      <c r="I78" s="36">
        <v>93</v>
      </c>
      <c r="J78" s="70">
        <v>93</v>
      </c>
      <c r="K78" s="36" t="s">
        <v>22</v>
      </c>
      <c r="L78" s="115"/>
      <c r="M78" s="115"/>
    </row>
    <row r="79" spans="1:13" ht="61.5" customHeight="1" x14ac:dyDescent="0.25">
      <c r="A79" s="95"/>
      <c r="B79" s="116"/>
      <c r="C79" s="88"/>
      <c r="D79" s="38" t="s">
        <v>18</v>
      </c>
      <c r="E79" s="36" t="s">
        <v>22</v>
      </c>
      <c r="F79" s="92" t="s">
        <v>8</v>
      </c>
      <c r="G79" s="93"/>
      <c r="H79" s="93"/>
      <c r="I79" s="93"/>
      <c r="J79" s="93"/>
      <c r="K79" s="94"/>
      <c r="L79" s="115"/>
      <c r="M79" s="115"/>
    </row>
    <row r="80" spans="1:13" ht="13.5" customHeight="1" x14ac:dyDescent="0.25">
      <c r="A80" s="95" t="s">
        <v>36</v>
      </c>
      <c r="B80" s="100" t="s">
        <v>136</v>
      </c>
      <c r="C80" s="86" t="s">
        <v>88</v>
      </c>
      <c r="D80" s="38" t="s">
        <v>5</v>
      </c>
      <c r="E80" s="36">
        <v>288</v>
      </c>
      <c r="F80" s="36">
        <f>SUM(F81,F83)</f>
        <v>467</v>
      </c>
      <c r="G80" s="36">
        <f>SUM(G81,G83)</f>
        <v>188</v>
      </c>
      <c r="H80" s="36">
        <f>SUM(H81,H83)</f>
        <v>93</v>
      </c>
      <c r="I80" s="36">
        <f>SUM(I81,I83)</f>
        <v>93</v>
      </c>
      <c r="J80" s="70">
        <f>SUM(J81,J83)</f>
        <v>93</v>
      </c>
      <c r="K80" s="36" t="s">
        <v>22</v>
      </c>
      <c r="L80" s="100" t="s">
        <v>16</v>
      </c>
      <c r="M80" s="100" t="s">
        <v>192</v>
      </c>
    </row>
    <row r="81" spans="1:13" ht="62.25" customHeight="1" x14ac:dyDescent="0.25">
      <c r="A81" s="95"/>
      <c r="B81" s="100"/>
      <c r="C81" s="87"/>
      <c r="D81" s="38" t="s">
        <v>181</v>
      </c>
      <c r="E81" s="36">
        <v>288</v>
      </c>
      <c r="F81" s="36">
        <f>SUM(G81:J81)</f>
        <v>372</v>
      </c>
      <c r="G81" s="36">
        <v>93</v>
      </c>
      <c r="H81" s="36">
        <v>93</v>
      </c>
      <c r="I81" s="36">
        <v>93</v>
      </c>
      <c r="J81" s="70">
        <v>93</v>
      </c>
      <c r="K81" s="36" t="s">
        <v>22</v>
      </c>
      <c r="L81" s="100"/>
      <c r="M81" s="100"/>
    </row>
    <row r="82" spans="1:13" ht="63.75" customHeight="1" x14ac:dyDescent="0.25">
      <c r="A82" s="95"/>
      <c r="B82" s="100"/>
      <c r="C82" s="88"/>
      <c r="D82" s="38" t="s">
        <v>18</v>
      </c>
      <c r="E82" s="43" t="s">
        <v>7</v>
      </c>
      <c r="F82" s="99" t="s">
        <v>8</v>
      </c>
      <c r="G82" s="99"/>
      <c r="H82" s="99"/>
      <c r="I82" s="99"/>
      <c r="J82" s="36" t="s">
        <v>22</v>
      </c>
      <c r="K82" s="36" t="s">
        <v>22</v>
      </c>
      <c r="L82" s="38" t="s">
        <v>9</v>
      </c>
      <c r="M82" s="100"/>
    </row>
    <row r="83" spans="1:13" ht="49.5" customHeight="1" x14ac:dyDescent="0.25">
      <c r="A83" s="95"/>
      <c r="B83" s="100"/>
      <c r="C83" s="41" t="s">
        <v>88</v>
      </c>
      <c r="D83" s="38" t="s">
        <v>6</v>
      </c>
      <c r="E83" s="36" t="s">
        <v>22</v>
      </c>
      <c r="F83" s="36">
        <f>SUM(G83:I83)</f>
        <v>95</v>
      </c>
      <c r="G83" s="36">
        <v>95</v>
      </c>
      <c r="H83" s="36" t="s">
        <v>22</v>
      </c>
      <c r="I83" s="36" t="s">
        <v>22</v>
      </c>
      <c r="J83" s="36" t="s">
        <v>22</v>
      </c>
      <c r="K83" s="36" t="s">
        <v>22</v>
      </c>
      <c r="L83" s="38" t="s">
        <v>51</v>
      </c>
      <c r="M83" s="100"/>
    </row>
    <row r="84" spans="1:13" ht="108" customHeight="1" x14ac:dyDescent="0.25">
      <c r="A84" s="33" t="s">
        <v>45</v>
      </c>
      <c r="B84" s="34" t="s">
        <v>137</v>
      </c>
      <c r="C84" s="41" t="s">
        <v>88</v>
      </c>
      <c r="D84" s="38" t="s">
        <v>79</v>
      </c>
      <c r="E84" s="36" t="s">
        <v>22</v>
      </c>
      <c r="F84" s="92" t="s">
        <v>27</v>
      </c>
      <c r="G84" s="93"/>
      <c r="H84" s="93"/>
      <c r="I84" s="93"/>
      <c r="J84" s="93"/>
      <c r="K84" s="94"/>
      <c r="L84" s="38" t="s">
        <v>78</v>
      </c>
      <c r="M84" s="34" t="s">
        <v>244</v>
      </c>
    </row>
    <row r="85" spans="1:13" ht="16.5" customHeight="1" x14ac:dyDescent="0.25">
      <c r="A85" s="82" t="s">
        <v>19</v>
      </c>
      <c r="B85" s="116" t="s">
        <v>56</v>
      </c>
      <c r="C85" s="86" t="s">
        <v>88</v>
      </c>
      <c r="D85" s="38" t="s">
        <v>5</v>
      </c>
      <c r="E85" s="36">
        <v>76</v>
      </c>
      <c r="F85" s="36">
        <f>SUM(F86:F87)</f>
        <v>2311.6660000000002</v>
      </c>
      <c r="G85" s="36">
        <f t="shared" ref="G85:J85" si="11">SUM(G86:G87)</f>
        <v>1415.8340000000001</v>
      </c>
      <c r="H85" s="36">
        <f t="shared" si="11"/>
        <v>302.416</v>
      </c>
      <c r="I85" s="36">
        <f t="shared" si="11"/>
        <v>76</v>
      </c>
      <c r="J85" s="70">
        <f t="shared" si="11"/>
        <v>517.41599999999994</v>
      </c>
      <c r="K85" s="36" t="s">
        <v>22</v>
      </c>
      <c r="L85" s="115"/>
      <c r="M85" s="115"/>
    </row>
    <row r="86" spans="1:13" ht="48.75" customHeight="1" x14ac:dyDescent="0.25">
      <c r="A86" s="123"/>
      <c r="B86" s="116"/>
      <c r="C86" s="87"/>
      <c r="D86" s="38" t="s">
        <v>6</v>
      </c>
      <c r="E86" s="36">
        <v>76</v>
      </c>
      <c r="F86" s="36">
        <f>SUM(G86:J86)</f>
        <v>2007.6659999999999</v>
      </c>
      <c r="G86" s="36">
        <f>G90</f>
        <v>1339.8340000000001</v>
      </c>
      <c r="H86" s="36">
        <f>H90</f>
        <v>226.416</v>
      </c>
      <c r="I86" s="36" t="s">
        <v>22</v>
      </c>
      <c r="J86" s="36">
        <f>J90</f>
        <v>441.416</v>
      </c>
      <c r="K86" s="36" t="s">
        <v>22</v>
      </c>
      <c r="L86" s="115"/>
      <c r="M86" s="115"/>
    </row>
    <row r="87" spans="1:13" ht="61.5" customHeight="1" x14ac:dyDescent="0.25">
      <c r="A87" s="123"/>
      <c r="B87" s="116"/>
      <c r="C87" s="87"/>
      <c r="D87" s="38" t="s">
        <v>181</v>
      </c>
      <c r="E87" s="36"/>
      <c r="F87" s="36">
        <f>SUM(G87:J87)</f>
        <v>304</v>
      </c>
      <c r="G87" s="36">
        <v>76</v>
      </c>
      <c r="H87" s="36">
        <v>76</v>
      </c>
      <c r="I87" s="36">
        <v>76</v>
      </c>
      <c r="J87" s="70">
        <v>76</v>
      </c>
      <c r="K87" s="36" t="s">
        <v>22</v>
      </c>
      <c r="L87" s="115"/>
      <c r="M87" s="115"/>
    </row>
    <row r="88" spans="1:13" ht="62.25" customHeight="1" x14ac:dyDescent="0.25">
      <c r="A88" s="123"/>
      <c r="B88" s="116"/>
      <c r="C88" s="87"/>
      <c r="D88" s="38" t="s">
        <v>18</v>
      </c>
      <c r="E88" s="36" t="s">
        <v>22</v>
      </c>
      <c r="F88" s="92" t="s">
        <v>8</v>
      </c>
      <c r="G88" s="93"/>
      <c r="H88" s="93"/>
      <c r="I88" s="93"/>
      <c r="J88" s="36" t="s">
        <v>22</v>
      </c>
      <c r="K88" s="36" t="s">
        <v>22</v>
      </c>
      <c r="L88" s="115"/>
      <c r="M88" s="115"/>
    </row>
    <row r="89" spans="1:13" ht="30.75" customHeight="1" x14ac:dyDescent="0.25">
      <c r="A89" s="124"/>
      <c r="B89" s="116"/>
      <c r="C89" s="88"/>
      <c r="D89" s="38" t="s">
        <v>184</v>
      </c>
      <c r="E89" s="36" t="s">
        <v>22</v>
      </c>
      <c r="F89" s="92" t="s">
        <v>183</v>
      </c>
      <c r="G89" s="93"/>
      <c r="H89" s="93"/>
      <c r="I89" s="93"/>
      <c r="J89" s="93"/>
      <c r="K89" s="94"/>
      <c r="L89" s="115"/>
      <c r="M89" s="115"/>
    </row>
    <row r="90" spans="1:13" ht="136.5" customHeight="1" x14ac:dyDescent="0.25">
      <c r="A90" s="33" t="s">
        <v>37</v>
      </c>
      <c r="B90" s="38" t="s">
        <v>138</v>
      </c>
      <c r="C90" s="41" t="s">
        <v>88</v>
      </c>
      <c r="D90" s="38" t="s">
        <v>6</v>
      </c>
      <c r="E90" s="13">
        <v>76</v>
      </c>
      <c r="F90" s="13">
        <f>SUM(G90:K90)</f>
        <v>2007.6659999999999</v>
      </c>
      <c r="G90" s="13">
        <v>1339.8340000000001</v>
      </c>
      <c r="H90" s="13">
        <v>226.416</v>
      </c>
      <c r="I90" s="13" t="s">
        <v>22</v>
      </c>
      <c r="J90" s="13">
        <v>441.416</v>
      </c>
      <c r="K90" s="13" t="s">
        <v>22</v>
      </c>
      <c r="L90" s="38" t="s">
        <v>51</v>
      </c>
      <c r="M90" s="34" t="s">
        <v>216</v>
      </c>
    </row>
    <row r="91" spans="1:13" ht="69.75" customHeight="1" x14ac:dyDescent="0.25">
      <c r="A91" s="95" t="s">
        <v>50</v>
      </c>
      <c r="B91" s="103" t="s">
        <v>139</v>
      </c>
      <c r="C91" s="41" t="s">
        <v>88</v>
      </c>
      <c r="D91" s="38" t="s">
        <v>181</v>
      </c>
      <c r="E91" s="36">
        <v>76</v>
      </c>
      <c r="F91" s="36">
        <f>SUM(G91:J91)</f>
        <v>304</v>
      </c>
      <c r="G91" s="36">
        <v>76</v>
      </c>
      <c r="H91" s="36">
        <v>76</v>
      </c>
      <c r="I91" s="36">
        <v>76</v>
      </c>
      <c r="J91" s="70">
        <v>76</v>
      </c>
      <c r="K91" s="36" t="s">
        <v>22</v>
      </c>
      <c r="L91" s="38" t="s">
        <v>16</v>
      </c>
      <c r="M91" s="100" t="s">
        <v>216</v>
      </c>
    </row>
    <row r="92" spans="1:13" ht="63" customHeight="1" x14ac:dyDescent="0.25">
      <c r="A92" s="95"/>
      <c r="B92" s="103"/>
      <c r="C92" s="41" t="s">
        <v>179</v>
      </c>
      <c r="D92" s="38" t="s">
        <v>18</v>
      </c>
      <c r="E92" s="36" t="s">
        <v>7</v>
      </c>
      <c r="F92" s="92" t="s">
        <v>8</v>
      </c>
      <c r="G92" s="93"/>
      <c r="H92" s="93"/>
      <c r="I92" s="94"/>
      <c r="J92" s="36" t="s">
        <v>22</v>
      </c>
      <c r="K92" s="36" t="s">
        <v>22</v>
      </c>
      <c r="L92" s="38" t="s">
        <v>9</v>
      </c>
      <c r="M92" s="100"/>
    </row>
    <row r="93" spans="1:13" ht="96" customHeight="1" x14ac:dyDescent="0.25">
      <c r="A93" s="59" t="s">
        <v>80</v>
      </c>
      <c r="B93" s="61" t="s">
        <v>140</v>
      </c>
      <c r="C93" s="62" t="s">
        <v>88</v>
      </c>
      <c r="D93" s="61" t="s">
        <v>184</v>
      </c>
      <c r="E93" s="57" t="s">
        <v>22</v>
      </c>
      <c r="F93" s="92" t="s">
        <v>183</v>
      </c>
      <c r="G93" s="93"/>
      <c r="H93" s="93"/>
      <c r="I93" s="93"/>
      <c r="J93" s="93"/>
      <c r="K93" s="94"/>
      <c r="L93" s="61" t="s">
        <v>81</v>
      </c>
      <c r="M93" s="60" t="s">
        <v>242</v>
      </c>
    </row>
    <row r="94" spans="1:13" s="1" customFormat="1" ht="18" customHeight="1" x14ac:dyDescent="0.25">
      <c r="A94" s="95" t="s">
        <v>177</v>
      </c>
      <c r="B94" s="118" t="s">
        <v>84</v>
      </c>
      <c r="C94" s="126" t="s">
        <v>88</v>
      </c>
      <c r="D94" s="78" t="s">
        <v>6</v>
      </c>
      <c r="E94" s="52">
        <f>E95</f>
        <v>43176.28</v>
      </c>
      <c r="F94" s="52">
        <f>F95</f>
        <v>222244.49600000004</v>
      </c>
      <c r="G94" s="52">
        <f t="shared" ref="G94:K94" si="12">G95</f>
        <v>43868.160000000003</v>
      </c>
      <c r="H94" s="52">
        <f t="shared" si="12"/>
        <v>44424.98</v>
      </c>
      <c r="I94" s="52">
        <f t="shared" si="12"/>
        <v>44424.98</v>
      </c>
      <c r="J94" s="52">
        <f t="shared" si="12"/>
        <v>44424.98</v>
      </c>
      <c r="K94" s="52">
        <f t="shared" si="12"/>
        <v>45101.396000000001</v>
      </c>
      <c r="L94" s="125"/>
      <c r="M94" s="125"/>
    </row>
    <row r="95" spans="1:13" s="1" customFormat="1" ht="82.5" customHeight="1" x14ac:dyDescent="0.25">
      <c r="A95" s="95"/>
      <c r="B95" s="118"/>
      <c r="C95" s="127"/>
      <c r="D95" s="79"/>
      <c r="E95" s="31">
        <f>SUM(E96:E96)</f>
        <v>43176.28</v>
      </c>
      <c r="F95" s="31">
        <f>SUM(G95:K95)</f>
        <v>222244.49600000004</v>
      </c>
      <c r="G95" s="31">
        <f>SUM(G96:G96)</f>
        <v>43868.160000000003</v>
      </c>
      <c r="H95" s="31">
        <f>SUM(H96:H96)</f>
        <v>44424.98</v>
      </c>
      <c r="I95" s="31">
        <f>SUM(I96:I96)</f>
        <v>44424.98</v>
      </c>
      <c r="J95" s="31">
        <f>SUM(J96:J96)</f>
        <v>44424.98</v>
      </c>
      <c r="K95" s="31">
        <f>SUM(K96:K96)</f>
        <v>45101.396000000001</v>
      </c>
      <c r="L95" s="125"/>
      <c r="M95" s="125"/>
    </row>
    <row r="96" spans="1:13" s="1" customFormat="1" ht="13.5" customHeight="1" x14ac:dyDescent="0.25">
      <c r="A96" s="82" t="s">
        <v>109</v>
      </c>
      <c r="B96" s="78" t="s">
        <v>141</v>
      </c>
      <c r="C96" s="86" t="s">
        <v>88</v>
      </c>
      <c r="D96" s="78" t="s">
        <v>6</v>
      </c>
      <c r="E96" s="74">
        <v>43176.28</v>
      </c>
      <c r="F96" s="74">
        <f>SUM(G96:K96)</f>
        <v>222244.49600000004</v>
      </c>
      <c r="G96" s="74">
        <v>43868.160000000003</v>
      </c>
      <c r="H96" s="74">
        <v>44424.98</v>
      </c>
      <c r="I96" s="74">
        <v>44424.98</v>
      </c>
      <c r="J96" s="74">
        <v>44424.98</v>
      </c>
      <c r="K96" s="74">
        <v>45101.396000000001</v>
      </c>
      <c r="L96" s="78" t="s">
        <v>24</v>
      </c>
      <c r="M96" s="78" t="s">
        <v>249</v>
      </c>
    </row>
    <row r="97" spans="1:13" s="1" customFormat="1" ht="105" customHeight="1" x14ac:dyDescent="0.25">
      <c r="A97" s="83"/>
      <c r="B97" s="85"/>
      <c r="C97" s="87"/>
      <c r="D97" s="79"/>
      <c r="E97" s="75"/>
      <c r="F97" s="75"/>
      <c r="G97" s="75"/>
      <c r="H97" s="75"/>
      <c r="I97" s="75"/>
      <c r="J97" s="75"/>
      <c r="K97" s="75"/>
      <c r="L97" s="85"/>
      <c r="M97" s="79"/>
    </row>
    <row r="98" spans="1:13" ht="13.5" customHeight="1" x14ac:dyDescent="0.25">
      <c r="A98" s="33"/>
      <c r="B98" s="105" t="s">
        <v>20</v>
      </c>
      <c r="C98" s="106"/>
      <c r="D98" s="107"/>
      <c r="E98" s="14">
        <f>E99</f>
        <v>45040.28</v>
      </c>
      <c r="F98" s="14">
        <f>SUM(F99:F100)</f>
        <v>230190.29700000005</v>
      </c>
      <c r="G98" s="14">
        <f t="shared" ref="G98:K98" si="13">SUM(G99:G100)</f>
        <v>46548.239000000001</v>
      </c>
      <c r="H98" s="14">
        <f t="shared" si="13"/>
        <v>46519.333000000006</v>
      </c>
      <c r="I98" s="14">
        <f t="shared" si="13"/>
        <v>45286.996000000006</v>
      </c>
      <c r="J98" s="14">
        <f t="shared" si="13"/>
        <v>46734.333000000006</v>
      </c>
      <c r="K98" s="14">
        <f t="shared" si="13"/>
        <v>45101.396000000001</v>
      </c>
      <c r="L98" s="37"/>
      <c r="M98" s="37"/>
    </row>
    <row r="99" spans="1:13" ht="13.5" customHeight="1" x14ac:dyDescent="0.25">
      <c r="A99" s="33"/>
      <c r="B99" s="105" t="s">
        <v>6</v>
      </c>
      <c r="C99" s="106"/>
      <c r="D99" s="107"/>
      <c r="E99" s="14">
        <f t="shared" ref="E99:K99" si="14">SUM(E67,E77,E86,E95)</f>
        <v>45040.28</v>
      </c>
      <c r="F99" s="14">
        <f>SUM(G99:K99)</f>
        <v>229514.29700000005</v>
      </c>
      <c r="G99" s="14">
        <f t="shared" si="14"/>
        <v>46379.239000000001</v>
      </c>
      <c r="H99" s="14">
        <f t="shared" si="14"/>
        <v>46350.333000000006</v>
      </c>
      <c r="I99" s="14">
        <f t="shared" si="14"/>
        <v>45117.996000000006</v>
      </c>
      <c r="J99" s="14">
        <f t="shared" si="14"/>
        <v>46565.333000000006</v>
      </c>
      <c r="K99" s="14">
        <f t="shared" si="14"/>
        <v>45101.396000000001</v>
      </c>
      <c r="L99" s="37"/>
      <c r="M99" s="37"/>
    </row>
    <row r="100" spans="1:13" ht="23.25" customHeight="1" x14ac:dyDescent="0.25">
      <c r="A100" s="33"/>
      <c r="B100" s="105" t="s">
        <v>181</v>
      </c>
      <c r="C100" s="106"/>
      <c r="D100" s="107"/>
      <c r="E100" s="14" t="s">
        <v>22</v>
      </c>
      <c r="F100" s="14">
        <f>SUM(G100:J100)</f>
        <v>676</v>
      </c>
      <c r="G100" s="14">
        <f>SUM(G78,G87)</f>
        <v>169</v>
      </c>
      <c r="H100" s="14">
        <f>SUM(H78,H87)</f>
        <v>169</v>
      </c>
      <c r="I100" s="14">
        <f>SUM(I78,I87)</f>
        <v>169</v>
      </c>
      <c r="J100" s="14">
        <f>SUM(J78,J87)</f>
        <v>169</v>
      </c>
      <c r="K100" s="14" t="s">
        <v>22</v>
      </c>
      <c r="L100" s="37"/>
      <c r="M100" s="37"/>
    </row>
    <row r="101" spans="1:13" ht="21" customHeight="1" x14ac:dyDescent="0.25">
      <c r="A101" s="33"/>
      <c r="B101" s="105" t="s">
        <v>18</v>
      </c>
      <c r="C101" s="106"/>
      <c r="D101" s="107"/>
      <c r="E101" s="14" t="s">
        <v>22</v>
      </c>
      <c r="F101" s="96" t="s">
        <v>8</v>
      </c>
      <c r="G101" s="97"/>
      <c r="H101" s="97"/>
      <c r="I101" s="97"/>
      <c r="J101" s="97"/>
      <c r="K101" s="98"/>
      <c r="L101" s="37"/>
      <c r="M101" s="37"/>
    </row>
    <row r="102" spans="1:13" ht="23.25" customHeight="1" x14ac:dyDescent="0.25">
      <c r="A102" s="33"/>
      <c r="B102" s="105" t="s">
        <v>184</v>
      </c>
      <c r="C102" s="106"/>
      <c r="D102" s="107"/>
      <c r="E102" s="14" t="s">
        <v>22</v>
      </c>
      <c r="F102" s="96" t="s">
        <v>183</v>
      </c>
      <c r="G102" s="97"/>
      <c r="H102" s="97"/>
      <c r="I102" s="97"/>
      <c r="J102" s="97"/>
      <c r="K102" s="98"/>
      <c r="L102" s="37"/>
      <c r="M102" s="37"/>
    </row>
    <row r="103" spans="1:13" s="1" customFormat="1" ht="15" customHeight="1" x14ac:dyDescent="0.25">
      <c r="A103" s="114" t="s">
        <v>52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</row>
    <row r="104" spans="1:13" s="1" customFormat="1" ht="15" customHeight="1" x14ac:dyDescent="0.25">
      <c r="A104" s="82" t="s">
        <v>13</v>
      </c>
      <c r="B104" s="89" t="s">
        <v>62</v>
      </c>
      <c r="C104" s="86" t="s">
        <v>88</v>
      </c>
      <c r="D104" s="38" t="s">
        <v>5</v>
      </c>
      <c r="E104" s="54">
        <v>3922.0309999999999</v>
      </c>
      <c r="F104" s="36">
        <f>SUM(F105:F106)</f>
        <v>44444.698999999993</v>
      </c>
      <c r="G104" s="36">
        <f t="shared" ref="G104:K104" si="15">SUM(G105:G106)</f>
        <v>6205.0690000000004</v>
      </c>
      <c r="H104" s="36">
        <f t="shared" si="15"/>
        <v>15998.204999999998</v>
      </c>
      <c r="I104" s="36">
        <f t="shared" si="15"/>
        <v>6664.48</v>
      </c>
      <c r="J104" s="36">
        <f t="shared" si="15"/>
        <v>6939.0039999999999</v>
      </c>
      <c r="K104" s="36">
        <f t="shared" si="15"/>
        <v>8637.9410000000007</v>
      </c>
      <c r="L104" s="35"/>
      <c r="M104" s="35"/>
    </row>
    <row r="105" spans="1:13" s="1" customFormat="1" ht="48.75" customHeight="1" x14ac:dyDescent="0.25">
      <c r="A105" s="83"/>
      <c r="B105" s="90"/>
      <c r="C105" s="87"/>
      <c r="D105" s="38" t="s">
        <v>6</v>
      </c>
      <c r="E105" s="36">
        <v>3922.0309999999999</v>
      </c>
      <c r="F105" s="36">
        <f>SUM(F109,F119,F120,F121,F122)</f>
        <v>35385.497999999992</v>
      </c>
      <c r="G105" s="36">
        <f t="shared" ref="G105:K105" si="16">SUM(G109,G119,G120,G121,G122)</f>
        <v>6205.0690000000004</v>
      </c>
      <c r="H105" s="36">
        <f t="shared" si="16"/>
        <v>6939.0039999999999</v>
      </c>
      <c r="I105" s="36">
        <f t="shared" si="16"/>
        <v>6664.48</v>
      </c>
      <c r="J105" s="36">
        <f t="shared" si="16"/>
        <v>6939.0039999999999</v>
      </c>
      <c r="K105" s="36">
        <f t="shared" si="16"/>
        <v>8637.9410000000007</v>
      </c>
      <c r="L105" s="102"/>
      <c r="M105" s="102"/>
    </row>
    <row r="106" spans="1:13" s="1" customFormat="1" ht="70.5" customHeight="1" x14ac:dyDescent="0.25">
      <c r="A106" s="83"/>
      <c r="B106" s="90"/>
      <c r="C106" s="87"/>
      <c r="D106" s="38" t="s">
        <v>58</v>
      </c>
      <c r="E106" s="36" t="s">
        <v>22</v>
      </c>
      <c r="F106" s="36">
        <f>SUM(F110,F117)</f>
        <v>9059.2009999999991</v>
      </c>
      <c r="G106" s="36" t="s">
        <v>22</v>
      </c>
      <c r="H106" s="36">
        <f t="shared" ref="H106" si="17">SUM(H110,H117)</f>
        <v>9059.2009999999991</v>
      </c>
      <c r="I106" s="36" t="s">
        <v>22</v>
      </c>
      <c r="J106" s="36" t="s">
        <v>22</v>
      </c>
      <c r="K106" s="36" t="s">
        <v>22</v>
      </c>
      <c r="L106" s="102"/>
      <c r="M106" s="102"/>
    </row>
    <row r="107" spans="1:13" s="1" customFormat="1" ht="13.5" hidden="1" customHeight="1" x14ac:dyDescent="0.25">
      <c r="A107" s="83"/>
      <c r="B107" s="90"/>
      <c r="C107" s="87"/>
      <c r="D107" s="37" t="s">
        <v>23</v>
      </c>
      <c r="E107" s="36"/>
      <c r="F107" s="36">
        <v>4077.3119999999999</v>
      </c>
      <c r="G107" s="36" t="s">
        <v>7</v>
      </c>
      <c r="H107" s="36" t="s">
        <v>7</v>
      </c>
      <c r="I107" s="36" t="s">
        <v>7</v>
      </c>
      <c r="J107" s="36"/>
      <c r="K107" s="36"/>
      <c r="L107" s="35"/>
      <c r="M107" s="35"/>
    </row>
    <row r="108" spans="1:13" s="1" customFormat="1" ht="60.75" customHeight="1" x14ac:dyDescent="0.25">
      <c r="A108" s="84"/>
      <c r="B108" s="91"/>
      <c r="C108" s="88"/>
      <c r="D108" s="37" t="s">
        <v>72</v>
      </c>
      <c r="E108" s="36" t="s">
        <v>22</v>
      </c>
      <c r="F108" s="92" t="s">
        <v>8</v>
      </c>
      <c r="G108" s="93"/>
      <c r="H108" s="94"/>
      <c r="I108" s="36" t="s">
        <v>22</v>
      </c>
      <c r="J108" s="36" t="s">
        <v>22</v>
      </c>
      <c r="K108" s="36" t="s">
        <v>22</v>
      </c>
      <c r="L108" s="35"/>
      <c r="M108" s="35"/>
    </row>
    <row r="109" spans="1:13" s="1" customFormat="1" ht="45.75" customHeight="1" x14ac:dyDescent="0.25">
      <c r="A109" s="95" t="s">
        <v>31</v>
      </c>
      <c r="B109" s="103" t="s">
        <v>142</v>
      </c>
      <c r="C109" s="104" t="s">
        <v>180</v>
      </c>
      <c r="D109" s="38" t="s">
        <v>6</v>
      </c>
      <c r="E109" s="36" t="s">
        <v>22</v>
      </c>
      <c r="F109" s="36" t="s">
        <v>22</v>
      </c>
      <c r="G109" s="36" t="s">
        <v>22</v>
      </c>
      <c r="H109" s="36" t="s">
        <v>22</v>
      </c>
      <c r="I109" s="36" t="s">
        <v>22</v>
      </c>
      <c r="J109" s="36"/>
      <c r="K109" s="36"/>
      <c r="L109" s="100" t="s">
        <v>47</v>
      </c>
      <c r="M109" s="78" t="s">
        <v>225</v>
      </c>
    </row>
    <row r="110" spans="1:13" s="1" customFormat="1" ht="15.75" customHeight="1" x14ac:dyDescent="0.25">
      <c r="A110" s="95"/>
      <c r="B110" s="103"/>
      <c r="C110" s="104"/>
      <c r="D110" s="100" t="s">
        <v>58</v>
      </c>
      <c r="E110" s="99" t="s">
        <v>7</v>
      </c>
      <c r="F110" s="99">
        <f xml:space="preserve"> SUM(F115:F116)</f>
        <v>3623.68</v>
      </c>
      <c r="G110" s="99" t="s">
        <v>7</v>
      </c>
      <c r="H110" s="99">
        <v>3623.68</v>
      </c>
      <c r="I110" s="99" t="s">
        <v>7</v>
      </c>
      <c r="J110" s="99" t="s">
        <v>7</v>
      </c>
      <c r="K110" s="99" t="s">
        <v>7</v>
      </c>
      <c r="L110" s="100"/>
      <c r="M110" s="85"/>
    </row>
    <row r="111" spans="1:13" s="1" customFormat="1" ht="21.75" customHeight="1" x14ac:dyDescent="0.25">
      <c r="A111" s="95"/>
      <c r="B111" s="103"/>
      <c r="C111" s="104"/>
      <c r="D111" s="100"/>
      <c r="E111" s="99"/>
      <c r="F111" s="99"/>
      <c r="G111" s="99"/>
      <c r="H111" s="99"/>
      <c r="I111" s="99"/>
      <c r="J111" s="99"/>
      <c r="K111" s="99"/>
      <c r="L111" s="100"/>
      <c r="M111" s="85"/>
    </row>
    <row r="112" spans="1:13" s="1" customFormat="1" ht="44.25" customHeight="1" x14ac:dyDescent="0.25">
      <c r="A112" s="95"/>
      <c r="B112" s="103"/>
      <c r="C112" s="104"/>
      <c r="D112" s="100"/>
      <c r="E112" s="99"/>
      <c r="F112" s="99"/>
      <c r="G112" s="99"/>
      <c r="H112" s="99"/>
      <c r="I112" s="99"/>
      <c r="J112" s="99"/>
      <c r="K112" s="99"/>
      <c r="L112" s="100"/>
      <c r="M112" s="85"/>
    </row>
    <row r="113" spans="1:13" s="1" customFormat="1" ht="22.5" customHeight="1" x14ac:dyDescent="0.25">
      <c r="A113" s="95"/>
      <c r="B113" s="103"/>
      <c r="C113" s="104"/>
      <c r="D113" s="100" t="s">
        <v>72</v>
      </c>
      <c r="E113" s="99" t="s">
        <v>22</v>
      </c>
      <c r="F113" s="108" t="s">
        <v>8</v>
      </c>
      <c r="G113" s="109"/>
      <c r="H113" s="110"/>
      <c r="I113" s="99" t="s">
        <v>22</v>
      </c>
      <c r="J113" s="99" t="s">
        <v>22</v>
      </c>
      <c r="K113" s="99" t="s">
        <v>22</v>
      </c>
      <c r="L113" s="100" t="s">
        <v>9</v>
      </c>
      <c r="M113" s="85"/>
    </row>
    <row r="114" spans="1:13" s="1" customFormat="1" ht="36" customHeight="1" x14ac:dyDescent="0.25">
      <c r="A114" s="95"/>
      <c r="B114" s="103"/>
      <c r="C114" s="104"/>
      <c r="D114" s="100"/>
      <c r="E114" s="99"/>
      <c r="F114" s="111"/>
      <c r="G114" s="112"/>
      <c r="H114" s="113"/>
      <c r="I114" s="99"/>
      <c r="J114" s="99"/>
      <c r="K114" s="99"/>
      <c r="L114" s="100"/>
      <c r="M114" s="85"/>
    </row>
    <row r="115" spans="1:13" s="1" customFormat="1" ht="22.5" hidden="1" customHeight="1" x14ac:dyDescent="0.25">
      <c r="A115" s="10"/>
      <c r="B115" s="35"/>
      <c r="C115" s="40"/>
      <c r="D115" s="37" t="s">
        <v>21</v>
      </c>
      <c r="E115" s="43"/>
      <c r="F115" s="43">
        <v>1811.84</v>
      </c>
      <c r="G115" s="43" t="s">
        <v>7</v>
      </c>
      <c r="H115" s="43" t="s">
        <v>7</v>
      </c>
      <c r="I115" s="43" t="s">
        <v>7</v>
      </c>
      <c r="J115" s="43"/>
      <c r="K115" s="43"/>
      <c r="L115" s="35"/>
      <c r="M115" s="85"/>
    </row>
    <row r="116" spans="1:13" s="1" customFormat="1" ht="15" hidden="1" customHeight="1" x14ac:dyDescent="0.25">
      <c r="A116" s="10"/>
      <c r="B116" s="35"/>
      <c r="C116" s="40"/>
      <c r="D116" s="37" t="s">
        <v>23</v>
      </c>
      <c r="E116" s="43"/>
      <c r="F116" s="43">
        <v>1811.84</v>
      </c>
      <c r="G116" s="43" t="s">
        <v>7</v>
      </c>
      <c r="H116" s="43" t="s">
        <v>7</v>
      </c>
      <c r="I116" s="43" t="s">
        <v>7</v>
      </c>
      <c r="J116" s="43"/>
      <c r="K116" s="43"/>
      <c r="L116" s="35"/>
      <c r="M116" s="85"/>
    </row>
    <row r="117" spans="1:13" s="1" customFormat="1" ht="69.75" customHeight="1" x14ac:dyDescent="0.25">
      <c r="A117" s="95" t="s">
        <v>35</v>
      </c>
      <c r="B117" s="103" t="s">
        <v>143</v>
      </c>
      <c r="C117" s="117" t="s">
        <v>71</v>
      </c>
      <c r="D117" s="34" t="s">
        <v>58</v>
      </c>
      <c r="E117" s="36" t="s">
        <v>7</v>
      </c>
      <c r="F117" s="36">
        <v>5435.5209999999997</v>
      </c>
      <c r="G117" s="36" t="s">
        <v>22</v>
      </c>
      <c r="H117" s="36">
        <v>5435.5209999999997</v>
      </c>
      <c r="I117" s="36" t="s">
        <v>7</v>
      </c>
      <c r="J117" s="36" t="s">
        <v>7</v>
      </c>
      <c r="K117" s="36" t="s">
        <v>7</v>
      </c>
      <c r="L117" s="34" t="s">
        <v>38</v>
      </c>
      <c r="M117" s="85"/>
    </row>
    <row r="118" spans="1:13" s="1" customFormat="1" ht="124.5" customHeight="1" x14ac:dyDescent="0.25">
      <c r="A118" s="95"/>
      <c r="B118" s="103"/>
      <c r="C118" s="117"/>
      <c r="D118" s="34" t="s">
        <v>59</v>
      </c>
      <c r="E118" s="36" t="s">
        <v>22</v>
      </c>
      <c r="F118" s="53" t="s">
        <v>8</v>
      </c>
      <c r="G118" s="53" t="s">
        <v>7</v>
      </c>
      <c r="H118" s="53" t="s">
        <v>8</v>
      </c>
      <c r="I118" s="53" t="s">
        <v>22</v>
      </c>
      <c r="J118" s="53" t="s">
        <v>22</v>
      </c>
      <c r="K118" s="53" t="s">
        <v>22</v>
      </c>
      <c r="L118" s="34" t="s">
        <v>9</v>
      </c>
      <c r="M118" s="85"/>
    </row>
    <row r="119" spans="1:13" s="1" customFormat="1" ht="63" customHeight="1" x14ac:dyDescent="0.25">
      <c r="A119" s="33" t="s">
        <v>10</v>
      </c>
      <c r="B119" s="38" t="s">
        <v>144</v>
      </c>
      <c r="C119" s="41" t="s">
        <v>88</v>
      </c>
      <c r="D119" s="38" t="s">
        <v>6</v>
      </c>
      <c r="E119" s="36">
        <v>2894.8589999999999</v>
      </c>
      <c r="F119" s="36">
        <f>SUM(G119:K119)</f>
        <v>31744.506999999998</v>
      </c>
      <c r="G119" s="36">
        <v>6086.5870000000004</v>
      </c>
      <c r="H119" s="36">
        <v>6414.48</v>
      </c>
      <c r="I119" s="36">
        <v>6414.48</v>
      </c>
      <c r="J119" s="36">
        <v>6414.48</v>
      </c>
      <c r="K119" s="36">
        <v>6414.48</v>
      </c>
      <c r="L119" s="2" t="s">
        <v>46</v>
      </c>
      <c r="M119" s="64"/>
    </row>
    <row r="120" spans="1:13" s="1" customFormat="1" ht="59.25" customHeight="1" x14ac:dyDescent="0.25">
      <c r="A120" s="33" t="s">
        <v>11</v>
      </c>
      <c r="B120" s="38" t="s">
        <v>145</v>
      </c>
      <c r="C120" s="41" t="s">
        <v>88</v>
      </c>
      <c r="D120" s="38" t="s">
        <v>6</v>
      </c>
      <c r="E120" s="36">
        <v>501.6</v>
      </c>
      <c r="F120" s="36">
        <f>SUM(G120:K120)</f>
        <v>501.6</v>
      </c>
      <c r="G120" s="36" t="s">
        <v>22</v>
      </c>
      <c r="H120" s="36" t="s">
        <v>22</v>
      </c>
      <c r="I120" s="36" t="s">
        <v>22</v>
      </c>
      <c r="J120" s="36" t="s">
        <v>22</v>
      </c>
      <c r="K120" s="36">
        <v>501.6</v>
      </c>
      <c r="L120" s="2" t="s">
        <v>46</v>
      </c>
      <c r="M120" s="30"/>
    </row>
    <row r="121" spans="1:13" s="1" customFormat="1" ht="71.25" customHeight="1" x14ac:dyDescent="0.25">
      <c r="A121" s="33" t="s">
        <v>43</v>
      </c>
      <c r="B121" s="38" t="s">
        <v>146</v>
      </c>
      <c r="C121" s="41" t="s">
        <v>88</v>
      </c>
      <c r="D121" s="38" t="s">
        <v>6</v>
      </c>
      <c r="E121" s="36">
        <v>525.572</v>
      </c>
      <c r="F121" s="36">
        <f>SUM(G121:K121)</f>
        <v>1942.0540000000001</v>
      </c>
      <c r="G121" s="36">
        <v>118.482</v>
      </c>
      <c r="H121" s="36">
        <v>524.524</v>
      </c>
      <c r="I121" s="36">
        <v>250</v>
      </c>
      <c r="J121" s="36">
        <v>524.524</v>
      </c>
      <c r="K121" s="36">
        <v>524.524</v>
      </c>
      <c r="L121" s="2" t="s">
        <v>46</v>
      </c>
      <c r="M121" s="63"/>
    </row>
    <row r="122" spans="1:13" s="1" customFormat="1" ht="105" customHeight="1" x14ac:dyDescent="0.25">
      <c r="A122" s="33" t="s">
        <v>44</v>
      </c>
      <c r="B122" s="38" t="s">
        <v>147</v>
      </c>
      <c r="C122" s="41" t="s">
        <v>88</v>
      </c>
      <c r="D122" s="38" t="s">
        <v>6</v>
      </c>
      <c r="E122" s="36" t="s">
        <v>22</v>
      </c>
      <c r="F122" s="36">
        <f>SUM(G122:K122)</f>
        <v>1197.337</v>
      </c>
      <c r="G122" s="36" t="s">
        <v>22</v>
      </c>
      <c r="H122" s="36" t="s">
        <v>22</v>
      </c>
      <c r="I122" s="36" t="s">
        <v>22</v>
      </c>
      <c r="J122" s="36" t="s">
        <v>22</v>
      </c>
      <c r="K122" s="36">
        <v>1197.337</v>
      </c>
      <c r="L122" s="2" t="s">
        <v>46</v>
      </c>
      <c r="M122" s="30"/>
    </row>
    <row r="123" spans="1:13" s="1" customFormat="1" ht="57" customHeight="1" x14ac:dyDescent="0.25">
      <c r="A123" s="33" t="s">
        <v>17</v>
      </c>
      <c r="B123" s="38" t="s">
        <v>85</v>
      </c>
      <c r="C123" s="41" t="s">
        <v>179</v>
      </c>
      <c r="D123" s="34" t="s">
        <v>6</v>
      </c>
      <c r="E123" s="36" t="s">
        <v>22</v>
      </c>
      <c r="F123" s="92" t="s">
        <v>186</v>
      </c>
      <c r="G123" s="93"/>
      <c r="H123" s="93"/>
      <c r="I123" s="94"/>
      <c r="J123" s="36" t="s">
        <v>22</v>
      </c>
      <c r="K123" s="36" t="s">
        <v>22</v>
      </c>
      <c r="L123" s="38"/>
      <c r="M123" s="38"/>
    </row>
    <row r="124" spans="1:13" s="1" customFormat="1" ht="97.5" customHeight="1" x14ac:dyDescent="0.25">
      <c r="A124" s="33" t="s">
        <v>36</v>
      </c>
      <c r="B124" s="38" t="s">
        <v>148</v>
      </c>
      <c r="C124" s="41" t="s">
        <v>70</v>
      </c>
      <c r="D124" s="34" t="s">
        <v>6</v>
      </c>
      <c r="E124" s="36" t="s">
        <v>22</v>
      </c>
      <c r="F124" s="41" t="s">
        <v>186</v>
      </c>
      <c r="G124" s="41" t="s">
        <v>186</v>
      </c>
      <c r="H124" s="36" t="s">
        <v>22</v>
      </c>
      <c r="I124" s="36" t="s">
        <v>22</v>
      </c>
      <c r="J124" s="36" t="s">
        <v>22</v>
      </c>
      <c r="K124" s="36" t="s">
        <v>22</v>
      </c>
      <c r="L124" s="38" t="s">
        <v>76</v>
      </c>
      <c r="M124" s="38" t="s">
        <v>82</v>
      </c>
    </row>
    <row r="125" spans="1:13" s="1" customFormat="1" ht="84.75" customHeight="1" x14ac:dyDescent="0.25">
      <c r="A125" s="33" t="s">
        <v>45</v>
      </c>
      <c r="B125" s="38" t="s">
        <v>187</v>
      </c>
      <c r="C125" s="41" t="s">
        <v>83</v>
      </c>
      <c r="D125" s="34" t="s">
        <v>6</v>
      </c>
      <c r="E125" s="36" t="s">
        <v>22</v>
      </c>
      <c r="F125" s="41" t="s">
        <v>186</v>
      </c>
      <c r="G125" s="36" t="s">
        <v>22</v>
      </c>
      <c r="H125" s="104" t="s">
        <v>185</v>
      </c>
      <c r="I125" s="104"/>
      <c r="J125" s="36" t="s">
        <v>22</v>
      </c>
      <c r="K125" s="36" t="s">
        <v>22</v>
      </c>
      <c r="L125" s="38" t="s">
        <v>76</v>
      </c>
      <c r="M125" s="34" t="s">
        <v>188</v>
      </c>
    </row>
    <row r="126" spans="1:13" s="1" customFormat="1" ht="15" customHeight="1" x14ac:dyDescent="0.25">
      <c r="A126" s="33"/>
      <c r="B126" s="105" t="s">
        <v>25</v>
      </c>
      <c r="C126" s="106"/>
      <c r="D126" s="107"/>
      <c r="E126" s="14">
        <f>E127</f>
        <v>3922.0309999999999</v>
      </c>
      <c r="F126" s="14">
        <f>SUM(F127:F128)</f>
        <v>44444.698999999993</v>
      </c>
      <c r="G126" s="14">
        <f t="shared" ref="G126:K126" si="18">SUM(G127:G128)</f>
        <v>6205.0690000000004</v>
      </c>
      <c r="H126" s="14">
        <f t="shared" si="18"/>
        <v>15998.204999999998</v>
      </c>
      <c r="I126" s="14">
        <f t="shared" si="18"/>
        <v>6664.48</v>
      </c>
      <c r="J126" s="14">
        <f t="shared" si="18"/>
        <v>6939.0039999999999</v>
      </c>
      <c r="K126" s="14">
        <f t="shared" si="18"/>
        <v>8637.9410000000007</v>
      </c>
      <c r="L126" s="37"/>
      <c r="M126" s="37"/>
    </row>
    <row r="127" spans="1:13" s="1" customFormat="1" ht="13.5" customHeight="1" x14ac:dyDescent="0.25">
      <c r="A127" s="33"/>
      <c r="B127" s="105" t="s">
        <v>6</v>
      </c>
      <c r="C127" s="106"/>
      <c r="D127" s="107"/>
      <c r="E127" s="14">
        <f>E105</f>
        <v>3922.0309999999999</v>
      </c>
      <c r="F127" s="14">
        <f t="shared" ref="F127:K127" si="19">F105</f>
        <v>35385.497999999992</v>
      </c>
      <c r="G127" s="14">
        <f t="shared" si="19"/>
        <v>6205.0690000000004</v>
      </c>
      <c r="H127" s="14">
        <f t="shared" si="19"/>
        <v>6939.0039999999999</v>
      </c>
      <c r="I127" s="14">
        <f t="shared" si="19"/>
        <v>6664.48</v>
      </c>
      <c r="J127" s="14">
        <f t="shared" si="19"/>
        <v>6939.0039999999999</v>
      </c>
      <c r="K127" s="14">
        <f t="shared" si="19"/>
        <v>8637.9410000000007</v>
      </c>
      <c r="L127" s="37"/>
      <c r="M127" s="37"/>
    </row>
    <row r="128" spans="1:13" s="1" customFormat="1" ht="24.75" customHeight="1" x14ac:dyDescent="0.25">
      <c r="A128" s="33"/>
      <c r="B128" s="105" t="s">
        <v>58</v>
      </c>
      <c r="C128" s="106"/>
      <c r="D128" s="107"/>
      <c r="E128" s="14" t="s">
        <v>22</v>
      </c>
      <c r="F128" s="14">
        <f>F106</f>
        <v>9059.2009999999991</v>
      </c>
      <c r="G128" s="14" t="s">
        <v>22</v>
      </c>
      <c r="H128" s="14">
        <f>H106</f>
        <v>9059.2009999999991</v>
      </c>
      <c r="I128" s="14" t="str">
        <f>I106</f>
        <v xml:space="preserve"> -</v>
      </c>
      <c r="J128" s="14" t="str">
        <f>J106</f>
        <v xml:space="preserve"> -</v>
      </c>
      <c r="K128" s="14" t="str">
        <f>K106</f>
        <v xml:space="preserve"> -</v>
      </c>
      <c r="L128" s="37"/>
      <c r="M128" s="37"/>
    </row>
    <row r="129" spans="1:13" s="1" customFormat="1" ht="27.75" customHeight="1" x14ac:dyDescent="0.25">
      <c r="A129" s="33"/>
      <c r="B129" s="105" t="s">
        <v>72</v>
      </c>
      <c r="C129" s="106"/>
      <c r="D129" s="107"/>
      <c r="E129" s="14" t="s">
        <v>22</v>
      </c>
      <c r="F129" s="96" t="s">
        <v>8</v>
      </c>
      <c r="G129" s="97"/>
      <c r="H129" s="97"/>
      <c r="I129" s="97"/>
      <c r="J129" s="97"/>
      <c r="K129" s="98"/>
      <c r="L129" s="37"/>
      <c r="M129" s="37"/>
    </row>
    <row r="130" spans="1:13" s="1" customFormat="1" x14ac:dyDescent="0.25">
      <c r="A130" s="114" t="s">
        <v>26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1:13" s="1" customFormat="1" ht="73.5" customHeight="1" x14ac:dyDescent="0.25">
      <c r="A131" s="4" t="s">
        <v>13</v>
      </c>
      <c r="B131" s="11" t="s">
        <v>67</v>
      </c>
      <c r="C131" s="41" t="s">
        <v>88</v>
      </c>
      <c r="D131" s="38" t="s">
        <v>73</v>
      </c>
      <c r="E131" s="36" t="s">
        <v>7</v>
      </c>
      <c r="F131" s="92" t="s">
        <v>189</v>
      </c>
      <c r="G131" s="93"/>
      <c r="H131" s="93"/>
      <c r="I131" s="93"/>
      <c r="J131" s="93"/>
      <c r="K131" s="94"/>
      <c r="L131" s="3"/>
      <c r="M131" s="3"/>
    </row>
    <row r="132" spans="1:13" s="1" customFormat="1" ht="108" customHeight="1" x14ac:dyDescent="0.25">
      <c r="A132" s="33" t="s">
        <v>31</v>
      </c>
      <c r="B132" s="38" t="s">
        <v>149</v>
      </c>
      <c r="C132" s="41" t="s">
        <v>88</v>
      </c>
      <c r="D132" s="38" t="s">
        <v>73</v>
      </c>
      <c r="E132" s="36" t="s">
        <v>7</v>
      </c>
      <c r="F132" s="92" t="s">
        <v>189</v>
      </c>
      <c r="G132" s="93"/>
      <c r="H132" s="93"/>
      <c r="I132" s="93"/>
      <c r="J132" s="93"/>
      <c r="K132" s="94"/>
      <c r="L132" s="38" t="s">
        <v>78</v>
      </c>
      <c r="M132" s="56" t="s">
        <v>227</v>
      </c>
    </row>
    <row r="133" spans="1:13" s="1" customFormat="1" ht="73.5" customHeight="1" x14ac:dyDescent="0.25">
      <c r="A133" s="33" t="s">
        <v>35</v>
      </c>
      <c r="B133" s="38" t="s">
        <v>150</v>
      </c>
      <c r="C133" s="41" t="s">
        <v>70</v>
      </c>
      <c r="D133" s="38" t="s">
        <v>73</v>
      </c>
      <c r="E133" s="36" t="s">
        <v>22</v>
      </c>
      <c r="F133" s="92" t="s">
        <v>189</v>
      </c>
      <c r="G133" s="93"/>
      <c r="H133" s="93"/>
      <c r="I133" s="93"/>
      <c r="J133" s="93"/>
      <c r="K133" s="94"/>
      <c r="L133" s="38" t="s">
        <v>78</v>
      </c>
      <c r="M133" s="32"/>
    </row>
    <row r="134" spans="1:13" s="1" customFormat="1" ht="63" customHeight="1" x14ac:dyDescent="0.25">
      <c r="A134" s="33" t="s">
        <v>10</v>
      </c>
      <c r="B134" s="38" t="s">
        <v>151</v>
      </c>
      <c r="C134" s="41" t="s">
        <v>88</v>
      </c>
      <c r="D134" s="38" t="s">
        <v>73</v>
      </c>
      <c r="E134" s="36" t="s">
        <v>22</v>
      </c>
      <c r="F134" s="92" t="s">
        <v>189</v>
      </c>
      <c r="G134" s="93"/>
      <c r="H134" s="93"/>
      <c r="I134" s="93"/>
      <c r="J134" s="93"/>
      <c r="K134" s="94"/>
      <c r="L134" s="38" t="s">
        <v>78</v>
      </c>
      <c r="M134" s="32"/>
    </row>
    <row r="135" spans="1:13" s="1" customFormat="1" ht="127.5" customHeight="1" x14ac:dyDescent="0.25">
      <c r="A135" s="33" t="s">
        <v>11</v>
      </c>
      <c r="B135" s="38" t="s">
        <v>226</v>
      </c>
      <c r="C135" s="41" t="s">
        <v>88</v>
      </c>
      <c r="D135" s="38" t="s">
        <v>73</v>
      </c>
      <c r="E135" s="36" t="s">
        <v>22</v>
      </c>
      <c r="F135" s="92" t="s">
        <v>189</v>
      </c>
      <c r="G135" s="93"/>
      <c r="H135" s="93"/>
      <c r="I135" s="93"/>
      <c r="J135" s="93"/>
      <c r="K135" s="94"/>
      <c r="L135" s="38" t="s">
        <v>78</v>
      </c>
      <c r="M135" s="32"/>
    </row>
    <row r="136" spans="1:13" s="1" customFormat="1" ht="67.5" customHeight="1" x14ac:dyDescent="0.25">
      <c r="A136" s="33" t="s">
        <v>43</v>
      </c>
      <c r="B136" s="38" t="s">
        <v>178</v>
      </c>
      <c r="C136" s="41" t="s">
        <v>88</v>
      </c>
      <c r="D136" s="38" t="s">
        <v>73</v>
      </c>
      <c r="E136" s="36" t="s">
        <v>22</v>
      </c>
      <c r="F136" s="92" t="s">
        <v>189</v>
      </c>
      <c r="G136" s="93"/>
      <c r="H136" s="93"/>
      <c r="I136" s="93"/>
      <c r="J136" s="93"/>
      <c r="K136" s="94"/>
      <c r="L136" s="38" t="s">
        <v>78</v>
      </c>
      <c r="M136" s="32"/>
    </row>
    <row r="137" spans="1:13" s="1" customFormat="1" ht="81" customHeight="1" x14ac:dyDescent="0.25">
      <c r="A137" s="33" t="s">
        <v>44</v>
      </c>
      <c r="B137" s="38" t="s">
        <v>152</v>
      </c>
      <c r="C137" s="41" t="s">
        <v>88</v>
      </c>
      <c r="D137" s="38" t="s">
        <v>73</v>
      </c>
      <c r="E137" s="36" t="s">
        <v>22</v>
      </c>
      <c r="F137" s="92" t="s">
        <v>189</v>
      </c>
      <c r="G137" s="93"/>
      <c r="H137" s="93"/>
      <c r="I137" s="93"/>
      <c r="J137" s="93"/>
      <c r="K137" s="94"/>
      <c r="L137" s="38" t="s">
        <v>78</v>
      </c>
      <c r="M137" s="58"/>
    </row>
    <row r="138" spans="1:13" s="1" customFormat="1" ht="48" customHeight="1" x14ac:dyDescent="0.25">
      <c r="A138" s="4" t="s">
        <v>17</v>
      </c>
      <c r="B138" s="39" t="s">
        <v>57</v>
      </c>
      <c r="C138" s="41" t="s">
        <v>88</v>
      </c>
      <c r="D138" s="38" t="s">
        <v>6</v>
      </c>
      <c r="E138" s="36" t="s">
        <v>7</v>
      </c>
      <c r="F138" s="92" t="s">
        <v>14</v>
      </c>
      <c r="G138" s="93"/>
      <c r="H138" s="93"/>
      <c r="I138" s="93"/>
      <c r="J138" s="93"/>
      <c r="K138" s="94"/>
      <c r="L138" s="3"/>
      <c r="M138" s="3"/>
    </row>
    <row r="139" spans="1:13" s="1" customFormat="1" ht="75" customHeight="1" x14ac:dyDescent="0.25">
      <c r="A139" s="4" t="s">
        <v>39</v>
      </c>
      <c r="B139" s="38" t="s">
        <v>153</v>
      </c>
      <c r="C139" s="41" t="s">
        <v>88</v>
      </c>
      <c r="D139" s="38" t="s">
        <v>6</v>
      </c>
      <c r="E139" s="36" t="s">
        <v>7</v>
      </c>
      <c r="F139" s="92" t="s">
        <v>14</v>
      </c>
      <c r="G139" s="93"/>
      <c r="H139" s="93"/>
      <c r="I139" s="93"/>
      <c r="J139" s="93"/>
      <c r="K139" s="94"/>
      <c r="L139" s="38" t="s">
        <v>16</v>
      </c>
      <c r="M139" s="78" t="s">
        <v>228</v>
      </c>
    </row>
    <row r="140" spans="1:13" s="1" customFormat="1" ht="53.25" customHeight="1" x14ac:dyDescent="0.25">
      <c r="A140" s="4" t="s">
        <v>45</v>
      </c>
      <c r="B140" s="38" t="s">
        <v>154</v>
      </c>
      <c r="C140" s="41" t="s">
        <v>88</v>
      </c>
      <c r="D140" s="38" t="s">
        <v>6</v>
      </c>
      <c r="E140" s="36" t="s">
        <v>7</v>
      </c>
      <c r="F140" s="92" t="s">
        <v>14</v>
      </c>
      <c r="G140" s="93"/>
      <c r="H140" s="93"/>
      <c r="I140" s="93"/>
      <c r="J140" s="93"/>
      <c r="K140" s="94"/>
      <c r="L140" s="38" t="s">
        <v>16</v>
      </c>
      <c r="M140" s="79"/>
    </row>
    <row r="141" spans="1:13" s="1" customFormat="1" ht="18.75" customHeight="1" x14ac:dyDescent="0.25">
      <c r="A141" s="4"/>
      <c r="B141" s="105" t="s">
        <v>28</v>
      </c>
      <c r="C141" s="106"/>
      <c r="D141" s="107"/>
      <c r="E141" s="14" t="s">
        <v>7</v>
      </c>
      <c r="F141" s="14" t="s">
        <v>7</v>
      </c>
      <c r="G141" s="14" t="s">
        <v>7</v>
      </c>
      <c r="H141" s="14" t="s">
        <v>7</v>
      </c>
      <c r="I141" s="14" t="s">
        <v>7</v>
      </c>
      <c r="J141" s="14" t="s">
        <v>22</v>
      </c>
      <c r="K141" s="14" t="s">
        <v>22</v>
      </c>
      <c r="L141" s="3"/>
      <c r="M141" s="3"/>
    </row>
    <row r="142" spans="1:13" s="1" customFormat="1" ht="35.25" customHeight="1" x14ac:dyDescent="0.25">
      <c r="A142" s="4"/>
      <c r="B142" s="105" t="s">
        <v>6</v>
      </c>
      <c r="C142" s="106"/>
      <c r="D142" s="138"/>
      <c r="E142" s="14" t="s">
        <v>22</v>
      </c>
      <c r="F142" s="96" t="s">
        <v>14</v>
      </c>
      <c r="G142" s="97"/>
      <c r="H142" s="97"/>
      <c r="I142" s="97"/>
      <c r="J142" s="97"/>
      <c r="K142" s="98"/>
      <c r="L142" s="3"/>
      <c r="M142" s="3"/>
    </row>
    <row r="143" spans="1:13" s="1" customFormat="1" ht="25.5" customHeight="1" x14ac:dyDescent="0.25">
      <c r="A143" s="4"/>
      <c r="B143" s="105" t="s">
        <v>73</v>
      </c>
      <c r="C143" s="106"/>
      <c r="D143" s="138"/>
      <c r="E143" s="14" t="s">
        <v>22</v>
      </c>
      <c r="F143" s="96" t="s">
        <v>27</v>
      </c>
      <c r="G143" s="97"/>
      <c r="H143" s="97"/>
      <c r="I143" s="97"/>
      <c r="J143" s="97"/>
      <c r="K143" s="98"/>
      <c r="L143" s="3"/>
      <c r="M143" s="3"/>
    </row>
    <row r="144" spans="1:13" s="1" customFormat="1" x14ac:dyDescent="0.25">
      <c r="A144" s="114" t="s">
        <v>29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1:13" s="1" customFormat="1" ht="18" customHeight="1" x14ac:dyDescent="0.25">
      <c r="A145" s="95" t="s">
        <v>13</v>
      </c>
      <c r="B145" s="116" t="s">
        <v>69</v>
      </c>
      <c r="C145" s="104" t="s">
        <v>237</v>
      </c>
      <c r="D145" s="38" t="s">
        <v>5</v>
      </c>
      <c r="E145" s="36" t="s">
        <v>7</v>
      </c>
      <c r="F145" s="36">
        <f>F146</f>
        <v>99.6</v>
      </c>
      <c r="G145" s="36">
        <f>G146</f>
        <v>99.6</v>
      </c>
      <c r="H145" s="14" t="s">
        <v>22</v>
      </c>
      <c r="I145" s="14" t="s">
        <v>22</v>
      </c>
      <c r="J145" s="14" t="s">
        <v>22</v>
      </c>
      <c r="K145" s="14" t="s">
        <v>22</v>
      </c>
      <c r="L145" s="115"/>
      <c r="M145" s="115"/>
    </row>
    <row r="146" spans="1:13" s="1" customFormat="1" ht="36" customHeight="1" x14ac:dyDescent="0.25">
      <c r="A146" s="95"/>
      <c r="B146" s="116"/>
      <c r="C146" s="104"/>
      <c r="D146" s="38" t="s">
        <v>6</v>
      </c>
      <c r="E146" s="36" t="s">
        <v>7</v>
      </c>
      <c r="F146" s="36">
        <f>G146</f>
        <v>99.6</v>
      </c>
      <c r="G146" s="36">
        <f>G148</f>
        <v>99.6</v>
      </c>
      <c r="H146" s="14" t="s">
        <v>22</v>
      </c>
      <c r="I146" s="14" t="s">
        <v>22</v>
      </c>
      <c r="J146" s="14" t="s">
        <v>22</v>
      </c>
      <c r="K146" s="14" t="s">
        <v>22</v>
      </c>
      <c r="L146" s="115"/>
      <c r="M146" s="115"/>
    </row>
    <row r="147" spans="1:13" s="1" customFormat="1" ht="24.75" customHeight="1" x14ac:dyDescent="0.25">
      <c r="A147" s="95"/>
      <c r="B147" s="116"/>
      <c r="C147" s="104"/>
      <c r="D147" s="38" t="s">
        <v>184</v>
      </c>
      <c r="E147" s="41" t="s">
        <v>22</v>
      </c>
      <c r="F147" s="119" t="s">
        <v>54</v>
      </c>
      <c r="G147" s="120"/>
      <c r="H147" s="120"/>
      <c r="I147" s="120"/>
      <c r="J147" s="120"/>
      <c r="K147" s="121"/>
      <c r="L147" s="115"/>
      <c r="M147" s="115"/>
    </row>
    <row r="148" spans="1:13" s="1" customFormat="1" ht="49.5" customHeight="1" x14ac:dyDescent="0.25">
      <c r="A148" s="95" t="s">
        <v>31</v>
      </c>
      <c r="B148" s="100" t="s">
        <v>155</v>
      </c>
      <c r="C148" s="104" t="s">
        <v>237</v>
      </c>
      <c r="D148" s="38" t="s">
        <v>6</v>
      </c>
      <c r="E148" s="41" t="s">
        <v>7</v>
      </c>
      <c r="F148" s="13">
        <f>G148</f>
        <v>99.6</v>
      </c>
      <c r="G148" s="36">
        <v>99.6</v>
      </c>
      <c r="H148" s="14" t="s">
        <v>22</v>
      </c>
      <c r="I148" s="14" t="s">
        <v>22</v>
      </c>
      <c r="J148" s="14" t="s">
        <v>22</v>
      </c>
      <c r="K148" s="14" t="s">
        <v>22</v>
      </c>
      <c r="L148" s="100" t="s">
        <v>49</v>
      </c>
      <c r="M148" s="100" t="s">
        <v>229</v>
      </c>
    </row>
    <row r="149" spans="1:13" s="1" customFormat="1" ht="48" customHeight="1" x14ac:dyDescent="0.25">
      <c r="A149" s="95"/>
      <c r="B149" s="100"/>
      <c r="C149" s="104"/>
      <c r="D149" s="38" t="s">
        <v>184</v>
      </c>
      <c r="E149" s="41" t="s">
        <v>22</v>
      </c>
      <c r="F149" s="119" t="s">
        <v>54</v>
      </c>
      <c r="G149" s="120"/>
      <c r="H149" s="120"/>
      <c r="I149" s="120"/>
      <c r="J149" s="120"/>
      <c r="K149" s="121"/>
      <c r="L149" s="100"/>
      <c r="M149" s="100"/>
    </row>
    <row r="150" spans="1:13" s="1" customFormat="1" ht="15" customHeight="1" x14ac:dyDescent="0.25">
      <c r="A150" s="95" t="s">
        <v>48</v>
      </c>
      <c r="B150" s="101" t="s">
        <v>68</v>
      </c>
      <c r="C150" s="104" t="s">
        <v>88</v>
      </c>
      <c r="D150" s="100" t="s">
        <v>184</v>
      </c>
      <c r="E150" s="99" t="s">
        <v>22</v>
      </c>
      <c r="F150" s="92" t="s">
        <v>66</v>
      </c>
      <c r="G150" s="93"/>
      <c r="H150" s="93"/>
      <c r="I150" s="93"/>
      <c r="J150" s="93"/>
      <c r="K150" s="94"/>
      <c r="L150" s="104"/>
      <c r="M150" s="104"/>
    </row>
    <row r="151" spans="1:13" s="1" customFormat="1" ht="35.25" customHeight="1" x14ac:dyDescent="0.25">
      <c r="A151" s="95"/>
      <c r="B151" s="101"/>
      <c r="C151" s="104"/>
      <c r="D151" s="100"/>
      <c r="E151" s="99"/>
      <c r="F151" s="92"/>
      <c r="G151" s="93"/>
      <c r="H151" s="93"/>
      <c r="I151" s="93"/>
      <c r="J151" s="93"/>
      <c r="K151" s="94"/>
      <c r="L151" s="104"/>
      <c r="M151" s="104"/>
    </row>
    <row r="152" spans="1:13" s="1" customFormat="1" ht="57.75" customHeight="1" x14ac:dyDescent="0.25">
      <c r="A152" s="33" t="s">
        <v>36</v>
      </c>
      <c r="B152" s="38" t="s">
        <v>156</v>
      </c>
      <c r="C152" s="41" t="s">
        <v>88</v>
      </c>
      <c r="D152" s="38" t="s">
        <v>184</v>
      </c>
      <c r="E152" s="41" t="s">
        <v>7</v>
      </c>
      <c r="F152" s="92" t="s">
        <v>61</v>
      </c>
      <c r="G152" s="93"/>
      <c r="H152" s="93"/>
      <c r="I152" s="93"/>
      <c r="J152" s="93"/>
      <c r="K152" s="94"/>
      <c r="L152" s="38" t="s">
        <v>53</v>
      </c>
      <c r="M152" s="34" t="s">
        <v>230</v>
      </c>
    </row>
    <row r="153" spans="1:13" s="1" customFormat="1" ht="12.75" customHeight="1" x14ac:dyDescent="0.25">
      <c r="A153" s="33"/>
      <c r="B153" s="122" t="s">
        <v>30</v>
      </c>
      <c r="C153" s="122"/>
      <c r="D153" s="42"/>
      <c r="E153" s="14" t="s">
        <v>7</v>
      </c>
      <c r="F153" s="14">
        <f>F154</f>
        <v>99.6</v>
      </c>
      <c r="G153" s="14">
        <v>99.6</v>
      </c>
      <c r="H153" s="14" t="s">
        <v>22</v>
      </c>
      <c r="I153" s="14" t="s">
        <v>22</v>
      </c>
      <c r="J153" s="14" t="s">
        <v>22</v>
      </c>
      <c r="K153" s="14" t="s">
        <v>22</v>
      </c>
      <c r="L153" s="37"/>
      <c r="M153" s="37"/>
    </row>
    <row r="154" spans="1:13" s="1" customFormat="1" ht="21" customHeight="1" x14ac:dyDescent="0.25">
      <c r="A154" s="33"/>
      <c r="B154" s="122" t="s">
        <v>6</v>
      </c>
      <c r="C154" s="122"/>
      <c r="D154" s="42"/>
      <c r="E154" s="14" t="s">
        <v>7</v>
      </c>
      <c r="F154" s="14">
        <f>G154</f>
        <v>99.6</v>
      </c>
      <c r="G154" s="14">
        <v>99.6</v>
      </c>
      <c r="H154" s="14" t="s">
        <v>22</v>
      </c>
      <c r="I154" s="14" t="s">
        <v>22</v>
      </c>
      <c r="J154" s="14" t="s">
        <v>22</v>
      </c>
      <c r="K154" s="14" t="s">
        <v>22</v>
      </c>
      <c r="L154" s="37"/>
      <c r="M154" s="37"/>
    </row>
    <row r="155" spans="1:13" s="1" customFormat="1" ht="23.25" customHeight="1" x14ac:dyDescent="0.25">
      <c r="A155" s="95"/>
      <c r="B155" s="105" t="s">
        <v>184</v>
      </c>
      <c r="C155" s="107"/>
      <c r="D155" s="42"/>
      <c r="E155" s="14" t="s">
        <v>22</v>
      </c>
      <c r="F155" s="96" t="s">
        <v>54</v>
      </c>
      <c r="G155" s="97"/>
      <c r="H155" s="97"/>
      <c r="I155" s="97"/>
      <c r="J155" s="97"/>
      <c r="K155" s="98"/>
      <c r="L155" s="37"/>
      <c r="M155" s="37"/>
    </row>
    <row r="156" spans="1:13" s="1" customFormat="1" ht="33" customHeight="1" x14ac:dyDescent="0.25">
      <c r="A156" s="95"/>
      <c r="B156" s="105"/>
      <c r="C156" s="107"/>
      <c r="D156" s="42"/>
      <c r="E156" s="14" t="s">
        <v>22</v>
      </c>
      <c r="F156" s="96" t="s">
        <v>66</v>
      </c>
      <c r="G156" s="97"/>
      <c r="H156" s="97"/>
      <c r="I156" s="97"/>
      <c r="J156" s="97"/>
      <c r="K156" s="98"/>
      <c r="L156" s="37"/>
      <c r="M156" s="37"/>
    </row>
    <row r="157" spans="1:13" s="1" customFormat="1" ht="15.75" customHeight="1" x14ac:dyDescent="0.25">
      <c r="A157" s="114" t="s">
        <v>126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1:13" s="1" customFormat="1" ht="12" customHeight="1" x14ac:dyDescent="0.25">
      <c r="A158" s="95" t="s">
        <v>13</v>
      </c>
      <c r="B158" s="118" t="s">
        <v>127</v>
      </c>
      <c r="C158" s="104" t="s">
        <v>88</v>
      </c>
      <c r="D158" s="100" t="s">
        <v>6</v>
      </c>
      <c r="E158" s="52">
        <v>15</v>
      </c>
      <c r="F158" s="52">
        <v>75</v>
      </c>
      <c r="G158" s="52">
        <v>15</v>
      </c>
      <c r="H158" s="52">
        <v>15</v>
      </c>
      <c r="I158" s="52">
        <v>15</v>
      </c>
      <c r="J158" s="52">
        <v>15</v>
      </c>
      <c r="K158" s="52">
        <v>15</v>
      </c>
      <c r="L158" s="125"/>
      <c r="M158" s="125"/>
    </row>
    <row r="159" spans="1:13" s="1" customFormat="1" ht="39.75" customHeight="1" x14ac:dyDescent="0.25">
      <c r="A159" s="95"/>
      <c r="B159" s="118"/>
      <c r="C159" s="104"/>
      <c r="D159" s="100"/>
      <c r="E159" s="31">
        <v>15</v>
      </c>
      <c r="F159" s="31">
        <v>75</v>
      </c>
      <c r="G159" s="31">
        <v>15</v>
      </c>
      <c r="H159" s="31">
        <v>15</v>
      </c>
      <c r="I159" s="31">
        <v>15</v>
      </c>
      <c r="J159" s="31">
        <v>15</v>
      </c>
      <c r="K159" s="31">
        <v>15</v>
      </c>
      <c r="L159" s="125"/>
      <c r="M159" s="125"/>
    </row>
    <row r="160" spans="1:13" s="1" customFormat="1" ht="49.5" customHeight="1" x14ac:dyDescent="0.25">
      <c r="A160" s="33" t="s">
        <v>31</v>
      </c>
      <c r="B160" s="38" t="s">
        <v>157</v>
      </c>
      <c r="C160" s="41" t="s">
        <v>88</v>
      </c>
      <c r="D160" s="38" t="s">
        <v>128</v>
      </c>
      <c r="E160" s="36">
        <v>15</v>
      </c>
      <c r="F160" s="36">
        <v>75</v>
      </c>
      <c r="G160" s="36">
        <v>15</v>
      </c>
      <c r="H160" s="36">
        <v>15</v>
      </c>
      <c r="I160" s="36">
        <v>15</v>
      </c>
      <c r="J160" s="36">
        <v>15</v>
      </c>
      <c r="K160" s="36">
        <v>15</v>
      </c>
      <c r="L160" s="38" t="s">
        <v>129</v>
      </c>
      <c r="M160" s="34" t="s">
        <v>231</v>
      </c>
    </row>
    <row r="161" spans="1:13" s="1" customFormat="1" ht="16.5" customHeight="1" x14ac:dyDescent="0.25">
      <c r="A161" s="33"/>
      <c r="B161" s="105" t="s">
        <v>130</v>
      </c>
      <c r="C161" s="106"/>
      <c r="D161" s="107"/>
      <c r="E161" s="14" t="s">
        <v>7</v>
      </c>
      <c r="F161" s="14">
        <f>SUM(F162:F164)</f>
        <v>293153.97200000001</v>
      </c>
      <c r="G161" s="14">
        <f t="shared" ref="G161:K161" si="20">SUM(G162:G164)</f>
        <v>62624.651000000005</v>
      </c>
      <c r="H161" s="14">
        <f t="shared" si="20"/>
        <v>68707.044000000009</v>
      </c>
      <c r="I161" s="14">
        <f t="shared" si="20"/>
        <v>52786.185000000012</v>
      </c>
      <c r="J161" s="14">
        <f t="shared" si="20"/>
        <v>54516.046000000009</v>
      </c>
      <c r="K161" s="14">
        <f t="shared" si="20"/>
        <v>54520.046000000002</v>
      </c>
      <c r="L161" s="37"/>
      <c r="M161" s="37"/>
    </row>
    <row r="162" spans="1:13" s="1" customFormat="1" ht="13.5" customHeight="1" x14ac:dyDescent="0.25">
      <c r="A162" s="33"/>
      <c r="B162" s="105" t="s">
        <v>6</v>
      </c>
      <c r="C162" s="106"/>
      <c r="D162" s="107"/>
      <c r="E162" s="14">
        <v>49106.311000000002</v>
      </c>
      <c r="F162" s="14">
        <f t="shared" ref="F162:K162" si="21">SUM(F61,F99,F127,F154,F159)</f>
        <v>283154.77100000001</v>
      </c>
      <c r="G162" s="14">
        <f t="shared" si="21"/>
        <v>62389.651000000005</v>
      </c>
      <c r="H162" s="14">
        <f t="shared" si="21"/>
        <v>59412.843000000008</v>
      </c>
      <c r="I162" s="14">
        <f t="shared" si="21"/>
        <v>52551.185000000012</v>
      </c>
      <c r="J162" s="14">
        <f t="shared" si="21"/>
        <v>54281.046000000009</v>
      </c>
      <c r="K162" s="14">
        <f t="shared" si="21"/>
        <v>54520.046000000002</v>
      </c>
      <c r="L162" s="37"/>
      <c r="M162" s="37"/>
    </row>
    <row r="163" spans="1:13" s="1" customFormat="1" ht="25.5" customHeight="1" x14ac:dyDescent="0.25">
      <c r="A163" s="33"/>
      <c r="B163" s="105" t="s">
        <v>181</v>
      </c>
      <c r="C163" s="106"/>
      <c r="D163" s="107"/>
      <c r="E163" s="14" t="s">
        <v>22</v>
      </c>
      <c r="F163" s="14">
        <f>SUM(F62,F100)</f>
        <v>940</v>
      </c>
      <c r="G163" s="14">
        <f>SUM(G62,G100)</f>
        <v>235</v>
      </c>
      <c r="H163" s="14">
        <f>SUM(H62,H100)</f>
        <v>235</v>
      </c>
      <c r="I163" s="14">
        <f>SUM(I62,I100)</f>
        <v>235</v>
      </c>
      <c r="J163" s="14">
        <f>SUM(J62,J100)</f>
        <v>235</v>
      </c>
      <c r="K163" s="14" t="s">
        <v>22</v>
      </c>
      <c r="L163" s="37"/>
      <c r="M163" s="37"/>
    </row>
    <row r="164" spans="1:13" s="1" customFormat="1" ht="22.5" customHeight="1" x14ac:dyDescent="0.25">
      <c r="A164" s="33"/>
      <c r="B164" s="105" t="s">
        <v>58</v>
      </c>
      <c r="C164" s="106"/>
      <c r="D164" s="107"/>
      <c r="E164" s="14" t="s">
        <v>7</v>
      </c>
      <c r="F164" s="14">
        <f>SUM(F128)</f>
        <v>9059.2009999999991</v>
      </c>
      <c r="G164" s="14" t="s">
        <v>22</v>
      </c>
      <c r="H164" s="14">
        <f t="shared" ref="H164" si="22">SUM(H128)</f>
        <v>9059.2009999999991</v>
      </c>
      <c r="I164" s="14" t="s">
        <v>22</v>
      </c>
      <c r="J164" s="14" t="s">
        <v>22</v>
      </c>
      <c r="K164" s="14" t="s">
        <v>22</v>
      </c>
      <c r="L164" s="37"/>
      <c r="M164" s="37"/>
    </row>
    <row r="165" spans="1:13" s="1" customFormat="1" ht="21.75" customHeight="1" x14ac:dyDescent="0.25">
      <c r="A165" s="4"/>
      <c r="B165" s="105" t="s">
        <v>73</v>
      </c>
      <c r="C165" s="106"/>
      <c r="D165" s="107"/>
      <c r="E165" s="14" t="s">
        <v>22</v>
      </c>
      <c r="F165" s="96" t="s">
        <v>27</v>
      </c>
      <c r="G165" s="97"/>
      <c r="H165" s="97"/>
      <c r="I165" s="97"/>
      <c r="J165" s="97"/>
      <c r="K165" s="98"/>
      <c r="L165" s="3"/>
      <c r="M165" s="3"/>
    </row>
    <row r="166" spans="1:13" s="1" customFormat="1" ht="14.25" customHeight="1" x14ac:dyDescent="0.25">
      <c r="A166" s="33"/>
      <c r="B166" s="105" t="s">
        <v>184</v>
      </c>
      <c r="C166" s="106"/>
      <c r="D166" s="107"/>
      <c r="E166" s="14" t="s">
        <v>22</v>
      </c>
      <c r="F166" s="96" t="s">
        <v>217</v>
      </c>
      <c r="G166" s="97"/>
      <c r="H166" s="97"/>
      <c r="I166" s="97"/>
      <c r="J166" s="97"/>
      <c r="K166" s="98"/>
      <c r="L166" s="37"/>
      <c r="M166" s="37"/>
    </row>
    <row r="167" spans="1:13" s="1" customFormat="1" ht="10.5" customHeight="1" x14ac:dyDescent="0.25">
      <c r="A167" s="16"/>
      <c r="B167" s="17"/>
      <c r="C167" s="17"/>
      <c r="D167" s="18"/>
      <c r="E167" s="19"/>
      <c r="F167" s="19"/>
      <c r="G167" s="19"/>
      <c r="H167" s="19"/>
      <c r="I167" s="19"/>
      <c r="J167" s="19"/>
      <c r="K167" s="19"/>
      <c r="L167" s="20"/>
      <c r="M167" s="20"/>
    </row>
    <row r="168" spans="1:13" x14ac:dyDescent="0.25">
      <c r="A168" s="80" t="s">
        <v>40</v>
      </c>
      <c r="B168" s="80"/>
      <c r="C168" s="80"/>
      <c r="D168" s="80"/>
      <c r="E168" s="24"/>
      <c r="F168" s="24"/>
      <c r="G168" s="24"/>
      <c r="H168" s="24"/>
      <c r="I168" s="24"/>
      <c r="J168" s="24"/>
      <c r="K168" s="24"/>
      <c r="L168" s="25"/>
      <c r="M168" s="25"/>
    </row>
    <row r="169" spans="1:13" x14ac:dyDescent="0.25">
      <c r="A169" s="80" t="s">
        <v>41</v>
      </c>
      <c r="B169" s="80"/>
      <c r="C169" s="80"/>
      <c r="D169" s="80"/>
      <c r="E169" s="24"/>
      <c r="F169" s="24"/>
      <c r="G169" s="24"/>
      <c r="H169" s="24"/>
      <c r="I169" s="24"/>
      <c r="J169" s="24"/>
      <c r="K169" s="24"/>
      <c r="M169" s="29" t="s">
        <v>42</v>
      </c>
    </row>
    <row r="170" spans="1:13" ht="8.25" customHeight="1" x14ac:dyDescent="0.25">
      <c r="A170" s="26"/>
      <c r="B170" s="25"/>
      <c r="C170" s="27"/>
      <c r="D170" s="25"/>
      <c r="E170" s="24"/>
      <c r="F170" s="24"/>
      <c r="G170" s="24"/>
      <c r="H170" s="24"/>
      <c r="I170" s="24"/>
      <c r="J170" s="24"/>
      <c r="K170" s="24"/>
      <c r="L170" s="28"/>
      <c r="M170" s="28"/>
    </row>
    <row r="171" spans="1:13" ht="12.75" customHeight="1" x14ac:dyDescent="0.25">
      <c r="A171" s="80" t="s">
        <v>232</v>
      </c>
      <c r="B171" s="80"/>
    </row>
    <row r="172" spans="1:13" x14ac:dyDescent="0.25">
      <c r="A172" s="80" t="s">
        <v>233</v>
      </c>
      <c r="B172" s="80"/>
      <c r="C172" s="80"/>
      <c r="D172" s="80"/>
      <c r="E172" s="24"/>
      <c r="F172" s="24"/>
      <c r="G172" s="24"/>
      <c r="H172" s="24"/>
      <c r="I172" s="24"/>
      <c r="J172" s="24"/>
      <c r="K172" s="24"/>
      <c r="L172" s="28"/>
      <c r="M172" s="28"/>
    </row>
    <row r="173" spans="1:13" x14ac:dyDescent="0.25">
      <c r="A173" s="80" t="s">
        <v>234</v>
      </c>
      <c r="B173" s="80"/>
      <c r="C173" s="80"/>
      <c r="D173" s="80"/>
      <c r="E173" s="24"/>
      <c r="F173" s="24"/>
      <c r="G173" s="24"/>
      <c r="H173" s="24"/>
      <c r="I173" s="24"/>
      <c r="J173" s="24"/>
      <c r="K173" s="24"/>
      <c r="L173" s="81"/>
      <c r="M173" s="81"/>
    </row>
    <row r="174" spans="1:13" x14ac:dyDescent="0.25">
      <c r="A174" s="80" t="s">
        <v>235</v>
      </c>
      <c r="B174" s="80"/>
      <c r="C174" s="80"/>
      <c r="D174" s="80"/>
      <c r="E174" s="24"/>
      <c r="F174" s="24"/>
      <c r="G174" s="24"/>
      <c r="H174" s="24"/>
      <c r="I174" s="24"/>
      <c r="J174" s="24"/>
      <c r="K174" s="24"/>
      <c r="M174" s="29" t="s">
        <v>236</v>
      </c>
    </row>
    <row r="175" spans="1:13" ht="7.5" customHeight="1" x14ac:dyDescent="0.25"/>
  </sheetData>
  <mergeCells count="293">
    <mergeCell ref="K7:M7"/>
    <mergeCell ref="D96:D97"/>
    <mergeCell ref="M96:M97"/>
    <mergeCell ref="K1:M1"/>
    <mergeCell ref="K2:M2"/>
    <mergeCell ref="K3:M3"/>
    <mergeCell ref="K4:M4"/>
    <mergeCell ref="K6:M6"/>
    <mergeCell ref="M36:M38"/>
    <mergeCell ref="M26:M27"/>
    <mergeCell ref="L26:L27"/>
    <mergeCell ref="E14:E15"/>
    <mergeCell ref="F14:F15"/>
    <mergeCell ref="G14:G15"/>
    <mergeCell ref="H14:H15"/>
    <mergeCell ref="I14:I15"/>
    <mergeCell ref="J14:J15"/>
    <mergeCell ref="K14:K15"/>
    <mergeCell ref="E16:E17"/>
    <mergeCell ref="F16:F17"/>
    <mergeCell ref="G16:G17"/>
    <mergeCell ref="H16:H17"/>
    <mergeCell ref="I16:I17"/>
    <mergeCell ref="J16:J17"/>
    <mergeCell ref="K16:K17"/>
    <mergeCell ref="A8:M8"/>
    <mergeCell ref="A9:M9"/>
    <mergeCell ref="C11:C12"/>
    <mergeCell ref="B11:B12"/>
    <mergeCell ref="D11:D12"/>
    <mergeCell ref="E11:E12"/>
    <mergeCell ref="F11:F12"/>
    <mergeCell ref="G11:K11"/>
    <mergeCell ref="A16:A17"/>
    <mergeCell ref="A11:A12"/>
    <mergeCell ref="M28:M29"/>
    <mergeCell ref="D30:D31"/>
    <mergeCell ref="E30:K31"/>
    <mergeCell ref="D48:D49"/>
    <mergeCell ref="D50:D51"/>
    <mergeCell ref="E20:K20"/>
    <mergeCell ref="F64:K64"/>
    <mergeCell ref="F63:K63"/>
    <mergeCell ref="M68:M71"/>
    <mergeCell ref="L50:L51"/>
    <mergeCell ref="E50:K51"/>
    <mergeCell ref="M48:M49"/>
    <mergeCell ref="E39:K39"/>
    <mergeCell ref="E40:K40"/>
    <mergeCell ref="A76:A79"/>
    <mergeCell ref="F75:K75"/>
    <mergeCell ref="F79:K79"/>
    <mergeCell ref="K68:K71"/>
    <mergeCell ref="M42:M43"/>
    <mergeCell ref="E47:K47"/>
    <mergeCell ref="A42:A43"/>
    <mergeCell ref="L42:L43"/>
    <mergeCell ref="E42:E43"/>
    <mergeCell ref="E41:K41"/>
    <mergeCell ref="C42:C43"/>
    <mergeCell ref="B42:B43"/>
    <mergeCell ref="E56:K56"/>
    <mergeCell ref="B60:C60"/>
    <mergeCell ref="E53:K53"/>
    <mergeCell ref="E54:K55"/>
    <mergeCell ref="F68:G71"/>
    <mergeCell ref="H68:H71"/>
    <mergeCell ref="I68:I71"/>
    <mergeCell ref="B54:B55"/>
    <mergeCell ref="C54:C55"/>
    <mergeCell ref="L68:L71"/>
    <mergeCell ref="F149:K149"/>
    <mergeCell ref="A155:A156"/>
    <mergeCell ref="A145:A147"/>
    <mergeCell ref="B80:B83"/>
    <mergeCell ref="F73:K73"/>
    <mergeCell ref="F74:K74"/>
    <mergeCell ref="E48:K49"/>
    <mergeCell ref="A48:A49"/>
    <mergeCell ref="A50:A51"/>
    <mergeCell ref="C50:C51"/>
    <mergeCell ref="C48:C49"/>
    <mergeCell ref="A54:A55"/>
    <mergeCell ref="B62:D62"/>
    <mergeCell ref="B63:D63"/>
    <mergeCell ref="B64:D64"/>
    <mergeCell ref="D54:D55"/>
    <mergeCell ref="B48:B49"/>
    <mergeCell ref="B50:B51"/>
    <mergeCell ref="E52:K52"/>
    <mergeCell ref="A65:M65"/>
    <mergeCell ref="A66:A67"/>
    <mergeCell ref="M54:M55"/>
    <mergeCell ref="L48:L49"/>
    <mergeCell ref="L54:L55"/>
    <mergeCell ref="L30:L31"/>
    <mergeCell ref="B33:B35"/>
    <mergeCell ref="B26:B27"/>
    <mergeCell ref="B30:B31"/>
    <mergeCell ref="E32:K32"/>
    <mergeCell ref="F166:K166"/>
    <mergeCell ref="A157:M157"/>
    <mergeCell ref="A158:A159"/>
    <mergeCell ref="B158:B159"/>
    <mergeCell ref="C158:C159"/>
    <mergeCell ref="L158:L159"/>
    <mergeCell ref="M158:M159"/>
    <mergeCell ref="B166:D166"/>
    <mergeCell ref="A96:A97"/>
    <mergeCell ref="C96:C97"/>
    <mergeCell ref="L96:L97"/>
    <mergeCell ref="B142:D142"/>
    <mergeCell ref="B143:D143"/>
    <mergeCell ref="D158:D159"/>
    <mergeCell ref="B161:D161"/>
    <mergeCell ref="B162:D162"/>
    <mergeCell ref="B155:C156"/>
    <mergeCell ref="B163:D163"/>
    <mergeCell ref="B164:D164"/>
    <mergeCell ref="C33:C35"/>
    <mergeCell ref="A33:A35"/>
    <mergeCell ref="B36:B38"/>
    <mergeCell ref="C36:C38"/>
    <mergeCell ref="E33:E35"/>
    <mergeCell ref="A22:A23"/>
    <mergeCell ref="E24:K24"/>
    <mergeCell ref="E25:K25"/>
    <mergeCell ref="A36:A38"/>
    <mergeCell ref="C30:C31"/>
    <mergeCell ref="E36:E38"/>
    <mergeCell ref="A26:A27"/>
    <mergeCell ref="C26:C27"/>
    <mergeCell ref="E29:K29"/>
    <mergeCell ref="D22:D23"/>
    <mergeCell ref="E27:K27"/>
    <mergeCell ref="E26:K26"/>
    <mergeCell ref="E28:K28"/>
    <mergeCell ref="L11:L12"/>
    <mergeCell ref="L14:L15"/>
    <mergeCell ref="M14:M15"/>
    <mergeCell ref="L16:L17"/>
    <mergeCell ref="M16:M17"/>
    <mergeCell ref="M22:M24"/>
    <mergeCell ref="B14:B15"/>
    <mergeCell ref="B22:B23"/>
    <mergeCell ref="C14:C15"/>
    <mergeCell ref="C16:C17"/>
    <mergeCell ref="E22:K23"/>
    <mergeCell ref="L22:L23"/>
    <mergeCell ref="C22:C23"/>
    <mergeCell ref="E18:K18"/>
    <mergeCell ref="B16:B17"/>
    <mergeCell ref="D14:D15"/>
    <mergeCell ref="D16:D17"/>
    <mergeCell ref="E19:K19"/>
    <mergeCell ref="M11:M12"/>
    <mergeCell ref="A13:M13"/>
    <mergeCell ref="A14:A15"/>
    <mergeCell ref="C76:C79"/>
    <mergeCell ref="A30:A31"/>
    <mergeCell ref="L36:L38"/>
    <mergeCell ref="M91:M92"/>
    <mergeCell ref="C94:C95"/>
    <mergeCell ref="F84:K84"/>
    <mergeCell ref="F92:I92"/>
    <mergeCell ref="C66:C67"/>
    <mergeCell ref="D68:D71"/>
    <mergeCell ref="E68:E71"/>
    <mergeCell ref="M74:M75"/>
    <mergeCell ref="L94:L95"/>
    <mergeCell ref="C85:C89"/>
    <mergeCell ref="F82:I82"/>
    <mergeCell ref="F88:I88"/>
    <mergeCell ref="J68:J71"/>
    <mergeCell ref="F89:K89"/>
    <mergeCell ref="B68:B71"/>
    <mergeCell ref="B76:B79"/>
    <mergeCell ref="L80:L81"/>
    <mergeCell ref="L76:L79"/>
    <mergeCell ref="B91:B92"/>
    <mergeCell ref="A103:M103"/>
    <mergeCell ref="M80:M83"/>
    <mergeCell ref="C68:C71"/>
    <mergeCell ref="M50:M52"/>
    <mergeCell ref="C80:C82"/>
    <mergeCell ref="A68:A71"/>
    <mergeCell ref="M85:M89"/>
    <mergeCell ref="F93:K93"/>
    <mergeCell ref="A91:A92"/>
    <mergeCell ref="B98:D98"/>
    <mergeCell ref="A85:A89"/>
    <mergeCell ref="A94:A95"/>
    <mergeCell ref="M94:M95"/>
    <mergeCell ref="B85:B89"/>
    <mergeCell ref="M76:M79"/>
    <mergeCell ref="F101:K101"/>
    <mergeCell ref="L85:L89"/>
    <mergeCell ref="A80:A83"/>
    <mergeCell ref="F102:K102"/>
    <mergeCell ref="B100:D100"/>
    <mergeCell ref="B101:D101"/>
    <mergeCell ref="B102:D102"/>
    <mergeCell ref="B99:D99"/>
    <mergeCell ref="B61:D61"/>
    <mergeCell ref="B165:D165"/>
    <mergeCell ref="B127:D127"/>
    <mergeCell ref="B66:B67"/>
    <mergeCell ref="F137:K137"/>
    <mergeCell ref="F138:K138"/>
    <mergeCell ref="K110:K112"/>
    <mergeCell ref="B94:B95"/>
    <mergeCell ref="B128:D128"/>
    <mergeCell ref="B129:D129"/>
    <mergeCell ref="B141:D141"/>
    <mergeCell ref="F147:K147"/>
    <mergeCell ref="B153:C153"/>
    <mergeCell ref="C148:C149"/>
    <mergeCell ref="F165:K165"/>
    <mergeCell ref="A144:M144"/>
    <mergeCell ref="M139:M140"/>
    <mergeCell ref="M145:M147"/>
    <mergeCell ref="L150:L151"/>
    <mergeCell ref="M150:M151"/>
    <mergeCell ref="B154:C154"/>
    <mergeCell ref="L148:L149"/>
    <mergeCell ref="M148:M149"/>
    <mergeCell ref="F150:K151"/>
    <mergeCell ref="E150:E151"/>
    <mergeCell ref="A109:A114"/>
    <mergeCell ref="F110:F112"/>
    <mergeCell ref="A130:M130"/>
    <mergeCell ref="C109:C114"/>
    <mergeCell ref="L145:L147"/>
    <mergeCell ref="C145:C147"/>
    <mergeCell ref="B145:B147"/>
    <mergeCell ref="F134:K134"/>
    <mergeCell ref="M109:M118"/>
    <mergeCell ref="F135:K135"/>
    <mergeCell ref="H110:H112"/>
    <mergeCell ref="G110:G112"/>
    <mergeCell ref="C117:C118"/>
    <mergeCell ref="A117:A118"/>
    <mergeCell ref="F133:K133"/>
    <mergeCell ref="J110:J112"/>
    <mergeCell ref="F132:K132"/>
    <mergeCell ref="M105:M106"/>
    <mergeCell ref="E113:E114"/>
    <mergeCell ref="B109:B114"/>
    <mergeCell ref="D110:D112"/>
    <mergeCell ref="B117:B118"/>
    <mergeCell ref="K113:K114"/>
    <mergeCell ref="F152:K152"/>
    <mergeCell ref="F136:K136"/>
    <mergeCell ref="E110:E112"/>
    <mergeCell ref="L105:L106"/>
    <mergeCell ref="I113:I114"/>
    <mergeCell ref="H125:I125"/>
    <mergeCell ref="D113:D114"/>
    <mergeCell ref="F140:K140"/>
    <mergeCell ref="F131:K131"/>
    <mergeCell ref="F129:K129"/>
    <mergeCell ref="J113:J114"/>
    <mergeCell ref="F123:I123"/>
    <mergeCell ref="B126:D126"/>
    <mergeCell ref="L109:L112"/>
    <mergeCell ref="F113:H114"/>
    <mergeCell ref="L113:L114"/>
    <mergeCell ref="D150:D151"/>
    <mergeCell ref="C150:C151"/>
    <mergeCell ref="M30:M31"/>
    <mergeCell ref="A171:B171"/>
    <mergeCell ref="A172:D172"/>
    <mergeCell ref="A173:D173"/>
    <mergeCell ref="L173:M173"/>
    <mergeCell ref="A174:D174"/>
    <mergeCell ref="A104:A108"/>
    <mergeCell ref="D94:D95"/>
    <mergeCell ref="B96:B97"/>
    <mergeCell ref="C104:C108"/>
    <mergeCell ref="B104:B108"/>
    <mergeCell ref="F108:H108"/>
    <mergeCell ref="A169:D169"/>
    <mergeCell ref="A150:A151"/>
    <mergeCell ref="F156:K156"/>
    <mergeCell ref="F155:K155"/>
    <mergeCell ref="A148:A149"/>
    <mergeCell ref="I110:I112"/>
    <mergeCell ref="F139:K139"/>
    <mergeCell ref="B148:B149"/>
    <mergeCell ref="B150:B151"/>
    <mergeCell ref="F142:K142"/>
    <mergeCell ref="F143:K143"/>
    <mergeCell ref="A168:D168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71" orientation="landscape" r:id="rId1"/>
  <rowBreaks count="8" manualBreakCount="8">
    <brk id="41" max="12" man="1"/>
    <brk id="49" max="16383" man="1"/>
    <brk id="92" max="12" man="1"/>
    <brk id="108" max="16383" man="1"/>
    <brk id="120" max="16383" man="1"/>
    <brk id="131" max="16383" man="1"/>
    <brk id="138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2017-12-20T11:53:05Z</dcterms:modified>
</cp:coreProperties>
</file>