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11625" windowHeight="6180" tabRatio="948" activeTab="0"/>
  </bookViews>
  <sheets>
    <sheet name="Прил.1 2019 Уточн.1 март" sheetId="1" r:id="rId1"/>
  </sheets>
  <definedNames>
    <definedName name="_xlnm.Print_Titles" localSheetId="0">'Прил.1 2019 Уточн.1 март'!$12:$12</definedName>
    <definedName name="_xlnm.Print_Area" localSheetId="0">'Прил.1 2019 Уточн.1 март'!$A$1:$G$56</definedName>
  </definedNames>
  <calcPr fullCalcOnLoad="1"/>
</workbook>
</file>

<file path=xl/sharedStrings.xml><?xml version="1.0" encoding="utf-8"?>
<sst xmlns="http://schemas.openxmlformats.org/spreadsheetml/2006/main" count="92" uniqueCount="92">
  <si>
    <t>000 2 00 00000 00 0000 000</t>
  </si>
  <si>
    <t>000 1 00 00000 00 0000 000</t>
  </si>
  <si>
    <t>Наименование доходов</t>
  </si>
  <si>
    <t xml:space="preserve">НАЛОГИ НА ИМУЩЕСТВО  </t>
  </si>
  <si>
    <t>ДОХОДЫ ОТ ИСПОЛЬЗОВАНИЯ ИМУЩЕСТВА, НАХОДЯЩЕГОСЯ В ГОСУДАРСТВЕННОЙ И МУНИЦИПАЛЬНОЙ СОБСТВЕННОСТИ</t>
  </si>
  <si>
    <t>ВСЕГО</t>
  </si>
  <si>
    <t>000 1 06 00000 00 0000 000</t>
  </si>
  <si>
    <t>Земельный налог</t>
  </si>
  <si>
    <t>БЕЗВОЗМЕЗДНЫЕ ПОСТУПЛЕНИЯ</t>
  </si>
  <si>
    <t>Код бюджетной классификации</t>
  </si>
  <si>
    <t>182 1 06 01030 10 0000 110</t>
  </si>
  <si>
    <t>НАЛОГИ НА ПРИБЫЛЬ, ДОХОДЫ</t>
  </si>
  <si>
    <t>Налог на доходы физических лиц</t>
  </si>
  <si>
    <t>182 1 01 02000 01 0000 110</t>
  </si>
  <si>
    <t>НАЛОГОВЫЕ И НЕНАЛОГОВЫЕ ДОХОДЫ</t>
  </si>
  <si>
    <t>НАЛОГОВЫЕ ДОХОДЫ</t>
  </si>
  <si>
    <t>НЕНАЛОГОВЫЕ ДОХОДЫ</t>
  </si>
  <si>
    <t>000 1 01 00000 00 0000 000</t>
  </si>
  <si>
    <t>ПРОЧИЕ НЕНАЛОГОВЫЕ ДОХОДЫ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</si>
  <si>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</si>
  <si>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</si>
  <si>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Московской области</t>
  </si>
  <si>
    <t>023 111 05025 10 0000 120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</si>
  <si>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</si>
  <si>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</si>
  <si>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182 1 06 06043 10 0000 110</t>
  </si>
  <si>
    <t>182 1 06 06033 10 0000 110</t>
  </si>
  <si>
    <t>Земельный налог с организаций, обладающих земельным участком, расположенным в границах сельских поселений</t>
  </si>
  <si>
    <t xml:space="preserve">Приложение  № 1 </t>
  </si>
  <si>
    <t>182 1 01 02010 01 0000 110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</si>
  <si>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</si>
  <si>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</si>
  <si>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</si>
  <si>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023 111 09045 10 0001 120</t>
  </si>
  <si>
    <t>000 117 00000 00 0000 000</t>
  </si>
  <si>
    <t>023 111 05035 10 0000 120</t>
  </si>
  <si>
    <t>000 111 00000 00 0000 000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</si>
  <si>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(по решению вопросов местного значения Одинцовского муниципального района)</t>
  </si>
  <si>
    <t>000 1 06 06000 00 0000 110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</si>
  <si>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(на софинансирование работ по ремонту подъездов МКД в соответствии с государственной программой Московской области (средства бюджета Московской области))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</si>
  <si>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(на софинансирование работ по ремонту подъездов МКД в соответствии с государственной программой Московской области (средства бюджета района))</t>
  </si>
  <si>
    <t>000 114 00000 00 0000 000</t>
  </si>
  <si>
    <t>023 114 02053 10 0000 410</t>
  </si>
  <si>
    <t>ДОХОДЫ ОТ ПРОДАЖИ МАТЕРИАЛЬНЫХ И НЕМАТЕРИАЛЬНЫХ АКТИВОВ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</si>
  <si>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</si>
  <si>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</si>
  <si>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</si>
  <si>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БЕЗВОЗМЕЗДНЫЕ ПОСТУПЛЕНИЯ ОТ ДРУГИХ БЮДЖЕТОВ БЮДЖЕТНОЙ СИСТЕМЫ РОССИЙСКОЙ ФЕДЕРАЦИИ</t>
  </si>
  <si>
    <t>000 2 02 00000 00 0000 000</t>
  </si>
  <si>
    <t>Прочие поступления от использования имущества, находящегося 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(плата за наем жилья)</t>
  </si>
  <si>
    <t>023 2 02 35118 10 0000 150</t>
  </si>
  <si>
    <t>023 2 02 40014 10 0001 150</t>
  </si>
  <si>
    <t>023 2 02 40014 10 0005 150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</si>
  <si>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 (за исключением земельных участков муниципальных бюджетных и автономных учреждений)</t>
  </si>
  <si>
    <t>000 2 02 30000 00 0000 150</t>
  </si>
  <si>
    <t>000 2 02 40000 00 0000 150</t>
  </si>
  <si>
    <t>Субвенции бюджетам бюджетной системы Российской Федерации</t>
  </si>
  <si>
    <t>Иные межбюджетные трансферты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</si>
  <si>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</si>
  <si>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000 2 18 00000 00 0000 000</t>
  </si>
  <si>
    <t>023 2 18 60010 10 0000 150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</si>
  <si>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</si>
  <si>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</si>
  <si>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субвенций на осуществление первичного воинского учета на территориях, где отсутствуют военные комиссариаты из бюджетов сельских поселений</t>
  </si>
  <si>
    <t>023 2 19 35118 10 0000 150</t>
  </si>
  <si>
    <t>023 2 19 60010 10 0000 150</t>
  </si>
  <si>
    <t>023 2 02 40014 10 0004 150</t>
  </si>
  <si>
    <t>000 116 00000 00 0000 000</t>
  </si>
  <si>
    <t>ШТРАФЫ, САНКЦИИ, ВОЗМЕЩЕНИЕ УЩЕРБА</t>
  </si>
  <si>
    <t>094 117 05050 10 0200 180</t>
  </si>
  <si>
    <t>094 116 18050 10 0000 140</t>
  </si>
  <si>
    <t>Прочие неналоговые доходы бюджетов сельских поселений (восстановление средств по результатам проверок (за исключением дебиторской задолженности прошлых лет))</t>
  </si>
  <si>
    <t>Денежные взыскания (штрафы) за нарушение бюджетного законодательства (в части бюджетов сельских поселений)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</si>
  <si>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</si>
  <si>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>182 1 01 02050 01 0000 110</t>
  </si>
  <si>
    <t>План                      2019 года</t>
  </si>
  <si>
    <t>Дополнитель-ный план                     на 2019 год</t>
  </si>
  <si>
    <t>Уточненный            план                                  2019 года</t>
  </si>
  <si>
    <t>Исполнено</t>
  </si>
  <si>
    <t>Доходы бюджета сельского поселения Горское                                                                                                                                                                                                                                 Одинцовского муниципального района Московской области за 2019 год</t>
  </si>
  <si>
    <t>Одинцовского городского округа</t>
  </si>
  <si>
    <t>023 1 17 05050 10 0001 180</t>
  </si>
  <si>
    <t>Прочие неналоговые доходы бюджетов сельских поселений (прочие доходы)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</si>
  <si>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</si>
  <si>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182 1 01 02020 01 0000 110</t>
  </si>
  <si>
    <t>% выпол-нения плана</t>
  </si>
  <si>
    <t xml:space="preserve">Начальник Территориального управления Горское                                                                                   </t>
  </si>
  <si>
    <t xml:space="preserve">  А.Е. Ким</t>
  </si>
  <si>
    <t>Администрации Одинцовского городского округа</t>
  </si>
  <si>
    <t xml:space="preserve"> тыс. руб.</t>
  </si>
  <si>
    <t>от 30.04.2020  № 10/16</t>
  </si>
  <si>
    <t xml:space="preserve">к решению Совета депутатов 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</si>
</sst>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0"/>
    <numFmt numFmtId="178" formatCode="#,##0.000000"/>
    <numFmt numFmtId="179" formatCode="#,##0.00000"/>
    <numFmt numFmtId="180" formatCode="#,##0.00\ ;[Red]\-#,##0.00"/>
    <numFmt numFmtId="181" formatCode="#,##0.00000\ ;[Red]\-#,##0.00000"/>
    <numFmt numFmtId="182" formatCode="0.00000"/>
  </numFmts>
  <fonts count="48">
    <font>
      <sz val="12"/>
      <name val="Times New Roman"/>
      <family val="0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8"/>
      <name val="Times New Roman"/>
      <family val="1"/>
    </font>
    <font>
      <sz val="14"/>
      <name val="Times New Roman"/>
      <family val="1"/>
    </font>
    <font>
      <sz val="14"/>
      <name val="Times New Roman Cyr"/>
      <family val="1"/>
    </font>
    <font>
      <sz val="16"/>
      <name val="Times New Roman Cyr"/>
      <family val="1"/>
    </font>
    <font>
      <b/>
      <sz val="18"/>
      <name val="Times New Roman CYR"/>
      <family val="1"/>
    </font>
    <font>
      <sz val="15"/>
      <name val="Times New Roman"/>
      <family val="1"/>
    </font>
    <font>
      <b/>
      <sz val="15"/>
      <name val="Times New Roman"/>
      <family val="1"/>
    </font>
    <font>
      <sz val="15"/>
      <color indexed="8"/>
      <name val="Times New Roman"/>
      <family val="1"/>
    </font>
    <font>
      <sz val="15.5"/>
      <name val="Times New Roman"/>
      <family val="1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11"/>
      <color indexed="8"/>
      <name val="Calibri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11"/>
      <color rgb="FF000000"/>
      <name val="Calibri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Border="0">
      <alignment/>
      <protection/>
    </xf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left" vertical="top" wrapText="1"/>
    </xf>
    <xf numFmtId="179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Fill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 wrapText="1"/>
    </xf>
    <xf numFmtId="179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/>
    </xf>
    <xf numFmtId="0" fontId="8" fillId="0" borderId="10" xfId="0" applyFont="1" applyBorder="1" applyAlignment="1">
      <alignment horizontal="center" vertical="center" wrapText="1"/>
    </xf>
    <xf numFmtId="179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179" fontId="9" fillId="0" borderId="10" xfId="0" applyNumberFormat="1" applyFont="1" applyBorder="1" applyAlignment="1">
      <alignment horizontal="right" vertical="center"/>
    </xf>
    <xf numFmtId="0" fontId="8" fillId="0" borderId="10" xfId="0" applyFont="1" applyFill="1" applyBorder="1" applyAlignment="1">
      <alignment horizontal="justify" vertical="center" wrapText="1"/>
    </xf>
    <xf numFmtId="179" fontId="8" fillId="0" borderId="10" xfId="0" applyNumberFormat="1" applyFont="1" applyFill="1" applyBorder="1" applyAlignment="1">
      <alignment horizontal="right" vertical="center"/>
    </xf>
    <xf numFmtId="0" fontId="8" fillId="0" borderId="10" xfId="58" applyNumberFormat="1" applyFont="1" applyFill="1" applyBorder="1" applyAlignment="1">
      <alignment horizontal="justify" vertical="center" wrapText="1"/>
    </xf>
    <xf numFmtId="0" fontId="8" fillId="0" borderId="10" xfId="0" applyFont="1" applyFill="1" applyBorder="1" applyAlignment="1">
      <alignment horizontal="center" vertical="center"/>
    </xf>
    <xf numFmtId="3" fontId="8" fillId="0" borderId="10" xfId="0" applyNumberFormat="1" applyFont="1" applyFill="1" applyBorder="1" applyAlignment="1">
      <alignment horizontal="justify" vertical="center"/>
    </xf>
    <xf numFmtId="3" fontId="8" fillId="0" borderId="10" xfId="0" applyNumberFormat="1" applyFont="1" applyFill="1" applyBorder="1" applyAlignment="1">
      <alignment horizontal="justify" vertical="center" wrapText="1"/>
    </xf>
    <xf numFmtId="0" fontId="9" fillId="0" borderId="10" xfId="0" applyFont="1" applyFill="1" applyBorder="1" applyAlignment="1">
      <alignment horizontal="justify" vertical="center" wrapText="1"/>
    </xf>
    <xf numFmtId="179" fontId="8" fillId="0" borderId="10" xfId="0" applyNumberFormat="1" applyFont="1" applyBorder="1" applyAlignment="1">
      <alignment horizontal="right" vertical="center"/>
    </xf>
    <xf numFmtId="0" fontId="8" fillId="0" borderId="10" xfId="0" applyFont="1" applyBorder="1" applyAlignment="1">
      <alignment horizontal="justify" vertical="center" wrapText="1"/>
    </xf>
    <xf numFmtId="179" fontId="10" fillId="0" borderId="10" xfId="53" applyNumberFormat="1" applyFont="1" applyFill="1" applyBorder="1" applyAlignment="1" applyProtection="1">
      <alignment horizontal="right" vertical="center" wrapText="1"/>
      <protection/>
    </xf>
    <xf numFmtId="3" fontId="8" fillId="0" borderId="10" xfId="0" applyNumberFormat="1" applyFont="1" applyFill="1" applyBorder="1" applyAlignment="1">
      <alignment horizontal="center" vertical="center" wrapText="1"/>
    </xf>
    <xf numFmtId="179" fontId="10" fillId="0" borderId="10" xfId="53" applyNumberFormat="1" applyFont="1" applyFill="1" applyBorder="1" applyAlignment="1" applyProtection="1">
      <alignment horizontal="right" vertical="center" wrapText="1"/>
      <protection/>
    </xf>
    <xf numFmtId="0" fontId="8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179" fontId="9" fillId="0" borderId="0" xfId="0" applyNumberFormat="1" applyFont="1" applyBorder="1" applyAlignment="1">
      <alignment horizontal="right" vertical="center"/>
    </xf>
    <xf numFmtId="179" fontId="9" fillId="0" borderId="0" xfId="0" applyNumberFormat="1" applyFont="1" applyBorder="1" applyAlignment="1">
      <alignment horizontal="right"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8" fillId="0" borderId="0" xfId="0" applyFont="1" applyFill="1" applyAlignment="1">
      <alignment/>
    </xf>
    <xf numFmtId="179" fontId="9" fillId="0" borderId="10" xfId="0" applyNumberFormat="1" applyFont="1" applyFill="1" applyBorder="1" applyAlignment="1">
      <alignment horizontal="right" vertical="center"/>
    </xf>
    <xf numFmtId="172" fontId="9" fillId="0" borderId="10" xfId="0" applyNumberFormat="1" applyFont="1" applyFill="1" applyBorder="1" applyAlignment="1">
      <alignment vertical="center"/>
    </xf>
    <xf numFmtId="172" fontId="8" fillId="0" borderId="10" xfId="0" applyNumberFormat="1" applyFont="1" applyFill="1" applyBorder="1" applyAlignment="1">
      <alignment vertical="center"/>
    </xf>
    <xf numFmtId="0" fontId="11" fillId="0" borderId="0" xfId="0" applyFont="1" applyFill="1" applyAlignment="1">
      <alignment/>
    </xf>
    <xf numFmtId="0" fontId="11" fillId="0" borderId="0" xfId="0" applyFont="1" applyAlignment="1">
      <alignment/>
    </xf>
    <xf numFmtId="179" fontId="8" fillId="0" borderId="0" xfId="0" applyNumberFormat="1" applyFont="1" applyAlignment="1">
      <alignment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5"/>
  <sheetViews>
    <sheetView tabSelected="1" zoomScale="90" zoomScaleNormal="90" workbookViewId="0" topLeftCell="A1">
      <selection activeCell="C8" sqref="C8"/>
    </sheetView>
  </sheetViews>
  <sheetFormatPr defaultColWidth="9.00390625" defaultRowHeight="15.75"/>
  <cols>
    <col min="1" max="1" width="32.25390625" style="1" customWidth="1"/>
    <col min="2" max="2" width="64.00390625" style="4" customWidth="1"/>
    <col min="3" max="3" width="18.25390625" style="5" customWidth="1"/>
    <col min="4" max="4" width="17.75390625" style="2" hidden="1" customWidth="1"/>
    <col min="5" max="5" width="18.625" style="2" hidden="1" customWidth="1"/>
    <col min="6" max="6" width="18.625" style="35" customWidth="1"/>
    <col min="7" max="7" width="10.875" style="35" customWidth="1"/>
    <col min="8" max="16384" width="9.00390625" style="2" customWidth="1"/>
  </cols>
  <sheetData>
    <row r="1" spans="2:7" ht="19.5" customHeight="1">
      <c r="B1" s="6"/>
      <c r="C1" s="7" t="s">
        <v>28</v>
      </c>
      <c r="F1" s="33"/>
      <c r="G1" s="33"/>
    </row>
    <row r="2" spans="2:7" ht="19.5" customHeight="1">
      <c r="B2" s="6"/>
      <c r="C2" s="7" t="s">
        <v>91</v>
      </c>
      <c r="F2" s="33"/>
      <c r="G2" s="33"/>
    </row>
    <row r="3" spans="2:7" ht="19.5" customHeight="1">
      <c r="B3" s="6"/>
      <c r="C3" s="7" t="s">
        <v>80</v>
      </c>
      <c r="F3" s="33"/>
      <c r="G3" s="33"/>
    </row>
    <row r="4" spans="2:7" ht="19.5" customHeight="1">
      <c r="B4" s="6"/>
      <c r="C4" s="7" t="s">
        <v>21</v>
      </c>
      <c r="F4" s="33"/>
      <c r="G4" s="33"/>
    </row>
    <row r="5" spans="2:7" ht="19.5" customHeight="1">
      <c r="B5" s="6"/>
      <c r="C5" s="7" t="s">
        <v>90</v>
      </c>
      <c r="F5" s="33"/>
      <c r="G5" s="33"/>
    </row>
    <row r="6" spans="2:7" ht="19.5" customHeight="1">
      <c r="B6" s="6"/>
      <c r="C6" s="6"/>
      <c r="E6" s="6"/>
      <c r="F6" s="34"/>
      <c r="G6" s="34"/>
    </row>
    <row r="9" ht="21.75" customHeight="1"/>
    <row r="10" spans="1:7" ht="72" customHeight="1">
      <c r="A10" s="45" t="s">
        <v>79</v>
      </c>
      <c r="B10" s="45"/>
      <c r="C10" s="45"/>
      <c r="D10" s="45"/>
      <c r="E10" s="45"/>
      <c r="F10" s="45"/>
      <c r="G10" s="45"/>
    </row>
    <row r="11" spans="1:7" ht="16.5" customHeight="1">
      <c r="A11" s="8"/>
      <c r="B11" s="9"/>
      <c r="C11" s="10"/>
      <c r="D11" s="11"/>
      <c r="E11" s="11"/>
      <c r="F11" s="36"/>
      <c r="G11" s="44" t="s">
        <v>89</v>
      </c>
    </row>
    <row r="12" spans="1:7" ht="71.25" customHeight="1">
      <c r="A12" s="12" t="s">
        <v>9</v>
      </c>
      <c r="B12" s="12" t="s">
        <v>2</v>
      </c>
      <c r="C12" s="13" t="s">
        <v>75</v>
      </c>
      <c r="D12" s="12" t="s">
        <v>76</v>
      </c>
      <c r="E12" s="12" t="s">
        <v>77</v>
      </c>
      <c r="F12" s="14" t="s">
        <v>78</v>
      </c>
      <c r="G12" s="14" t="s">
        <v>85</v>
      </c>
    </row>
    <row r="13" spans="1:7" ht="21.75" customHeight="1">
      <c r="A13" s="14" t="s">
        <v>1</v>
      </c>
      <c r="B13" s="15" t="s">
        <v>14</v>
      </c>
      <c r="C13" s="16">
        <f>C14+C26</f>
        <v>272985</v>
      </c>
      <c r="D13" s="16">
        <f>D14+D26</f>
        <v>0</v>
      </c>
      <c r="E13" s="16">
        <f>E14+E26</f>
        <v>272985</v>
      </c>
      <c r="F13" s="37">
        <f>F14+F26</f>
        <v>280422.08335</v>
      </c>
      <c r="G13" s="38">
        <f>ROUND(F13/C13*100,1)</f>
        <v>102.7</v>
      </c>
    </row>
    <row r="14" spans="1:7" ht="21.75" customHeight="1">
      <c r="A14" s="14"/>
      <c r="B14" s="15" t="s">
        <v>15</v>
      </c>
      <c r="C14" s="16">
        <f>C15+C21</f>
        <v>266471</v>
      </c>
      <c r="D14" s="16">
        <f>D15+D21</f>
        <v>0</v>
      </c>
      <c r="E14" s="16">
        <f>E15+E21</f>
        <v>266471</v>
      </c>
      <c r="F14" s="37">
        <f>F15+F21</f>
        <v>273816.98065</v>
      </c>
      <c r="G14" s="38">
        <f aca="true" t="shared" si="0" ref="G14:G51">ROUND(F14/C14*100,1)</f>
        <v>102.8</v>
      </c>
    </row>
    <row r="15" spans="1:7" ht="21.75" customHeight="1">
      <c r="A15" s="14" t="s">
        <v>17</v>
      </c>
      <c r="B15" s="17" t="s">
        <v>11</v>
      </c>
      <c r="C15" s="18">
        <f>C16</f>
        <v>12679</v>
      </c>
      <c r="D15" s="18">
        <f>D16</f>
        <v>0</v>
      </c>
      <c r="E15" s="18">
        <f>E16</f>
        <v>12679</v>
      </c>
      <c r="F15" s="18">
        <f>F16</f>
        <v>12804.49003</v>
      </c>
      <c r="G15" s="39">
        <f t="shared" si="0"/>
        <v>101</v>
      </c>
    </row>
    <row r="16" spans="1:7" ht="21.75" customHeight="1">
      <c r="A16" s="14" t="s">
        <v>13</v>
      </c>
      <c r="B16" s="19" t="s">
        <v>12</v>
      </c>
      <c r="C16" s="18">
        <f>C17+C19+C20</f>
        <v>12679</v>
      </c>
      <c r="D16" s="18">
        <f>D17+D19+D20</f>
        <v>0</v>
      </c>
      <c r="E16" s="18">
        <f>E17+E19+E20</f>
        <v>12679</v>
      </c>
      <c r="F16" s="18">
        <f>F17+F18+F19+F20</f>
        <v>12804.49003</v>
      </c>
      <c r="G16" s="39">
        <f t="shared" si="0"/>
        <v>101</v>
      </c>
    </row>
    <row r="17" spans="1:7" ht="102.75" customHeight="1">
      <c r="A17" s="14" t="s">
        <v>29</v>
      </c>
      <c r="B17" s="19" t="s">
        <v>30</v>
      </c>
      <c r="C17" s="18">
        <v>6414</v>
      </c>
      <c r="D17" s="18"/>
      <c r="E17" s="18">
        <v>6414</v>
      </c>
      <c r="F17" s="18">
        <v>6440.05027</v>
      </c>
      <c r="G17" s="39">
        <f t="shared" si="0"/>
        <v>100.4</v>
      </c>
    </row>
    <row r="18" spans="1:7" ht="166.5" customHeight="1">
      <c r="A18" s="14" t="s">
        <v>84</v>
      </c>
      <c r="B18" s="19" t="s">
        <v>83</v>
      </c>
      <c r="C18" s="18">
        <v>0</v>
      </c>
      <c r="D18" s="18">
        <v>0</v>
      </c>
      <c r="E18" s="18">
        <v>0</v>
      </c>
      <c r="F18" s="18">
        <v>98.96548</v>
      </c>
      <c r="G18" s="39">
        <v>0</v>
      </c>
    </row>
    <row r="19" spans="1:7" ht="63.75" customHeight="1">
      <c r="A19" s="14" t="s">
        <v>31</v>
      </c>
      <c r="B19" s="19" t="s">
        <v>32</v>
      </c>
      <c r="C19" s="18">
        <v>6254</v>
      </c>
      <c r="D19" s="18"/>
      <c r="E19" s="18">
        <v>6254</v>
      </c>
      <c r="F19" s="18">
        <v>6254.3964</v>
      </c>
      <c r="G19" s="39">
        <f t="shared" si="0"/>
        <v>100</v>
      </c>
    </row>
    <row r="20" spans="1:7" ht="81.75" customHeight="1">
      <c r="A20" s="14" t="s">
        <v>74</v>
      </c>
      <c r="B20" s="17" t="s">
        <v>73</v>
      </c>
      <c r="C20" s="18">
        <v>11</v>
      </c>
      <c r="D20" s="18"/>
      <c r="E20" s="18">
        <v>11</v>
      </c>
      <c r="F20" s="18">
        <v>11.07788</v>
      </c>
      <c r="G20" s="39">
        <f t="shared" si="0"/>
        <v>100.7</v>
      </c>
    </row>
    <row r="21" spans="1:7" ht="21.75" customHeight="1">
      <c r="A21" s="14" t="s">
        <v>6</v>
      </c>
      <c r="B21" s="17" t="s">
        <v>3</v>
      </c>
      <c r="C21" s="18">
        <f>C22+C23</f>
        <v>253792</v>
      </c>
      <c r="D21" s="18">
        <f>D22+D23</f>
        <v>0</v>
      </c>
      <c r="E21" s="18">
        <f>E22+E23</f>
        <v>253792</v>
      </c>
      <c r="F21" s="18">
        <f>F22+F23</f>
        <v>261012.49062</v>
      </c>
      <c r="G21" s="39">
        <f t="shared" si="0"/>
        <v>102.8</v>
      </c>
    </row>
    <row r="22" spans="1:7" ht="64.5" customHeight="1">
      <c r="A22" s="20" t="s">
        <v>10</v>
      </c>
      <c r="B22" s="17" t="s">
        <v>23</v>
      </c>
      <c r="C22" s="18">
        <v>35683</v>
      </c>
      <c r="D22" s="18"/>
      <c r="E22" s="18">
        <v>35683</v>
      </c>
      <c r="F22" s="18">
        <v>36352.4767</v>
      </c>
      <c r="G22" s="39">
        <f t="shared" si="0"/>
        <v>101.9</v>
      </c>
    </row>
    <row r="23" spans="1:7" ht="21.75" customHeight="1">
      <c r="A23" s="20" t="s">
        <v>38</v>
      </c>
      <c r="B23" s="21" t="s">
        <v>7</v>
      </c>
      <c r="C23" s="18">
        <f>C24+C25</f>
        <v>218109</v>
      </c>
      <c r="D23" s="18">
        <f>D24+D25</f>
        <v>0</v>
      </c>
      <c r="E23" s="18">
        <f>E24+E25</f>
        <v>218109</v>
      </c>
      <c r="F23" s="18">
        <f>F24+F25</f>
        <v>224660.01392</v>
      </c>
      <c r="G23" s="39">
        <f t="shared" si="0"/>
        <v>103</v>
      </c>
    </row>
    <row r="24" spans="1:7" ht="42.75" customHeight="1">
      <c r="A24" s="20" t="s">
        <v>26</v>
      </c>
      <c r="B24" s="22" t="s">
        <v>27</v>
      </c>
      <c r="C24" s="18">
        <v>102764</v>
      </c>
      <c r="D24" s="18"/>
      <c r="E24" s="18">
        <v>102764</v>
      </c>
      <c r="F24" s="18">
        <v>103140.0908</v>
      </c>
      <c r="G24" s="39">
        <f t="shared" si="0"/>
        <v>100.4</v>
      </c>
    </row>
    <row r="25" spans="1:7" ht="61.5" customHeight="1">
      <c r="A25" s="20" t="s">
        <v>25</v>
      </c>
      <c r="B25" s="22" t="s">
        <v>24</v>
      </c>
      <c r="C25" s="18">
        <v>115345</v>
      </c>
      <c r="D25" s="18"/>
      <c r="E25" s="18">
        <v>115345</v>
      </c>
      <c r="F25" s="18">
        <v>121519.92312</v>
      </c>
      <c r="G25" s="39">
        <f t="shared" si="0"/>
        <v>105.4</v>
      </c>
    </row>
    <row r="26" spans="1:7" ht="21.75" customHeight="1">
      <c r="A26" s="14"/>
      <c r="B26" s="23" t="s">
        <v>16</v>
      </c>
      <c r="C26" s="16">
        <f>C27+C35+C31+C33</f>
        <v>6514</v>
      </c>
      <c r="D26" s="16">
        <f>D27+D35+D31+D33</f>
        <v>0</v>
      </c>
      <c r="E26" s="16">
        <f>E27+E35+E31+E33</f>
        <v>6514</v>
      </c>
      <c r="F26" s="37">
        <f>F27+F35+F31+F33</f>
        <v>6605.1027</v>
      </c>
      <c r="G26" s="38">
        <f t="shared" si="0"/>
        <v>101.4</v>
      </c>
    </row>
    <row r="27" spans="1:7" ht="61.5" customHeight="1">
      <c r="A27" s="14" t="s">
        <v>36</v>
      </c>
      <c r="B27" s="17" t="s">
        <v>4</v>
      </c>
      <c r="C27" s="24">
        <f>C28+C29+C30</f>
        <v>3379</v>
      </c>
      <c r="D27" s="24">
        <f>D28+D29+D30</f>
        <v>0</v>
      </c>
      <c r="E27" s="24">
        <f>E28+E29+E30</f>
        <v>3379</v>
      </c>
      <c r="F27" s="18">
        <f>F28+F29+F30</f>
        <v>3360.55577</v>
      </c>
      <c r="G27" s="39">
        <f t="shared" si="0"/>
        <v>99.5</v>
      </c>
    </row>
    <row r="28" spans="1:7" ht="101.25" customHeight="1">
      <c r="A28" s="14" t="s">
        <v>22</v>
      </c>
      <c r="B28" s="17" t="s">
        <v>53</v>
      </c>
      <c r="C28" s="18">
        <v>726</v>
      </c>
      <c r="D28" s="18"/>
      <c r="E28" s="18">
        <v>726</v>
      </c>
      <c r="F28" s="18">
        <v>725.9944</v>
      </c>
      <c r="G28" s="39">
        <f t="shared" si="0"/>
        <v>100</v>
      </c>
    </row>
    <row r="29" spans="1:7" ht="107.25" customHeight="1">
      <c r="A29" s="14" t="s">
        <v>35</v>
      </c>
      <c r="B29" s="17" t="s">
        <v>19</v>
      </c>
      <c r="C29" s="18">
        <v>1924</v>
      </c>
      <c r="D29" s="18"/>
      <c r="E29" s="18">
        <v>1924</v>
      </c>
      <c r="F29" s="18">
        <v>1984.56137</v>
      </c>
      <c r="G29" s="39">
        <f t="shared" si="0"/>
        <v>103.1</v>
      </c>
    </row>
    <row r="30" spans="1:7" ht="125.25" customHeight="1">
      <c r="A30" s="14" t="s">
        <v>33</v>
      </c>
      <c r="B30" s="17" t="s">
        <v>49</v>
      </c>
      <c r="C30" s="18">
        <v>729</v>
      </c>
      <c r="D30" s="18"/>
      <c r="E30" s="18">
        <v>729</v>
      </c>
      <c r="F30" s="18">
        <v>650</v>
      </c>
      <c r="G30" s="39">
        <f t="shared" si="0"/>
        <v>89.2</v>
      </c>
    </row>
    <row r="31" spans="1:7" ht="45" customHeight="1">
      <c r="A31" s="14" t="s">
        <v>41</v>
      </c>
      <c r="B31" s="17" t="s">
        <v>43</v>
      </c>
      <c r="C31" s="18">
        <f>C32</f>
        <v>2933</v>
      </c>
      <c r="D31" s="18">
        <f>D32</f>
        <v>0</v>
      </c>
      <c r="E31" s="18">
        <f>E32</f>
        <v>2933</v>
      </c>
      <c r="F31" s="18">
        <f>F32</f>
        <v>3032.24398</v>
      </c>
      <c r="G31" s="39">
        <f t="shared" si="0"/>
        <v>103.4</v>
      </c>
    </row>
    <row r="32" spans="1:7" ht="124.5" customHeight="1">
      <c r="A32" s="14" t="s">
        <v>42</v>
      </c>
      <c r="B32" s="17" t="s">
        <v>44</v>
      </c>
      <c r="C32" s="18">
        <v>2933</v>
      </c>
      <c r="D32" s="18"/>
      <c r="E32" s="18">
        <v>2933</v>
      </c>
      <c r="F32" s="18">
        <v>3032.24398</v>
      </c>
      <c r="G32" s="39">
        <f t="shared" si="0"/>
        <v>103.4</v>
      </c>
    </row>
    <row r="33" spans="1:7" ht="24" customHeight="1">
      <c r="A33" s="14" t="s">
        <v>67</v>
      </c>
      <c r="B33" s="17" t="s">
        <v>68</v>
      </c>
      <c r="C33" s="18">
        <f>C34</f>
        <v>10</v>
      </c>
      <c r="D33" s="18">
        <f>D34</f>
        <v>0</v>
      </c>
      <c r="E33" s="18">
        <f>E34</f>
        <v>10</v>
      </c>
      <c r="F33" s="18">
        <f>F34</f>
        <v>10</v>
      </c>
      <c r="G33" s="39">
        <f t="shared" si="0"/>
        <v>100</v>
      </c>
    </row>
    <row r="34" spans="1:7" ht="42.75" customHeight="1">
      <c r="A34" s="14" t="s">
        <v>70</v>
      </c>
      <c r="B34" s="17" t="s">
        <v>72</v>
      </c>
      <c r="C34" s="18">
        <v>10</v>
      </c>
      <c r="D34" s="18"/>
      <c r="E34" s="18">
        <v>10</v>
      </c>
      <c r="F34" s="18">
        <v>10</v>
      </c>
      <c r="G34" s="39">
        <f t="shared" si="0"/>
        <v>100</v>
      </c>
    </row>
    <row r="35" spans="1:7" ht="24" customHeight="1">
      <c r="A35" s="14" t="s">
        <v>34</v>
      </c>
      <c r="B35" s="25" t="s">
        <v>18</v>
      </c>
      <c r="C35" s="24">
        <f>C37</f>
        <v>192</v>
      </c>
      <c r="D35" s="24">
        <f>D37</f>
        <v>0</v>
      </c>
      <c r="E35" s="24">
        <f>E37</f>
        <v>192</v>
      </c>
      <c r="F35" s="18">
        <f>F36+F37</f>
        <v>202.30295</v>
      </c>
      <c r="G35" s="39">
        <f t="shared" si="0"/>
        <v>105.4</v>
      </c>
    </row>
    <row r="36" spans="1:7" ht="48.75" customHeight="1">
      <c r="A36" s="14" t="s">
        <v>81</v>
      </c>
      <c r="B36" s="25" t="s">
        <v>82</v>
      </c>
      <c r="C36" s="24">
        <v>0</v>
      </c>
      <c r="D36" s="24">
        <v>0</v>
      </c>
      <c r="E36" s="24">
        <v>0</v>
      </c>
      <c r="F36" s="18">
        <v>9.828</v>
      </c>
      <c r="G36" s="39">
        <v>0</v>
      </c>
    </row>
    <row r="37" spans="1:7" ht="86.25" customHeight="1">
      <c r="A37" s="14" t="s">
        <v>69</v>
      </c>
      <c r="B37" s="17" t="s">
        <v>71</v>
      </c>
      <c r="C37" s="24">
        <v>192</v>
      </c>
      <c r="D37" s="24"/>
      <c r="E37" s="24">
        <v>192</v>
      </c>
      <c r="F37" s="18">
        <v>192.47495</v>
      </c>
      <c r="G37" s="39">
        <f t="shared" si="0"/>
        <v>100.2</v>
      </c>
    </row>
    <row r="38" spans="1:7" ht="24" customHeight="1">
      <c r="A38" s="14" t="s">
        <v>0</v>
      </c>
      <c r="B38" s="23" t="s">
        <v>8</v>
      </c>
      <c r="C38" s="16">
        <f>C39+C46+C48</f>
        <v>1438.80629</v>
      </c>
      <c r="D38" s="16">
        <f>D39+D46+D48</f>
        <v>0</v>
      </c>
      <c r="E38" s="16">
        <f>E39+E46+E48</f>
        <v>1438.80629</v>
      </c>
      <c r="F38" s="37">
        <f>F39+F46+F48</f>
        <v>1049.74757</v>
      </c>
      <c r="G38" s="38">
        <f t="shared" si="0"/>
        <v>73</v>
      </c>
    </row>
    <row r="39" spans="1:7" ht="63.75" customHeight="1">
      <c r="A39" s="14" t="s">
        <v>48</v>
      </c>
      <c r="B39" s="17" t="s">
        <v>47</v>
      </c>
      <c r="C39" s="24">
        <f>C40+C42</f>
        <v>1157.75</v>
      </c>
      <c r="D39" s="24">
        <f>D40+D42</f>
        <v>0</v>
      </c>
      <c r="E39" s="24">
        <f>E40+E42</f>
        <v>1157.75</v>
      </c>
      <c r="F39" s="18">
        <f>F40+F42</f>
        <v>768.69128</v>
      </c>
      <c r="G39" s="39">
        <f t="shared" si="0"/>
        <v>66.4</v>
      </c>
    </row>
    <row r="40" spans="1:7" ht="45.75" customHeight="1">
      <c r="A40" s="14" t="s">
        <v>54</v>
      </c>
      <c r="B40" s="17" t="s">
        <v>56</v>
      </c>
      <c r="C40" s="24">
        <f>C41</f>
        <v>316</v>
      </c>
      <c r="D40" s="24">
        <f>D41</f>
        <v>0</v>
      </c>
      <c r="E40" s="24">
        <f>E41</f>
        <v>316</v>
      </c>
      <c r="F40" s="18">
        <f>F41</f>
        <v>157.99771</v>
      </c>
      <c r="G40" s="39">
        <f t="shared" si="0"/>
        <v>50</v>
      </c>
    </row>
    <row r="41" spans="1:7" ht="61.5" customHeight="1">
      <c r="A41" s="14" t="s">
        <v>50</v>
      </c>
      <c r="B41" s="25" t="s">
        <v>20</v>
      </c>
      <c r="C41" s="24">
        <v>316</v>
      </c>
      <c r="D41" s="24"/>
      <c r="E41" s="24">
        <v>316</v>
      </c>
      <c r="F41" s="18">
        <v>157.99771</v>
      </c>
      <c r="G41" s="39">
        <f t="shared" si="0"/>
        <v>50</v>
      </c>
    </row>
    <row r="42" spans="1:7" ht="24" customHeight="1">
      <c r="A42" s="14" t="s">
        <v>55</v>
      </c>
      <c r="B42" s="25" t="s">
        <v>57</v>
      </c>
      <c r="C42" s="24">
        <f>C43+C44+C45</f>
        <v>841.75</v>
      </c>
      <c r="D42" s="24">
        <f>D43+D44+D45</f>
        <v>0</v>
      </c>
      <c r="E42" s="24">
        <f>E43+E44+E45</f>
        <v>841.75</v>
      </c>
      <c r="F42" s="18">
        <f>F43+F44+F45</f>
        <v>610.69357</v>
      </c>
      <c r="G42" s="39">
        <f t="shared" si="0"/>
        <v>72.6</v>
      </c>
    </row>
    <row r="43" spans="1:7" ht="142.5" customHeight="1">
      <c r="A43" s="14" t="s">
        <v>51</v>
      </c>
      <c r="B43" s="17" t="s">
        <v>37</v>
      </c>
      <c r="C43" s="24">
        <v>363</v>
      </c>
      <c r="D43" s="24"/>
      <c r="E43" s="24">
        <v>363</v>
      </c>
      <c r="F43" s="18">
        <v>359.6304</v>
      </c>
      <c r="G43" s="39">
        <f t="shared" si="0"/>
        <v>99.1</v>
      </c>
    </row>
    <row r="44" spans="1:7" ht="165" customHeight="1">
      <c r="A44" s="14" t="s">
        <v>66</v>
      </c>
      <c r="B44" s="17" t="s">
        <v>39</v>
      </c>
      <c r="C44" s="24">
        <v>161.91</v>
      </c>
      <c r="D44" s="24"/>
      <c r="E44" s="24">
        <v>161.91</v>
      </c>
      <c r="F44" s="18">
        <v>156.91448</v>
      </c>
      <c r="G44" s="39">
        <f t="shared" si="0"/>
        <v>96.9</v>
      </c>
    </row>
    <row r="45" spans="1:7" ht="166.5" customHeight="1">
      <c r="A45" s="14" t="s">
        <v>52</v>
      </c>
      <c r="B45" s="17" t="s">
        <v>40</v>
      </c>
      <c r="C45" s="24">
        <v>316.84</v>
      </c>
      <c r="D45" s="24"/>
      <c r="E45" s="24">
        <v>316.84</v>
      </c>
      <c r="F45" s="18">
        <v>94.14869</v>
      </c>
      <c r="G45" s="39">
        <f t="shared" si="0"/>
        <v>29.7</v>
      </c>
    </row>
    <row r="46" spans="1:7" ht="104.25" customHeight="1">
      <c r="A46" s="14" t="s">
        <v>59</v>
      </c>
      <c r="B46" s="17" t="s">
        <v>58</v>
      </c>
      <c r="C46" s="24">
        <f>C47</f>
        <v>281.59649</v>
      </c>
      <c r="D46" s="24">
        <f>D47</f>
        <v>0</v>
      </c>
      <c r="E46" s="24">
        <f>E47</f>
        <v>281.59649</v>
      </c>
      <c r="F46" s="18">
        <f>F47</f>
        <v>281.59649</v>
      </c>
      <c r="G46" s="39">
        <f t="shared" si="0"/>
        <v>100</v>
      </c>
    </row>
    <row r="47" spans="1:7" ht="88.5" customHeight="1">
      <c r="A47" s="14" t="s">
        <v>60</v>
      </c>
      <c r="B47" s="17" t="s">
        <v>45</v>
      </c>
      <c r="C47" s="26">
        <v>281.59649</v>
      </c>
      <c r="D47" s="26"/>
      <c r="E47" s="26">
        <v>281.59649</v>
      </c>
      <c r="F47" s="26">
        <v>281.59649</v>
      </c>
      <c r="G47" s="39">
        <f t="shared" si="0"/>
        <v>100</v>
      </c>
    </row>
    <row r="48" spans="1:7" ht="90" customHeight="1">
      <c r="A48" s="14" t="s">
        <v>62</v>
      </c>
      <c r="B48" s="17" t="s">
        <v>61</v>
      </c>
      <c r="C48" s="26">
        <f>C49+C50</f>
        <v>-0.5402</v>
      </c>
      <c r="D48" s="26">
        <f>D49+D50</f>
        <v>0</v>
      </c>
      <c r="E48" s="26">
        <f>E49+E50</f>
        <v>-0.5402</v>
      </c>
      <c r="F48" s="26">
        <f>F49+F50</f>
        <v>-0.5402</v>
      </c>
      <c r="G48" s="39">
        <f t="shared" si="0"/>
        <v>100</v>
      </c>
    </row>
    <row r="49" spans="1:7" ht="73.5" customHeight="1">
      <c r="A49" s="14" t="s">
        <v>64</v>
      </c>
      <c r="B49" s="17" t="s">
        <v>63</v>
      </c>
      <c r="C49" s="26">
        <v>-0.0392</v>
      </c>
      <c r="D49" s="26"/>
      <c r="E49" s="26">
        <v>-0.0392</v>
      </c>
      <c r="F49" s="26">
        <v>-0.0392</v>
      </c>
      <c r="G49" s="39">
        <f t="shared" si="0"/>
        <v>100</v>
      </c>
    </row>
    <row r="50" spans="1:7" ht="80.25" customHeight="1">
      <c r="A50" s="27" t="s">
        <v>65</v>
      </c>
      <c r="B50" s="17" t="s">
        <v>46</v>
      </c>
      <c r="C50" s="28">
        <v>-0.501</v>
      </c>
      <c r="D50" s="28"/>
      <c r="E50" s="28">
        <v>-0.501</v>
      </c>
      <c r="F50" s="28">
        <v>-0.501</v>
      </c>
      <c r="G50" s="39">
        <f t="shared" si="0"/>
        <v>100</v>
      </c>
    </row>
    <row r="51" spans="1:7" s="3" customFormat="1" ht="24" customHeight="1">
      <c r="A51" s="14"/>
      <c r="B51" s="15" t="s">
        <v>5</v>
      </c>
      <c r="C51" s="16">
        <f>C13+C38</f>
        <v>274423.80629</v>
      </c>
      <c r="D51" s="16">
        <f>D13+D38</f>
        <v>0</v>
      </c>
      <c r="E51" s="16">
        <f>E13+E38</f>
        <v>274423.80629</v>
      </c>
      <c r="F51" s="37">
        <f>F13+F38</f>
        <v>281471.83092</v>
      </c>
      <c r="G51" s="38">
        <f t="shared" si="0"/>
        <v>102.6</v>
      </c>
    </row>
    <row r="52" spans="1:7" s="3" customFormat="1" ht="20.25" customHeight="1">
      <c r="A52" s="29"/>
      <c r="B52" s="30"/>
      <c r="C52" s="31"/>
      <c r="D52" s="11"/>
      <c r="E52" s="11"/>
      <c r="F52" s="36"/>
      <c r="G52" s="36"/>
    </row>
    <row r="53" spans="1:7" s="3" customFormat="1" ht="17.25" customHeight="1">
      <c r="A53" s="29"/>
      <c r="B53" s="30"/>
      <c r="C53" s="32"/>
      <c r="D53" s="11"/>
      <c r="E53" s="11"/>
      <c r="F53" s="36"/>
      <c r="G53" s="36"/>
    </row>
    <row r="54" spans="1:7" s="41" customFormat="1" ht="22.5" customHeight="1">
      <c r="A54" s="46" t="s">
        <v>86</v>
      </c>
      <c r="B54" s="46"/>
      <c r="C54" s="43"/>
      <c r="D54" s="43"/>
      <c r="E54" s="43"/>
      <c r="F54" s="43"/>
      <c r="G54" s="40"/>
    </row>
    <row r="55" spans="1:7" ht="22.5" customHeight="1">
      <c r="A55" s="46" t="s">
        <v>88</v>
      </c>
      <c r="B55" s="46"/>
      <c r="C55" s="42"/>
      <c r="D55" s="11"/>
      <c r="E55" s="11"/>
      <c r="F55" s="36" t="s">
        <v>87</v>
      </c>
      <c r="G55" s="36"/>
    </row>
  </sheetData>
  <sheetProtection/>
  <mergeCells count="3">
    <mergeCell ref="A10:G10"/>
    <mergeCell ref="A55:B55"/>
    <mergeCell ref="A54:B54"/>
  </mergeCells>
  <printOptions/>
  <pageMargins left="0.5118110236220472" right="0.31496062992125984" top="0.5118110236220472" bottom="0.4724409448818898" header="0.1968503937007874" footer="0.3937007874015748"/>
  <pageSetup fitToHeight="0" fitToWidth="1" horizontalDpi="300" verticalDpi="300" orientation="portrait" paperSize="9" scale="61" r:id="rId1"/>
  <headerFooter scaleWithDoc="0">
    <oddFooter>&amp;R&amp;10&amp;P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 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Кочережко Оксана Анатольевна</cp:lastModifiedBy>
  <cp:lastPrinted>2020-04-01T09:06:43Z</cp:lastPrinted>
  <dcterms:created xsi:type="dcterms:W3CDTF">2004-10-05T07:40:56Z</dcterms:created>
  <dcterms:modified xsi:type="dcterms:W3CDTF">2020-05-06T11:16:15Z</dcterms:modified>
  <cp:category/>
  <cp:version/>
  <cp:contentType/>
  <cp:contentStatus/>
</cp:coreProperties>
</file>