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1625" windowHeight="5940" tabRatio="948" activeTab="0"/>
  </bookViews>
  <sheets>
    <sheet name="2019 ДЕК" sheetId="1" r:id="rId1"/>
  </sheets>
  <definedNames>
    <definedName name="_xlnm.Print_Titles" localSheetId="0">'2019 ДЕК'!$11:$11</definedName>
  </definedNames>
  <calcPr fullCalcOnLoad="1"/>
</workbook>
</file>

<file path=xl/sharedStrings.xml><?xml version="1.0" encoding="utf-8"?>
<sst xmlns="http://schemas.openxmlformats.org/spreadsheetml/2006/main" count="94" uniqueCount="94">
  <si>
    <t>000 2 00 00000 00 0000 000</t>
  </si>
  <si>
    <t>000 1 00 00000 00 0000 000</t>
  </si>
  <si>
    <t>Наименование доходов</t>
  </si>
  <si>
    <t xml:space="preserve">НАЛОГИ НА ИМУЩЕСТВО  </t>
  </si>
  <si>
    <t>ВСЕГО</t>
  </si>
  <si>
    <t>000 1 06 00000 00 0000 000</t>
  </si>
  <si>
    <t>Земельный налог</t>
  </si>
  <si>
    <t>БЕЗВОЗМЕЗДНЫЕ ПОСТУПЛЕНИЯ</t>
  </si>
  <si>
    <t>Код бюджетной классификации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</si>
  <si>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</si>
  <si>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</si>
  <si>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</si>
  <si>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</si>
  <si>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</si>
  <si>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000 1 01 00000 00 0000 000</t>
  </si>
  <si>
    <t>182 1 06 06033 10 0000 110</t>
  </si>
  <si>
    <t>182 1 06 06043 10 0000 110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</si>
  <si>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</si>
  <si>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</si>
  <si>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</si>
  <si>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</si>
  <si>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НАЛОГОВЫЕ ДОХОДЫ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</si>
  <si>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</si>
  <si>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</si>
  <si>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</si>
  <si>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</si>
  <si>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</si>
  <si>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</si>
  <si>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025 111 05025 10 0000 120</t>
  </si>
  <si>
    <t>000 1 06 06000 00 0000 110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</si>
  <si>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</si>
  <si>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>025 2 02 35118 10 0000 150</t>
  </si>
  <si>
    <t>025 202 40014 10 0001 150</t>
  </si>
  <si>
    <t>025 202 40014 10 0005 150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</si>
  <si>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района))</t>
  </si>
  <si>
    <t>БЕЗВОЗМЕЗДНЫЕ ПОСТУПЛЕНИЯ ОТ ДРУГИХ БЮДЖЕТОВ БЮДЖЕТНОЙ СИСТЕМЫ РОССИЙСКОЙ ФЕДЕРАЦИИ</t>
  </si>
  <si>
    <t>000 2 02 00000 00 0000 000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</si>
  <si>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</si>
  <si>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</si>
  <si>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</si>
  <si>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</si>
  <si>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</si>
  <si>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</si>
  <si>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025 202 40014 10 0004 150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</si>
  <si>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</si>
  <si>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</si>
  <si>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</si>
  <si>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сельских поселений от возврата бюджетными учреждениями остатков субсидий прошлых лет</t>
  </si>
  <si>
    <t>025 218 05010 10 0000 150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</si>
  <si>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</si>
  <si>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025 218 60010 10 0000 150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</si>
  <si>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</si>
  <si>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</si>
  <si>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</si>
  <si>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025 2 19 60010 10 0000 150</t>
  </si>
  <si>
    <t>025 202 45160 10 0000 150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</si>
  <si>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</si>
  <si>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000 116 00000 00 0000 000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</si>
  <si>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</si>
  <si>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</si>
  <si>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810 116 33050 10 0000 140</t>
  </si>
  <si>
    <t>ПРОЧИЕ НЕНАЛОГОВЫЕ ДОХОДЫ</t>
  </si>
  <si>
    <t>000 117 00000 00 0000 000</t>
  </si>
  <si>
    <t>094 117 05050 10 0200 180</t>
  </si>
  <si>
    <t>Прочие неналоговые доходы бюджетов сельских поселений (восстановление средств по результатам проверок (за исключением дебиторской задолженности прошлых лет))</t>
  </si>
  <si>
    <t>094 116 18050 10 0000 140</t>
  </si>
  <si>
    <t>Межбюджетные трансферты, передаваемые бюджетам сельских поселений на поддержку отрасли культуры</t>
  </si>
  <si>
    <t>025 202 45519 10 0000 150</t>
  </si>
  <si>
    <t>025 202 49999 10 0211 150</t>
  </si>
  <si>
    <t>Прочие межбюджетные трансферты передаваемые бюджетам сельских поселений (на обеспечение отдельных расходных обязательств поселения в связи с ожидаемым неисполнением плана поступления доходов поселения)</t>
  </si>
  <si>
    <t>Исполнено</t>
  </si>
  <si>
    <t>% выполнения плана</t>
  </si>
  <si>
    <t>Дополнительный план на 2019 год</t>
  </si>
  <si>
    <t>Уточненный план на 2019 год</t>
  </si>
  <si>
    <t xml:space="preserve">                                                                                                    Одинцовского городского округа</t>
  </si>
  <si>
    <t xml:space="preserve">                                                                                                    Приложение  № 1 </t>
  </si>
  <si>
    <t xml:space="preserve">                                                                                                    Московской области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</si>
  <si>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</si>
  <si>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</si>
  <si>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000 113 00000 00 0000 000</t>
  </si>
  <si>
    <t>025 117 05050 10 0001 180</t>
  </si>
  <si>
    <t xml:space="preserve">Прочие неналоговые доходы бюджетов сельских поселений (прочие доходы) 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</si>
  <si>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</si>
  <si>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 (средства от возврата субсидий в связи с невыполнением муниципального задания по результатам проверок)</t>
  </si>
  <si>
    <t>025 113 02995 10 0002 130</t>
  </si>
  <si>
    <t>Денежные взыскания (штрафы) за нарушение бюджетного законодательства (в части бюджетов сельских поселений)</t>
  </si>
  <si>
    <t>Начальник Территориального управления Жаворонковское</t>
  </si>
  <si>
    <t>Администрации Одинцовского городского округа</t>
  </si>
  <si>
    <t>А.Е. Булаев</t>
  </si>
  <si>
    <t>тыс. руб.</t>
  </si>
  <si>
    <t>План 2019 года</t>
  </si>
  <si>
    <t>Доходы бюджета сельского поселения Жаворонковское  Одинцовского муниципального района Московской области за 2019 год</t>
  </si>
  <si>
    <t xml:space="preserve">                                                                                                    от 30.04.2020 № 12/16</t>
  </si>
  <si>
    <t xml:space="preserve">                                                                                                    к 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</si>
</sst>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0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178" fontId="6" fillId="0" borderId="10" xfId="0" applyNumberFormat="1" applyFont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top" wrapText="1" indent="15"/>
    </xf>
    <xf numFmtId="0" fontId="4" fillId="0" borderId="0" xfId="0" applyFont="1" applyAlignment="1">
      <alignment horizontal="left" indent="15"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workbookViewId="0" topLeftCell="A1">
      <selection activeCell="B5" sqref="B5:N5"/>
    </sheetView>
  </sheetViews>
  <sheetFormatPr defaultColWidth="9.00390625" defaultRowHeight="15.75"/>
  <cols>
    <col min="1" max="1" width="30.125" style="1" customWidth="1"/>
    <col min="2" max="2" width="62.125" style="15" customWidth="1"/>
    <col min="3" max="3" width="15.875" style="2" customWidth="1"/>
    <col min="4" max="4" width="9.00390625" style="2" hidden="1" customWidth="1"/>
    <col min="5" max="5" width="13.75390625" style="2" hidden="1" customWidth="1"/>
    <col min="6" max="10" width="9.00390625" style="2" hidden="1" customWidth="1"/>
    <col min="11" max="11" width="12.875" style="2" hidden="1" customWidth="1"/>
    <col min="12" max="12" width="12.50390625" style="2" hidden="1" customWidth="1"/>
    <col min="13" max="13" width="16.625" style="2" customWidth="1"/>
    <col min="14" max="14" width="12.25390625" style="2" customWidth="1"/>
    <col min="15" max="16384" width="9.00390625" style="2" customWidth="1"/>
  </cols>
  <sheetData>
    <row r="1" spans="2:14" ht="18.75">
      <c r="B1" s="44" t="s">
        <v>75</v>
      </c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8.75">
      <c r="B2" s="44" t="s">
        <v>93</v>
      </c>
      <c r="C2" s="44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8.75">
      <c r="B3" s="44" t="s">
        <v>74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18.75">
      <c r="B4" s="44" t="s">
        <v>76</v>
      </c>
      <c r="C4" s="44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2:14" ht="18.75">
      <c r="B5" s="45" t="s">
        <v>92</v>
      </c>
      <c r="C5" s="45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3" ht="18.75">
      <c r="B6" s="26"/>
      <c r="C6" s="27"/>
    </row>
    <row r="7" spans="1:3" ht="17.25" customHeight="1">
      <c r="A7" s="3"/>
      <c r="B7" s="22"/>
      <c r="C7" s="22"/>
    </row>
    <row r="8" spans="1:3" ht="17.25" customHeight="1">
      <c r="A8" s="3"/>
      <c r="B8" s="22"/>
      <c r="C8" s="22"/>
    </row>
    <row r="9" spans="1:14" ht="47.25" customHeight="1">
      <c r="A9" s="41" t="s">
        <v>91</v>
      </c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ht="16.5" customHeight="1">
      <c r="A10" s="4"/>
      <c r="B10" s="5"/>
      <c r="N10" s="2" t="s">
        <v>89</v>
      </c>
    </row>
    <row r="11" spans="1:14" ht="80.25" customHeight="1">
      <c r="A11" s="6" t="s">
        <v>8</v>
      </c>
      <c r="B11" s="6" t="s">
        <v>2</v>
      </c>
      <c r="C11" s="7" t="s">
        <v>90</v>
      </c>
      <c r="D11" s="28"/>
      <c r="E11" s="28"/>
      <c r="F11" s="28"/>
      <c r="G11" s="28"/>
      <c r="H11" s="28"/>
      <c r="I11" s="28"/>
      <c r="J11" s="28"/>
      <c r="K11" s="7" t="s">
        <v>72</v>
      </c>
      <c r="L11" s="7" t="s">
        <v>73</v>
      </c>
      <c r="M11" s="7" t="s">
        <v>70</v>
      </c>
      <c r="N11" s="7" t="s">
        <v>71</v>
      </c>
    </row>
    <row r="12" spans="1:14" ht="21" customHeight="1">
      <c r="A12" s="8" t="s">
        <v>1</v>
      </c>
      <c r="B12" s="9" t="s">
        <v>13</v>
      </c>
      <c r="C12" s="23">
        <f>C13+C24</f>
        <v>246917</v>
      </c>
      <c r="D12" s="23">
        <f aca="true" t="shared" si="0" ref="D12:M12">D13+D24</f>
        <v>0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259310.51950999998</v>
      </c>
      <c r="N12" s="33">
        <f>ROUND(M12/C12*100,1)</f>
        <v>105</v>
      </c>
    </row>
    <row r="13" spans="1:14" ht="21" customHeight="1">
      <c r="A13" s="8"/>
      <c r="B13" s="9" t="s">
        <v>21</v>
      </c>
      <c r="C13" s="23">
        <f>C14+C19</f>
        <v>246679</v>
      </c>
      <c r="D13" s="23">
        <f aca="true" t="shared" si="1" ref="D13:M13">D14+D19</f>
        <v>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258290.30135</v>
      </c>
      <c r="N13" s="33">
        <f aca="true" t="shared" si="2" ref="N13:N51">ROUND(M13/C13*100,1)</f>
        <v>104.7</v>
      </c>
    </row>
    <row r="14" spans="1:14" ht="21" customHeight="1">
      <c r="A14" s="8" t="s">
        <v>14</v>
      </c>
      <c r="B14" s="17" t="s">
        <v>10</v>
      </c>
      <c r="C14" s="24">
        <f>C15</f>
        <v>7741</v>
      </c>
      <c r="D14" s="28"/>
      <c r="E14" s="28"/>
      <c r="F14" s="28"/>
      <c r="G14" s="28"/>
      <c r="H14" s="28"/>
      <c r="I14" s="28"/>
      <c r="J14" s="28"/>
      <c r="K14" s="28"/>
      <c r="L14" s="28"/>
      <c r="M14" s="29">
        <f>M15</f>
        <v>7847.23588</v>
      </c>
      <c r="N14" s="30">
        <f t="shared" si="2"/>
        <v>101.4</v>
      </c>
    </row>
    <row r="15" spans="1:14" ht="21" customHeight="1">
      <c r="A15" s="8" t="s">
        <v>12</v>
      </c>
      <c r="B15" s="18" t="s">
        <v>11</v>
      </c>
      <c r="C15" s="24">
        <f>C18+C16</f>
        <v>7741</v>
      </c>
      <c r="D15" s="28"/>
      <c r="E15" s="28"/>
      <c r="F15" s="28"/>
      <c r="G15" s="28"/>
      <c r="H15" s="28"/>
      <c r="I15" s="28"/>
      <c r="J15" s="28"/>
      <c r="K15" s="28"/>
      <c r="L15" s="28"/>
      <c r="M15" s="29">
        <f>M16+M17+M18</f>
        <v>7847.23588</v>
      </c>
      <c r="N15" s="30">
        <f t="shared" si="2"/>
        <v>101.4</v>
      </c>
    </row>
    <row r="16" spans="1:14" ht="99" customHeight="1">
      <c r="A16" s="8" t="s">
        <v>22</v>
      </c>
      <c r="B16" s="19" t="s">
        <v>23</v>
      </c>
      <c r="C16" s="24">
        <v>7506</v>
      </c>
      <c r="D16" s="28"/>
      <c r="E16" s="28"/>
      <c r="F16" s="28"/>
      <c r="G16" s="28"/>
      <c r="H16" s="28"/>
      <c r="I16" s="28"/>
      <c r="J16" s="28"/>
      <c r="K16" s="28"/>
      <c r="L16" s="28"/>
      <c r="M16" s="24">
        <v>7573.05908</v>
      </c>
      <c r="N16" s="31">
        <f t="shared" si="2"/>
        <v>100.9</v>
      </c>
    </row>
    <row r="17" spans="1:14" ht="153" customHeight="1">
      <c r="A17" s="8" t="s">
        <v>77</v>
      </c>
      <c r="B17" s="19" t="s">
        <v>78</v>
      </c>
      <c r="C17" s="24"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4">
        <v>35.64105</v>
      </c>
      <c r="N17" s="31">
        <v>0</v>
      </c>
    </row>
    <row r="18" spans="1:14" ht="63" customHeight="1">
      <c r="A18" s="8" t="s">
        <v>24</v>
      </c>
      <c r="B18" s="19" t="s">
        <v>25</v>
      </c>
      <c r="C18" s="24">
        <v>235</v>
      </c>
      <c r="D18" s="28"/>
      <c r="E18" s="28"/>
      <c r="F18" s="28"/>
      <c r="G18" s="28"/>
      <c r="H18" s="28"/>
      <c r="I18" s="28"/>
      <c r="J18" s="28"/>
      <c r="K18" s="28"/>
      <c r="L18" s="28"/>
      <c r="M18" s="24">
        <v>238.53575</v>
      </c>
      <c r="N18" s="31">
        <f t="shared" si="2"/>
        <v>101.5</v>
      </c>
    </row>
    <row r="19" spans="1:14" ht="21" customHeight="1">
      <c r="A19" s="8" t="s">
        <v>5</v>
      </c>
      <c r="B19" s="10" t="s">
        <v>3</v>
      </c>
      <c r="C19" s="24">
        <f>C20+C21</f>
        <v>238938</v>
      </c>
      <c r="D19" s="28"/>
      <c r="E19" s="28"/>
      <c r="F19" s="28"/>
      <c r="G19" s="28"/>
      <c r="H19" s="28"/>
      <c r="I19" s="28"/>
      <c r="J19" s="28"/>
      <c r="K19" s="28"/>
      <c r="L19" s="28"/>
      <c r="M19" s="24">
        <f>M20+M21</f>
        <v>250443.06547</v>
      </c>
      <c r="N19" s="31">
        <f t="shared" si="2"/>
        <v>104.8</v>
      </c>
    </row>
    <row r="20" spans="1:14" ht="58.5" customHeight="1">
      <c r="A20" s="11" t="s">
        <v>9</v>
      </c>
      <c r="B20" s="10" t="s">
        <v>18</v>
      </c>
      <c r="C20" s="24">
        <v>16434</v>
      </c>
      <c r="D20" s="28"/>
      <c r="E20" s="28"/>
      <c r="F20" s="28"/>
      <c r="G20" s="28"/>
      <c r="H20" s="28"/>
      <c r="I20" s="28"/>
      <c r="J20" s="28"/>
      <c r="K20" s="28"/>
      <c r="L20" s="28"/>
      <c r="M20" s="24">
        <v>16650.15553</v>
      </c>
      <c r="N20" s="31">
        <f t="shared" si="2"/>
        <v>101.3</v>
      </c>
    </row>
    <row r="21" spans="1:14" ht="21" customHeight="1">
      <c r="A21" s="11" t="s">
        <v>29</v>
      </c>
      <c r="B21" s="20" t="s">
        <v>6</v>
      </c>
      <c r="C21" s="24">
        <f>C22+C23</f>
        <v>222504</v>
      </c>
      <c r="D21" s="28"/>
      <c r="E21" s="28"/>
      <c r="F21" s="28"/>
      <c r="G21" s="28"/>
      <c r="H21" s="28"/>
      <c r="I21" s="28"/>
      <c r="J21" s="28"/>
      <c r="K21" s="28"/>
      <c r="L21" s="28"/>
      <c r="M21" s="24">
        <f>M22+M23</f>
        <v>233792.90994</v>
      </c>
      <c r="N21" s="31">
        <f t="shared" si="2"/>
        <v>105.1</v>
      </c>
    </row>
    <row r="22" spans="1:14" ht="47.25" customHeight="1">
      <c r="A22" s="11" t="s">
        <v>15</v>
      </c>
      <c r="B22" s="16" t="s">
        <v>19</v>
      </c>
      <c r="C22" s="24">
        <v>117631</v>
      </c>
      <c r="D22" s="28"/>
      <c r="E22" s="28"/>
      <c r="F22" s="28"/>
      <c r="G22" s="28"/>
      <c r="H22" s="28"/>
      <c r="I22" s="28"/>
      <c r="J22" s="28"/>
      <c r="K22" s="28"/>
      <c r="L22" s="28"/>
      <c r="M22" s="24">
        <v>120815.18507</v>
      </c>
      <c r="N22" s="31">
        <f t="shared" si="2"/>
        <v>102.7</v>
      </c>
    </row>
    <row r="23" spans="1:14" ht="67.5" customHeight="1">
      <c r="A23" s="11" t="s">
        <v>16</v>
      </c>
      <c r="B23" s="16" t="s">
        <v>20</v>
      </c>
      <c r="C23" s="24">
        <v>104873</v>
      </c>
      <c r="D23" s="28"/>
      <c r="E23" s="28"/>
      <c r="F23" s="28"/>
      <c r="G23" s="28"/>
      <c r="H23" s="28"/>
      <c r="I23" s="28"/>
      <c r="J23" s="28"/>
      <c r="K23" s="28"/>
      <c r="L23" s="28"/>
      <c r="M23" s="24">
        <v>112977.72487</v>
      </c>
      <c r="N23" s="31">
        <f t="shared" si="2"/>
        <v>107.7</v>
      </c>
    </row>
    <row r="24" spans="1:14" ht="21" customHeight="1">
      <c r="A24" s="11"/>
      <c r="B24" s="21" t="s">
        <v>26</v>
      </c>
      <c r="C24" s="25">
        <f>C26+C29+C32</f>
        <v>238</v>
      </c>
      <c r="D24" s="25">
        <f aca="true" t="shared" si="3" ref="D24:L24">D26+D29+D32</f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25">
        <f t="shared" si="3"/>
        <v>0</v>
      </c>
      <c r="J24" s="25">
        <f t="shared" si="3"/>
        <v>0</v>
      </c>
      <c r="K24" s="25">
        <f t="shared" si="3"/>
        <v>0</v>
      </c>
      <c r="L24" s="25">
        <f t="shared" si="3"/>
        <v>0</v>
      </c>
      <c r="M24" s="25">
        <f>M26+M29+M32+M27</f>
        <v>1020.2181599999999</v>
      </c>
      <c r="N24" s="32">
        <f t="shared" si="2"/>
        <v>428.7</v>
      </c>
    </row>
    <row r="25" spans="1:14" ht="69" customHeight="1">
      <c r="A25" s="11" t="s">
        <v>37</v>
      </c>
      <c r="B25" s="16" t="s">
        <v>38</v>
      </c>
      <c r="C25" s="24">
        <f>C26</f>
        <v>32</v>
      </c>
      <c r="D25" s="24">
        <f aca="true" t="shared" si="4" ref="D25:M25">D26</f>
        <v>0</v>
      </c>
      <c r="E25" s="24">
        <f t="shared" si="4"/>
        <v>0</v>
      </c>
      <c r="F25" s="24">
        <f t="shared" si="4"/>
        <v>0</v>
      </c>
      <c r="G25" s="24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 t="shared" si="4"/>
        <v>77.14897</v>
      </c>
      <c r="N25" s="31">
        <f t="shared" si="2"/>
        <v>241.1</v>
      </c>
    </row>
    <row r="26" spans="1:14" ht="109.5" customHeight="1">
      <c r="A26" s="11" t="s">
        <v>28</v>
      </c>
      <c r="B26" s="16" t="s">
        <v>27</v>
      </c>
      <c r="C26" s="24">
        <v>32</v>
      </c>
      <c r="D26" s="28"/>
      <c r="E26" s="28"/>
      <c r="F26" s="28"/>
      <c r="G26" s="28"/>
      <c r="H26" s="28"/>
      <c r="I26" s="28"/>
      <c r="J26" s="28"/>
      <c r="K26" s="28"/>
      <c r="L26" s="28"/>
      <c r="M26" s="24">
        <v>77.14897</v>
      </c>
      <c r="N26" s="31">
        <f t="shared" si="2"/>
        <v>241.1</v>
      </c>
    </row>
    <row r="27" spans="1:14" ht="36" customHeight="1">
      <c r="A27" s="11" t="s">
        <v>79</v>
      </c>
      <c r="B27" s="16" t="s">
        <v>82</v>
      </c>
      <c r="C27" s="24"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4">
        <v>5.05949</v>
      </c>
      <c r="N27" s="31">
        <v>0</v>
      </c>
    </row>
    <row r="28" spans="1:14" ht="84" customHeight="1">
      <c r="A28" s="11" t="s">
        <v>84</v>
      </c>
      <c r="B28" s="16" t="s">
        <v>83</v>
      </c>
      <c r="C28" s="24">
        <v>0</v>
      </c>
      <c r="D28" s="28"/>
      <c r="E28" s="28"/>
      <c r="F28" s="28"/>
      <c r="G28" s="28"/>
      <c r="H28" s="28"/>
      <c r="I28" s="28"/>
      <c r="J28" s="28"/>
      <c r="K28" s="28"/>
      <c r="L28" s="28"/>
      <c r="M28" s="24">
        <v>5.05949</v>
      </c>
      <c r="N28" s="31">
        <v>0</v>
      </c>
    </row>
    <row r="29" spans="1:14" ht="30.75" customHeight="1">
      <c r="A29" s="11" t="s">
        <v>57</v>
      </c>
      <c r="B29" s="16" t="s">
        <v>58</v>
      </c>
      <c r="C29" s="24">
        <f>C31+C30</f>
        <v>64</v>
      </c>
      <c r="D29" s="24">
        <f aca="true" t="shared" si="5" ref="D29:M29">D31+D30</f>
        <v>0</v>
      </c>
      <c r="E29" s="24">
        <f t="shared" si="5"/>
        <v>0</v>
      </c>
      <c r="F29" s="24">
        <f t="shared" si="5"/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64.93596</v>
      </c>
      <c r="N29" s="31">
        <f t="shared" si="2"/>
        <v>101.5</v>
      </c>
    </row>
    <row r="30" spans="1:14" ht="41.25" customHeight="1">
      <c r="A30" s="11" t="s">
        <v>65</v>
      </c>
      <c r="B30" s="16" t="s">
        <v>85</v>
      </c>
      <c r="C30" s="24">
        <v>19</v>
      </c>
      <c r="D30" s="28"/>
      <c r="E30" s="28"/>
      <c r="F30" s="28"/>
      <c r="G30" s="28"/>
      <c r="H30" s="28"/>
      <c r="I30" s="28"/>
      <c r="J30" s="28"/>
      <c r="K30" s="28"/>
      <c r="L30" s="28"/>
      <c r="M30" s="24">
        <v>19.93596</v>
      </c>
      <c r="N30" s="31">
        <f t="shared" si="2"/>
        <v>104.9</v>
      </c>
    </row>
    <row r="31" spans="1:14" ht="93.75" customHeight="1">
      <c r="A31" s="11" t="s">
        <v>60</v>
      </c>
      <c r="B31" s="16" t="s">
        <v>59</v>
      </c>
      <c r="C31" s="24">
        <v>45</v>
      </c>
      <c r="D31" s="28"/>
      <c r="E31" s="28"/>
      <c r="F31" s="28"/>
      <c r="G31" s="28"/>
      <c r="H31" s="28"/>
      <c r="I31" s="28"/>
      <c r="J31" s="28"/>
      <c r="K31" s="28"/>
      <c r="L31" s="28"/>
      <c r="M31" s="24">
        <v>45</v>
      </c>
      <c r="N31" s="31">
        <f t="shared" si="2"/>
        <v>100</v>
      </c>
    </row>
    <row r="32" spans="1:14" ht="29.25" customHeight="1">
      <c r="A32" s="11" t="s">
        <v>62</v>
      </c>
      <c r="B32" s="16" t="s">
        <v>61</v>
      </c>
      <c r="C32" s="24">
        <f>C34</f>
        <v>142</v>
      </c>
      <c r="D32" s="28"/>
      <c r="E32" s="28"/>
      <c r="F32" s="28"/>
      <c r="G32" s="28"/>
      <c r="H32" s="28"/>
      <c r="I32" s="28"/>
      <c r="J32" s="28"/>
      <c r="K32" s="28"/>
      <c r="L32" s="28"/>
      <c r="M32" s="24">
        <f>M33+M34</f>
        <v>873.0737399999999</v>
      </c>
      <c r="N32" s="31">
        <f t="shared" si="2"/>
        <v>614.8</v>
      </c>
    </row>
    <row r="33" spans="1:14" ht="39.75" customHeight="1">
      <c r="A33" s="11" t="s">
        <v>80</v>
      </c>
      <c r="B33" s="16" t="s">
        <v>81</v>
      </c>
      <c r="C33" s="24">
        <v>0</v>
      </c>
      <c r="D33" s="28"/>
      <c r="E33" s="28"/>
      <c r="F33" s="28"/>
      <c r="G33" s="28"/>
      <c r="H33" s="28"/>
      <c r="I33" s="28"/>
      <c r="J33" s="28"/>
      <c r="K33" s="28"/>
      <c r="L33" s="28"/>
      <c r="M33" s="24">
        <v>730.896</v>
      </c>
      <c r="N33" s="31">
        <v>0</v>
      </c>
    </row>
    <row r="34" spans="1:14" ht="60.75" customHeight="1">
      <c r="A34" s="11" t="s">
        <v>63</v>
      </c>
      <c r="B34" s="16" t="s">
        <v>64</v>
      </c>
      <c r="C34" s="24">
        <v>142</v>
      </c>
      <c r="D34" s="28"/>
      <c r="E34" s="28"/>
      <c r="F34" s="28"/>
      <c r="G34" s="28"/>
      <c r="H34" s="28"/>
      <c r="I34" s="28"/>
      <c r="J34" s="28"/>
      <c r="K34" s="28"/>
      <c r="L34" s="28"/>
      <c r="M34" s="24">
        <v>142.17774</v>
      </c>
      <c r="N34" s="31">
        <f t="shared" si="2"/>
        <v>100.1</v>
      </c>
    </row>
    <row r="35" spans="1:14" ht="21" customHeight="1">
      <c r="A35" s="8" t="s">
        <v>0</v>
      </c>
      <c r="B35" s="9" t="s">
        <v>7</v>
      </c>
      <c r="C35" s="25">
        <f>C36+C46+C49</f>
        <v>20917.901449999998</v>
      </c>
      <c r="D35" s="25">
        <f aca="true" t="shared" si="6" ref="D35:M35">D36+D46+D49</f>
        <v>3035.61125</v>
      </c>
      <c r="E35" s="25">
        <f t="shared" si="6"/>
        <v>3035.61125</v>
      </c>
      <c r="F35" s="25">
        <f t="shared" si="6"/>
        <v>3035.61125</v>
      </c>
      <c r="G35" s="25">
        <f t="shared" si="6"/>
        <v>3035.61125</v>
      </c>
      <c r="H35" s="25">
        <f t="shared" si="6"/>
        <v>3035.61125</v>
      </c>
      <c r="I35" s="25">
        <f t="shared" si="6"/>
        <v>3035.61125</v>
      </c>
      <c r="J35" s="25">
        <f t="shared" si="6"/>
        <v>3035.61125</v>
      </c>
      <c r="K35" s="25">
        <f t="shared" si="6"/>
        <v>3035.61125</v>
      </c>
      <c r="L35" s="25">
        <f t="shared" si="6"/>
        <v>3035.61125</v>
      </c>
      <c r="M35" s="25">
        <f t="shared" si="6"/>
        <v>20665.54663</v>
      </c>
      <c r="N35" s="32">
        <f t="shared" si="2"/>
        <v>98.8</v>
      </c>
    </row>
    <row r="36" spans="1:14" ht="66" customHeight="1">
      <c r="A36" s="8" t="s">
        <v>36</v>
      </c>
      <c r="B36" s="10" t="s">
        <v>35</v>
      </c>
      <c r="C36" s="24">
        <f>C37+C39</f>
        <v>17600.62</v>
      </c>
      <c r="D36" s="24">
        <f aca="true" t="shared" si="7" ref="D36:M36">D37+D39</f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4">
        <f t="shared" si="7"/>
        <v>0</v>
      </c>
      <c r="J36" s="24">
        <f t="shared" si="7"/>
        <v>0</v>
      </c>
      <c r="K36" s="24">
        <f t="shared" si="7"/>
        <v>0</v>
      </c>
      <c r="L36" s="24">
        <f t="shared" si="7"/>
        <v>0</v>
      </c>
      <c r="M36" s="24">
        <f t="shared" si="7"/>
        <v>17084.55113</v>
      </c>
      <c r="N36" s="31">
        <f t="shared" si="2"/>
        <v>97.1</v>
      </c>
    </row>
    <row r="37" spans="1:14" ht="36" customHeight="1">
      <c r="A37" s="8" t="s">
        <v>40</v>
      </c>
      <c r="B37" s="10" t="s">
        <v>39</v>
      </c>
      <c r="C37" s="24">
        <f>C38</f>
        <v>316</v>
      </c>
      <c r="D37" s="24">
        <f aca="true" t="shared" si="8" ref="D37:M37">D38</f>
        <v>0</v>
      </c>
      <c r="E37" s="24">
        <f t="shared" si="8"/>
        <v>0</v>
      </c>
      <c r="F37" s="24">
        <f t="shared" si="8"/>
        <v>0</v>
      </c>
      <c r="G37" s="24">
        <f t="shared" si="8"/>
        <v>0</v>
      </c>
      <c r="H37" s="24">
        <f t="shared" si="8"/>
        <v>0</v>
      </c>
      <c r="I37" s="24">
        <f t="shared" si="8"/>
        <v>0</v>
      </c>
      <c r="J37" s="24">
        <f t="shared" si="8"/>
        <v>0</v>
      </c>
      <c r="K37" s="24">
        <f t="shared" si="8"/>
        <v>0</v>
      </c>
      <c r="L37" s="24">
        <f t="shared" si="8"/>
        <v>0</v>
      </c>
      <c r="M37" s="24">
        <f t="shared" si="8"/>
        <v>160.32429</v>
      </c>
      <c r="N37" s="31">
        <f t="shared" si="2"/>
        <v>50.7</v>
      </c>
    </row>
    <row r="38" spans="1:14" ht="63.75" customHeight="1">
      <c r="A38" s="11" t="s">
        <v>31</v>
      </c>
      <c r="B38" s="10" t="s">
        <v>17</v>
      </c>
      <c r="C38" s="24">
        <v>316</v>
      </c>
      <c r="D38" s="28"/>
      <c r="E38" s="28"/>
      <c r="F38" s="28"/>
      <c r="G38" s="28"/>
      <c r="H38" s="28"/>
      <c r="I38" s="28"/>
      <c r="J38" s="28"/>
      <c r="K38" s="28"/>
      <c r="L38" s="28"/>
      <c r="M38" s="24">
        <v>160.32429</v>
      </c>
      <c r="N38" s="31">
        <f t="shared" si="2"/>
        <v>50.7</v>
      </c>
    </row>
    <row r="39" spans="1:14" ht="28.5" customHeight="1">
      <c r="A39" s="11" t="s">
        <v>42</v>
      </c>
      <c r="B39" s="10" t="s">
        <v>41</v>
      </c>
      <c r="C39" s="24">
        <f>C40+C42+C41+C43+C44+C45</f>
        <v>17284.62</v>
      </c>
      <c r="D39" s="24">
        <f aca="true" t="shared" si="9" ref="D39:M39">D40+D42+D41+D43+D44+D45</f>
        <v>0</v>
      </c>
      <c r="E39" s="24">
        <f t="shared" si="9"/>
        <v>0</v>
      </c>
      <c r="F39" s="24">
        <f t="shared" si="9"/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9"/>
        <v>16924.22684</v>
      </c>
      <c r="N39" s="31">
        <f t="shared" si="2"/>
        <v>97.9</v>
      </c>
    </row>
    <row r="40" spans="1:14" ht="120.75" customHeight="1">
      <c r="A40" s="11" t="s">
        <v>32</v>
      </c>
      <c r="B40" s="10" t="s">
        <v>30</v>
      </c>
      <c r="C40" s="24">
        <v>750</v>
      </c>
      <c r="D40" s="28"/>
      <c r="E40" s="28"/>
      <c r="F40" s="28"/>
      <c r="G40" s="28"/>
      <c r="H40" s="28"/>
      <c r="I40" s="28"/>
      <c r="J40" s="28"/>
      <c r="K40" s="28"/>
      <c r="L40" s="28"/>
      <c r="M40" s="24">
        <v>705</v>
      </c>
      <c r="N40" s="31">
        <f t="shared" si="2"/>
        <v>94</v>
      </c>
    </row>
    <row r="41" spans="1:14" ht="159" customHeight="1">
      <c r="A41" s="11" t="s">
        <v>43</v>
      </c>
      <c r="B41" s="10" t="s">
        <v>44</v>
      </c>
      <c r="C41" s="24">
        <v>980.36</v>
      </c>
      <c r="D41" s="28"/>
      <c r="E41" s="28"/>
      <c r="F41" s="28"/>
      <c r="G41" s="28"/>
      <c r="H41" s="28"/>
      <c r="I41" s="28"/>
      <c r="J41" s="28"/>
      <c r="K41" s="28"/>
      <c r="L41" s="28"/>
      <c r="M41" s="24">
        <v>975.25525</v>
      </c>
      <c r="N41" s="31">
        <f t="shared" si="2"/>
        <v>99.5</v>
      </c>
    </row>
    <row r="42" spans="1:14" ht="154.5" customHeight="1">
      <c r="A42" s="11" t="s">
        <v>33</v>
      </c>
      <c r="B42" s="13" t="s">
        <v>34</v>
      </c>
      <c r="C42" s="24">
        <v>1151.26</v>
      </c>
      <c r="D42" s="28"/>
      <c r="E42" s="28"/>
      <c r="F42" s="28"/>
      <c r="G42" s="28"/>
      <c r="H42" s="28"/>
      <c r="I42" s="28"/>
      <c r="J42" s="28"/>
      <c r="K42" s="28"/>
      <c r="L42" s="28"/>
      <c r="M42" s="24">
        <v>840.97159</v>
      </c>
      <c r="N42" s="31">
        <f t="shared" si="2"/>
        <v>73</v>
      </c>
    </row>
    <row r="43" spans="1:14" ht="80.25" customHeight="1">
      <c r="A43" s="11" t="s">
        <v>55</v>
      </c>
      <c r="B43" s="13" t="s">
        <v>56</v>
      </c>
      <c r="C43" s="24">
        <v>2800</v>
      </c>
      <c r="D43" s="28"/>
      <c r="E43" s="28"/>
      <c r="F43" s="28"/>
      <c r="G43" s="28"/>
      <c r="H43" s="28"/>
      <c r="I43" s="28"/>
      <c r="J43" s="28"/>
      <c r="K43" s="28"/>
      <c r="L43" s="28"/>
      <c r="M43" s="24">
        <v>2800</v>
      </c>
      <c r="N43" s="31">
        <f t="shared" si="2"/>
        <v>100</v>
      </c>
    </row>
    <row r="44" spans="1:14" ht="52.5" customHeight="1">
      <c r="A44" s="11" t="s">
        <v>67</v>
      </c>
      <c r="B44" s="13" t="s">
        <v>66</v>
      </c>
      <c r="C44" s="24">
        <v>50</v>
      </c>
      <c r="D44" s="28"/>
      <c r="E44" s="28"/>
      <c r="F44" s="28"/>
      <c r="G44" s="28"/>
      <c r="H44" s="28"/>
      <c r="I44" s="28"/>
      <c r="J44" s="28"/>
      <c r="K44" s="28"/>
      <c r="L44" s="28"/>
      <c r="M44" s="24">
        <v>50</v>
      </c>
      <c r="N44" s="31">
        <f t="shared" si="2"/>
        <v>100</v>
      </c>
    </row>
    <row r="45" spans="1:14" ht="93.75" customHeight="1">
      <c r="A45" s="11" t="s">
        <v>68</v>
      </c>
      <c r="B45" s="10" t="s">
        <v>69</v>
      </c>
      <c r="C45" s="24">
        <v>11553</v>
      </c>
      <c r="D45" s="28"/>
      <c r="E45" s="28"/>
      <c r="F45" s="28"/>
      <c r="G45" s="28"/>
      <c r="H45" s="28"/>
      <c r="I45" s="28"/>
      <c r="J45" s="28"/>
      <c r="K45" s="28"/>
      <c r="L45" s="28"/>
      <c r="M45" s="24">
        <v>11553</v>
      </c>
      <c r="N45" s="31">
        <f t="shared" si="2"/>
        <v>100</v>
      </c>
    </row>
    <row r="46" spans="1:14" ht="93" customHeight="1">
      <c r="A46" s="11" t="s">
        <v>46</v>
      </c>
      <c r="B46" s="13" t="s">
        <v>45</v>
      </c>
      <c r="C46" s="24">
        <f>C47+C48</f>
        <v>3355.28145</v>
      </c>
      <c r="D46" s="24">
        <f aca="true" t="shared" si="10" ref="D46:M46">D47+D48</f>
        <v>3073.61125</v>
      </c>
      <c r="E46" s="24">
        <f t="shared" si="10"/>
        <v>3073.61125</v>
      </c>
      <c r="F46" s="24">
        <f t="shared" si="10"/>
        <v>3073.61125</v>
      </c>
      <c r="G46" s="24">
        <f t="shared" si="10"/>
        <v>3073.61125</v>
      </c>
      <c r="H46" s="24">
        <f t="shared" si="10"/>
        <v>3073.61125</v>
      </c>
      <c r="I46" s="24">
        <f t="shared" si="10"/>
        <v>3073.61125</v>
      </c>
      <c r="J46" s="24">
        <f t="shared" si="10"/>
        <v>3073.61125</v>
      </c>
      <c r="K46" s="24">
        <f t="shared" si="10"/>
        <v>3073.61125</v>
      </c>
      <c r="L46" s="24">
        <f t="shared" si="10"/>
        <v>3073.61125</v>
      </c>
      <c r="M46" s="24">
        <f t="shared" si="10"/>
        <v>3618.9955</v>
      </c>
      <c r="N46" s="31">
        <f t="shared" si="2"/>
        <v>107.9</v>
      </c>
    </row>
    <row r="47" spans="1:14" ht="55.5" customHeight="1">
      <c r="A47" s="11" t="s">
        <v>48</v>
      </c>
      <c r="B47" s="13" t="s">
        <v>47</v>
      </c>
      <c r="C47" s="24">
        <v>281.6702</v>
      </c>
      <c r="D47" s="28"/>
      <c r="E47" s="28"/>
      <c r="F47" s="28"/>
      <c r="G47" s="28"/>
      <c r="H47" s="28"/>
      <c r="I47" s="28"/>
      <c r="J47" s="28"/>
      <c r="K47" s="28"/>
      <c r="L47" s="28"/>
      <c r="M47" s="24">
        <v>545.38425</v>
      </c>
      <c r="N47" s="31">
        <f t="shared" si="2"/>
        <v>193.6</v>
      </c>
    </row>
    <row r="48" spans="1:14" ht="80.25" customHeight="1">
      <c r="A48" s="11" t="s">
        <v>50</v>
      </c>
      <c r="B48" s="13" t="s">
        <v>49</v>
      </c>
      <c r="C48" s="24">
        <v>3073.61125</v>
      </c>
      <c r="D48" s="24">
        <v>3073.61125</v>
      </c>
      <c r="E48" s="24">
        <v>3073.61125</v>
      </c>
      <c r="F48" s="24">
        <v>3073.61125</v>
      </c>
      <c r="G48" s="24">
        <v>3073.61125</v>
      </c>
      <c r="H48" s="24">
        <v>3073.61125</v>
      </c>
      <c r="I48" s="24">
        <v>3073.61125</v>
      </c>
      <c r="J48" s="24">
        <v>3073.61125</v>
      </c>
      <c r="K48" s="24">
        <v>3073.61125</v>
      </c>
      <c r="L48" s="24">
        <v>3073.61125</v>
      </c>
      <c r="M48" s="24">
        <v>3073.61125</v>
      </c>
      <c r="N48" s="31">
        <f t="shared" si="2"/>
        <v>100</v>
      </c>
    </row>
    <row r="49" spans="1:14" ht="60" customHeight="1">
      <c r="A49" s="11" t="s">
        <v>51</v>
      </c>
      <c r="B49" s="13" t="s">
        <v>52</v>
      </c>
      <c r="C49" s="24">
        <f>C50</f>
        <v>-38</v>
      </c>
      <c r="D49" s="24">
        <f aca="true" t="shared" si="11" ref="D49:M49">D50</f>
        <v>-38</v>
      </c>
      <c r="E49" s="24">
        <f t="shared" si="11"/>
        <v>-38</v>
      </c>
      <c r="F49" s="24">
        <f t="shared" si="11"/>
        <v>-38</v>
      </c>
      <c r="G49" s="24">
        <f t="shared" si="11"/>
        <v>-38</v>
      </c>
      <c r="H49" s="24">
        <f t="shared" si="11"/>
        <v>-38</v>
      </c>
      <c r="I49" s="24">
        <f t="shared" si="11"/>
        <v>-38</v>
      </c>
      <c r="J49" s="24">
        <f t="shared" si="11"/>
        <v>-38</v>
      </c>
      <c r="K49" s="24">
        <f t="shared" si="11"/>
        <v>-38</v>
      </c>
      <c r="L49" s="24">
        <f t="shared" si="11"/>
        <v>-38</v>
      </c>
      <c r="M49" s="24">
        <f t="shared" si="11"/>
        <v>-38</v>
      </c>
      <c r="N49" s="31">
        <f t="shared" si="2"/>
        <v>100</v>
      </c>
    </row>
    <row r="50" spans="1:14" ht="60.75" customHeight="1">
      <c r="A50" s="11" t="s">
        <v>54</v>
      </c>
      <c r="B50" s="13" t="s">
        <v>53</v>
      </c>
      <c r="C50" s="24">
        <v>-38</v>
      </c>
      <c r="D50" s="24">
        <v>-38</v>
      </c>
      <c r="E50" s="24">
        <v>-38</v>
      </c>
      <c r="F50" s="24">
        <v>-38</v>
      </c>
      <c r="G50" s="24">
        <v>-38</v>
      </c>
      <c r="H50" s="24">
        <v>-38</v>
      </c>
      <c r="I50" s="24">
        <v>-38</v>
      </c>
      <c r="J50" s="24">
        <v>-38</v>
      </c>
      <c r="K50" s="24">
        <v>-38</v>
      </c>
      <c r="L50" s="24">
        <v>-38</v>
      </c>
      <c r="M50" s="24">
        <v>-38</v>
      </c>
      <c r="N50" s="31">
        <f t="shared" si="2"/>
        <v>100</v>
      </c>
    </row>
    <row r="51" spans="1:14" s="12" customFormat="1" ht="21" customHeight="1">
      <c r="A51" s="14"/>
      <c r="B51" s="9" t="s">
        <v>4</v>
      </c>
      <c r="C51" s="23">
        <f>C12+C35</f>
        <v>267834.90145</v>
      </c>
      <c r="D51" s="23">
        <f aca="true" t="shared" si="12" ref="D51:M51">D12+D35</f>
        <v>3035.61125</v>
      </c>
      <c r="E51" s="23">
        <f t="shared" si="12"/>
        <v>3035.61125</v>
      </c>
      <c r="F51" s="23">
        <f t="shared" si="12"/>
        <v>3035.61125</v>
      </c>
      <c r="G51" s="23">
        <f t="shared" si="12"/>
        <v>3035.61125</v>
      </c>
      <c r="H51" s="23">
        <f t="shared" si="12"/>
        <v>3035.61125</v>
      </c>
      <c r="I51" s="23">
        <f t="shared" si="12"/>
        <v>3035.61125</v>
      </c>
      <c r="J51" s="23">
        <f t="shared" si="12"/>
        <v>3035.61125</v>
      </c>
      <c r="K51" s="23">
        <f t="shared" si="12"/>
        <v>3035.61125</v>
      </c>
      <c r="L51" s="23">
        <f t="shared" si="12"/>
        <v>3035.61125</v>
      </c>
      <c r="M51" s="23">
        <f t="shared" si="12"/>
        <v>279976.06614</v>
      </c>
      <c r="N51" s="32">
        <f t="shared" si="2"/>
        <v>104.5</v>
      </c>
    </row>
    <row r="53" spans="1:3" ht="18.75">
      <c r="A53" s="40"/>
      <c r="B53" s="40"/>
      <c r="C53" s="40"/>
    </row>
    <row r="54" spans="1:3" ht="20.25">
      <c r="A54" s="38" t="s">
        <v>86</v>
      </c>
      <c r="B54" s="39"/>
      <c r="C54" s="34" t="s">
        <v>88</v>
      </c>
    </row>
    <row r="55" spans="1:3" ht="20.25">
      <c r="A55" s="36" t="s">
        <v>87</v>
      </c>
      <c r="B55" s="37"/>
      <c r="C55" s="35"/>
    </row>
  </sheetData>
  <sheetProtection/>
  <mergeCells count="9">
    <mergeCell ref="A55:B55"/>
    <mergeCell ref="A54:B54"/>
    <mergeCell ref="A53:C53"/>
    <mergeCell ref="A9:N9"/>
    <mergeCell ref="B1:N1"/>
    <mergeCell ref="B2:N2"/>
    <mergeCell ref="B3:N3"/>
    <mergeCell ref="B4:N4"/>
    <mergeCell ref="B5:N5"/>
  </mergeCells>
  <printOptions/>
  <pageMargins left="0.7874015748031497" right="0.3937007874015748" top="0.7874015748031497" bottom="0.3937007874015748" header="0.1968503937007874" footer="0.31496062992125984"/>
  <pageSetup fitToHeight="0" fitToWidth="1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Кочережко Оксана Анатольевна</cp:lastModifiedBy>
  <cp:lastPrinted>2020-04-01T09:19:14Z</cp:lastPrinted>
  <dcterms:created xsi:type="dcterms:W3CDTF">2004-10-05T07:40:56Z</dcterms:created>
  <dcterms:modified xsi:type="dcterms:W3CDTF">2020-05-06T11:49:15Z</dcterms:modified>
  <cp:category/>
  <cp:version/>
  <cp:contentType/>
  <cp:contentStatus/>
</cp:coreProperties>
</file>