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Часцовское" sheetId="1" r:id="rId1"/>
  </sheets>
  <definedNames>
    <definedName name="_xlnm.Print_Titles" localSheetId="0">'Часцовское'!$10:$10</definedName>
    <definedName name="_xlnm.Print_Area" localSheetId="0">'Часцовское'!$A$1:$G$50</definedName>
  </definedNames>
  <calcPr fullCalcOnLoad="1"/>
</workbook>
</file>

<file path=xl/sharedStrings.xml><?xml version="1.0" encoding="utf-8"?>
<sst xmlns="http://schemas.openxmlformats.org/spreadsheetml/2006/main" count="84" uniqueCount="84">
  <si>
    <t>000 2 00 00000 00 0000 000</t>
  </si>
  <si>
    <t>000 1 00 00000 00 0000 000</t>
  </si>
  <si>
    <t>Наименование доходов</t>
  </si>
  <si>
    <t xml:space="preserve">НАЛОГИ НА ИМУЩЕСТВО  </t>
  </si>
  <si>
    <t>ДОХОДЫ ОТ ИСПОЛЬЗОВАНИЯ ИМУЩЕСТВА, НАХОДЯЩЕГОСЯ В ГОСУДАРСТВЕННОЙ И МУНИЦИПАЛЬНОЙ СОБСТВЕННОСТИ</t>
  </si>
  <si>
    <t>ВСЕГО</t>
  </si>
  <si>
    <t>000 1 06 00000 00 0000 000</t>
  </si>
  <si>
    <t>Земельный налог</t>
  </si>
  <si>
    <t>БЕЗВОЗМЕЗДНЫЕ ПОСТУПЛЕНИЯ</t>
  </si>
  <si>
    <t>Код бюджетной классификации</t>
  </si>
  <si>
    <t>000 1 11 00000 00 0000 000</t>
  </si>
  <si>
    <t>182 1 06 01030 10 0000 110</t>
  </si>
  <si>
    <t>НАЛОГОВЫЕ И НЕНАЛОГОВЫЕ ДОХОДЫ</t>
  </si>
  <si>
    <t>НАЛОГОВЫЕ ДОХОДЫ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</si>
  <si>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</si>
  <si>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</si>
  <si>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</si>
  <si>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</si>
  <si>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</si>
  <si>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</si>
  <si>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</si>
  <si>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</si>
  <si>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031 111 05035 10 0000 120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</si>
  <si>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</si>
  <si>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</si>
  <si>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182 1 01 02010 01 0000 110</t>
  </si>
  <si>
    <t>182 1 01 02030 01 0000 110</t>
  </si>
  <si>
    <t xml:space="preserve">031 1 11 09045 10 0001 120
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</si>
  <si>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жилья)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</si>
  <si>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</si>
  <si>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района))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</si>
  <si>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</si>
  <si>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</si>
  <si>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</si>
  <si>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</si>
  <si>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000 1 06 06000 00 0000 110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</si>
  <si>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</si>
  <si>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</si>
  <si>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</si>
  <si>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</si>
  <si>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</si>
  <si>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</si>
  <si>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031 2 02 35118 10 0000 150</t>
  </si>
  <si>
    <t>031 2 02 40014 10 0001 150</t>
  </si>
  <si>
    <t>031 2 02 40014 10 0005 150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</si>
  <si>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Московской области))</t>
  </si>
  <si>
    <t>031 2 02 40014 10 0004 150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</si>
  <si>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</si>
  <si>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</si>
  <si>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</si>
  <si>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</si>
  <si>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000 2 18 00000 00 0000 000</t>
  </si>
  <si>
    <t>031 2 18 60010 10 0000 150</t>
  </si>
  <si>
    <t>000 2 19 00000 00 0000 000</t>
  </si>
  <si>
    <t>031 2 19 60010 10 0000 150</t>
  </si>
  <si>
    <t>031 2 02 45160 10 0000 150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</si>
  <si>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</si>
  <si>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Денежные взыскания (штрафы) за нарушение бюджетного законодательства (в части бюджетов сельских поселений)</t>
  </si>
  <si>
    <t>Прочие неналоговые доходы бюджетов сельских поселений (восстановление средств по результатам проверок (за исключением дебиторской задолженности прошлых лет))</t>
  </si>
  <si>
    <t>094 1 16 18050 10 0000 140</t>
  </si>
  <si>
    <t>094 1 17 05050 10 0200 180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</si>
  <si>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</si>
  <si>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</si>
  <si>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</si>
  <si>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</si>
  <si>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</si>
  <si>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810 1 16 33050 10 0000 140</t>
  </si>
  <si>
    <t>Заместитель Главы Администрации – 
начальник Финансово-казначейского управления 
Администрации Одинцовского городского округа                                                                    Л.В. Тарасова</t>
  </si>
  <si>
    <t>Дополнительный план на 2019 год</t>
  </si>
  <si>
    <t>Уточненный план 2019 года</t>
  </si>
  <si>
    <t>Исполнено</t>
  </si>
  <si>
    <t>% выполнения плана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</si>
  <si>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</si>
  <si>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</si>
  <si>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бюджета сельского поселения Часцовское Одинцовского муниципального района Московской области за 2019 год</t>
  </si>
  <si>
    <t>Начальник территориального управления Часцовское</t>
  </si>
  <si>
    <t>тыс. руб.</t>
  </si>
  <si>
    <t>План 2019 года</t>
  </si>
  <si>
    <t xml:space="preserve">                                                                                                                                                        Приложение  № 1 </t>
  </si>
  <si>
    <t xml:space="preserve">                                                                                                                                                        Одинцовского городского округа</t>
  </si>
  <si>
    <t xml:space="preserve">                                                                                                                                                        Московской области</t>
  </si>
  <si>
    <t>Администрации Одинцовского городского округа                                                   П.М.Новиков</t>
  </si>
  <si>
    <t xml:space="preserve">                                                                                                                                                        от 30.04. 2020   № 17/16 </t>
  </si>
  <si>
    <t xml:space="preserve">                                                                                                                                                        к   решению Совета депутатов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</si>
</sst>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0"/>
    <numFmt numFmtId="179" formatCode="#,##0.00\ ;[Red]\-#,##0.00"/>
  </numFmts>
  <fonts count="50">
    <font>
      <sz val="12"/>
      <name val="Times New Roman"/>
      <family val="0"/>
    </font>
    <font>
      <sz val="9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36"/>
      <name val="Times New Roman"/>
      <family val="1"/>
    </font>
    <font>
      <b/>
      <sz val="36"/>
      <name val="Times New Roman"/>
      <family val="1"/>
    </font>
    <font>
      <b/>
      <sz val="40"/>
      <name val="Times New Roman"/>
      <family val="1"/>
    </font>
    <font>
      <sz val="33"/>
      <name val="Times New Roman"/>
      <family val="1"/>
    </font>
    <font>
      <sz val="36"/>
      <name val="Times New Roman Cyr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1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3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2"/>
      <color theme="1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u val="single"/>
      <sz val="12"/>
      <color theme="11"/>
      <name val="Times New Roman"/>
      <family val="1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3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Border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178" fontId="5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 wrapText="1"/>
    </xf>
    <xf numFmtId="178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9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9" fillId="0" borderId="0" xfId="0" applyNumberFormat="1" applyFont="1" applyFill="1" applyAlignment="1" applyProtection="1">
      <alignment horizontal="left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="40" zoomScaleNormal="36" zoomScaleSheetLayoutView="40" workbookViewId="0" topLeftCell="A1">
      <selection activeCell="B5" sqref="B5:G5"/>
    </sheetView>
  </sheetViews>
  <sheetFormatPr defaultColWidth="9.00390625" defaultRowHeight="15.75"/>
  <cols>
    <col min="1" max="1" width="78.625" style="1" customWidth="1"/>
    <col min="2" max="2" width="228.375" style="3" customWidth="1"/>
    <col min="3" max="3" width="42.875" style="2" customWidth="1"/>
    <col min="4" max="4" width="42.375" style="2" hidden="1" customWidth="1"/>
    <col min="5" max="5" width="38.50390625" style="2" hidden="1" customWidth="1"/>
    <col min="6" max="6" width="42.625" style="2" bestFit="1" customWidth="1"/>
    <col min="7" max="7" width="30.375" style="2" customWidth="1"/>
    <col min="8" max="16384" width="9.00390625" style="2" customWidth="1"/>
  </cols>
  <sheetData>
    <row r="1" spans="2:7" ht="45.75">
      <c r="B1" s="40" t="s">
        <v>78</v>
      </c>
      <c r="C1" s="40"/>
      <c r="D1" s="40"/>
      <c r="E1" s="40"/>
      <c r="F1" s="40"/>
      <c r="G1" s="40"/>
    </row>
    <row r="2" spans="2:7" ht="45.75">
      <c r="B2" s="40" t="s">
        <v>83</v>
      </c>
      <c r="C2" s="40"/>
      <c r="D2" s="40"/>
      <c r="E2" s="40"/>
      <c r="F2" s="40"/>
      <c r="G2" s="40"/>
    </row>
    <row r="3" spans="2:7" ht="45.75">
      <c r="B3" s="40" t="s">
        <v>79</v>
      </c>
      <c r="C3" s="40"/>
      <c r="D3" s="40"/>
      <c r="E3" s="40"/>
      <c r="F3" s="40"/>
      <c r="G3" s="40"/>
    </row>
    <row r="4" spans="2:7" ht="45.75">
      <c r="B4" s="40" t="s">
        <v>80</v>
      </c>
      <c r="C4" s="40"/>
      <c r="D4" s="40"/>
      <c r="E4" s="40"/>
      <c r="F4" s="40"/>
      <c r="G4" s="40"/>
    </row>
    <row r="5" spans="2:7" ht="45.75">
      <c r="B5" s="40" t="s">
        <v>82</v>
      </c>
      <c r="C5" s="40"/>
      <c r="D5" s="40"/>
      <c r="E5" s="40"/>
      <c r="F5" s="40"/>
      <c r="G5" s="40"/>
    </row>
    <row r="6" spans="2:3" ht="187.5" customHeight="1">
      <c r="B6" s="20"/>
      <c r="C6" s="20"/>
    </row>
    <row r="7" spans="1:7" ht="45.75" customHeight="1">
      <c r="A7" s="43" t="s">
        <v>74</v>
      </c>
      <c r="B7" s="43"/>
      <c r="C7" s="43"/>
      <c r="D7" s="43"/>
      <c r="E7" s="43"/>
      <c r="F7" s="43"/>
      <c r="G7" s="43"/>
    </row>
    <row r="8" spans="1:7" ht="45.75" customHeight="1">
      <c r="A8" s="39"/>
      <c r="B8" s="39"/>
      <c r="C8" s="39"/>
      <c r="D8" s="39"/>
      <c r="E8" s="39"/>
      <c r="F8" s="39"/>
      <c r="G8" s="39"/>
    </row>
    <row r="9" spans="1:7" ht="50.25" customHeight="1">
      <c r="A9" s="4"/>
      <c r="B9" s="5"/>
      <c r="C9" s="6"/>
      <c r="G9" s="20" t="s">
        <v>76</v>
      </c>
    </row>
    <row r="10" spans="1:7" ht="135.75" customHeight="1">
      <c r="A10" s="7" t="s">
        <v>9</v>
      </c>
      <c r="B10" s="7" t="s">
        <v>2</v>
      </c>
      <c r="C10" s="33" t="s">
        <v>77</v>
      </c>
      <c r="D10" s="33" t="s">
        <v>68</v>
      </c>
      <c r="E10" s="33" t="s">
        <v>69</v>
      </c>
      <c r="F10" s="33" t="s">
        <v>70</v>
      </c>
      <c r="G10" s="33" t="s">
        <v>71</v>
      </c>
    </row>
    <row r="11" spans="1:7" s="12" customFormat="1" ht="45.75">
      <c r="A11" s="8" t="s">
        <v>1</v>
      </c>
      <c r="B11" s="9" t="s">
        <v>12</v>
      </c>
      <c r="C11" s="21">
        <f>C12+C23</f>
        <v>96505</v>
      </c>
      <c r="D11" s="21">
        <f>D12+D23</f>
        <v>0</v>
      </c>
      <c r="E11" s="21">
        <f aca="true" t="shared" si="0" ref="E11:E45">C11+D11</f>
        <v>96505</v>
      </c>
      <c r="F11" s="21">
        <f>F12+F23</f>
        <v>102054.54644</v>
      </c>
      <c r="G11" s="34">
        <f>F11/E11*100</f>
        <v>105.7505273716388</v>
      </c>
    </row>
    <row r="12" spans="1:7" s="12" customFormat="1" ht="45.75">
      <c r="A12" s="8"/>
      <c r="B12" s="9" t="s">
        <v>13</v>
      </c>
      <c r="C12" s="21">
        <f>C14+C18</f>
        <v>94297</v>
      </c>
      <c r="D12" s="21">
        <f>D14+D18</f>
        <v>0</v>
      </c>
      <c r="E12" s="21">
        <f t="shared" si="0"/>
        <v>94297</v>
      </c>
      <c r="F12" s="21">
        <f>F14+F18</f>
        <v>99793.98685</v>
      </c>
      <c r="G12" s="34">
        <f aca="true" t="shared" si="1" ref="G12:G45">F12/E12*100</f>
        <v>105.8294398019025</v>
      </c>
    </row>
    <row r="13" spans="1:7" s="12" customFormat="1" ht="45.75">
      <c r="A13" s="11" t="s">
        <v>31</v>
      </c>
      <c r="B13" s="14" t="s">
        <v>32</v>
      </c>
      <c r="C13" s="22">
        <f>C14</f>
        <v>4059</v>
      </c>
      <c r="D13" s="22">
        <f>D14</f>
        <v>0</v>
      </c>
      <c r="E13" s="22">
        <f t="shared" si="0"/>
        <v>4059</v>
      </c>
      <c r="F13" s="22">
        <f>F14</f>
        <v>4149.5818</v>
      </c>
      <c r="G13" s="35">
        <f t="shared" si="1"/>
        <v>102.23162847992116</v>
      </c>
    </row>
    <row r="14" spans="1:7" s="12" customFormat="1" ht="45.75">
      <c r="A14" s="11" t="s">
        <v>33</v>
      </c>
      <c r="B14" s="14" t="s">
        <v>34</v>
      </c>
      <c r="C14" s="23">
        <f>C15+C17</f>
        <v>4059</v>
      </c>
      <c r="D14" s="23">
        <f>D15+D17</f>
        <v>0</v>
      </c>
      <c r="E14" s="22">
        <f t="shared" si="0"/>
        <v>4059</v>
      </c>
      <c r="F14" s="23">
        <f>F15+F16+F17</f>
        <v>4149.5818</v>
      </c>
      <c r="G14" s="35">
        <f t="shared" si="1"/>
        <v>102.23162847992116</v>
      </c>
    </row>
    <row r="15" spans="1:7" s="12" customFormat="1" ht="183">
      <c r="A15" s="11" t="s">
        <v>25</v>
      </c>
      <c r="B15" s="14" t="s">
        <v>23</v>
      </c>
      <c r="C15" s="24">
        <v>4022</v>
      </c>
      <c r="D15" s="24"/>
      <c r="E15" s="22">
        <f t="shared" si="0"/>
        <v>4022</v>
      </c>
      <c r="F15" s="24">
        <v>4111.4744</v>
      </c>
      <c r="G15" s="35">
        <f t="shared" si="1"/>
        <v>102.22462456489309</v>
      </c>
    </row>
    <row r="16" spans="1:7" s="12" customFormat="1" ht="228.75" customHeight="1">
      <c r="A16" s="11" t="s">
        <v>72</v>
      </c>
      <c r="B16" s="14" t="s">
        <v>73</v>
      </c>
      <c r="C16" s="24">
        <v>0</v>
      </c>
      <c r="D16" s="24"/>
      <c r="E16" s="22">
        <v>0</v>
      </c>
      <c r="F16" s="24">
        <v>0.74756</v>
      </c>
      <c r="G16" s="35">
        <v>0</v>
      </c>
    </row>
    <row r="17" spans="1:7" s="12" customFormat="1" ht="101.25" customHeight="1">
      <c r="A17" s="11" t="s">
        <v>26</v>
      </c>
      <c r="B17" s="14" t="s">
        <v>24</v>
      </c>
      <c r="C17" s="24">
        <v>37</v>
      </c>
      <c r="D17" s="24"/>
      <c r="E17" s="22">
        <f t="shared" si="0"/>
        <v>37</v>
      </c>
      <c r="F17" s="24">
        <v>37.35984</v>
      </c>
      <c r="G17" s="35">
        <f t="shared" si="1"/>
        <v>100.97254054054055</v>
      </c>
    </row>
    <row r="18" spans="1:7" s="12" customFormat="1" ht="45.75">
      <c r="A18" s="8" t="s">
        <v>6</v>
      </c>
      <c r="B18" s="13" t="s">
        <v>3</v>
      </c>
      <c r="C18" s="25">
        <f>C20+C19</f>
        <v>90238</v>
      </c>
      <c r="D18" s="25">
        <f>D20+D19</f>
        <v>0</v>
      </c>
      <c r="E18" s="22">
        <f t="shared" si="0"/>
        <v>90238</v>
      </c>
      <c r="F18" s="25">
        <f>F20+F19</f>
        <v>95644.40505</v>
      </c>
      <c r="G18" s="35">
        <f t="shared" si="1"/>
        <v>105.99127313326979</v>
      </c>
    </row>
    <row r="19" spans="1:7" s="12" customFormat="1" ht="89.25" customHeight="1">
      <c r="A19" s="10" t="s">
        <v>11</v>
      </c>
      <c r="B19" s="13" t="s">
        <v>17</v>
      </c>
      <c r="C19" s="25">
        <v>6483</v>
      </c>
      <c r="D19" s="25"/>
      <c r="E19" s="22">
        <f t="shared" si="0"/>
        <v>6483</v>
      </c>
      <c r="F19" s="25">
        <v>7234.94165</v>
      </c>
      <c r="G19" s="35">
        <f t="shared" si="1"/>
        <v>111.59866805491285</v>
      </c>
    </row>
    <row r="20" spans="1:7" s="12" customFormat="1" ht="45.75">
      <c r="A20" s="10" t="s">
        <v>35</v>
      </c>
      <c r="B20" s="15" t="s">
        <v>7</v>
      </c>
      <c r="C20" s="25">
        <f>C21+C22</f>
        <v>83755</v>
      </c>
      <c r="D20" s="25">
        <f>D21+D22</f>
        <v>0</v>
      </c>
      <c r="E20" s="22">
        <f t="shared" si="0"/>
        <v>83755</v>
      </c>
      <c r="F20" s="25">
        <f>F21+F22</f>
        <v>88409.46340000001</v>
      </c>
      <c r="G20" s="35">
        <f t="shared" si="1"/>
        <v>105.55723646349473</v>
      </c>
    </row>
    <row r="21" spans="1:7" s="12" customFormat="1" ht="91.5">
      <c r="A21" s="10" t="s">
        <v>18</v>
      </c>
      <c r="B21" s="13" t="s">
        <v>19</v>
      </c>
      <c r="C21" s="25">
        <v>42646</v>
      </c>
      <c r="D21" s="25"/>
      <c r="E21" s="22">
        <f t="shared" si="0"/>
        <v>42646</v>
      </c>
      <c r="F21" s="25">
        <v>43420.365</v>
      </c>
      <c r="G21" s="35">
        <f t="shared" si="1"/>
        <v>101.81579749566197</v>
      </c>
    </row>
    <row r="22" spans="1:7" s="12" customFormat="1" ht="91.5">
      <c r="A22" s="10" t="s">
        <v>20</v>
      </c>
      <c r="B22" s="13" t="s">
        <v>21</v>
      </c>
      <c r="C22" s="25">
        <v>41109</v>
      </c>
      <c r="D22" s="25"/>
      <c r="E22" s="22">
        <f t="shared" si="0"/>
        <v>41109</v>
      </c>
      <c r="F22" s="25">
        <v>44989.0984</v>
      </c>
      <c r="G22" s="35">
        <f t="shared" si="1"/>
        <v>109.43856187209616</v>
      </c>
    </row>
    <row r="23" spans="1:7" s="12" customFormat="1" ht="45.75">
      <c r="A23" s="10"/>
      <c r="B23" s="16" t="s">
        <v>14</v>
      </c>
      <c r="C23" s="26">
        <f>C24</f>
        <v>2208</v>
      </c>
      <c r="D23" s="26">
        <f>D24</f>
        <v>0</v>
      </c>
      <c r="E23" s="21">
        <f t="shared" si="0"/>
        <v>2208</v>
      </c>
      <c r="F23" s="26">
        <f>F24</f>
        <v>2260.5595900000003</v>
      </c>
      <c r="G23" s="34">
        <f t="shared" si="1"/>
        <v>102.38041621376811</v>
      </c>
    </row>
    <row r="24" spans="1:7" s="12" customFormat="1" ht="91.5">
      <c r="A24" s="8" t="s">
        <v>10</v>
      </c>
      <c r="B24" s="13" t="s">
        <v>4</v>
      </c>
      <c r="C24" s="27">
        <f>C25+C26+C27+C30</f>
        <v>2208</v>
      </c>
      <c r="D24" s="27">
        <f>D25+D26+D27+D30</f>
        <v>0</v>
      </c>
      <c r="E24" s="22">
        <f t="shared" si="0"/>
        <v>2208</v>
      </c>
      <c r="F24" s="27">
        <f>F25+F26+F27+F30</f>
        <v>2260.5595900000003</v>
      </c>
      <c r="G24" s="35">
        <f t="shared" si="1"/>
        <v>102.38041621376811</v>
      </c>
    </row>
    <row r="25" spans="1:7" s="12" customFormat="1" ht="132" customHeight="1">
      <c r="A25" s="8" t="s">
        <v>22</v>
      </c>
      <c r="B25" s="13" t="s">
        <v>15</v>
      </c>
      <c r="C25" s="28">
        <v>35</v>
      </c>
      <c r="D25" s="28"/>
      <c r="E25" s="22">
        <f t="shared" si="0"/>
        <v>35</v>
      </c>
      <c r="F25" s="28">
        <v>34.89468</v>
      </c>
      <c r="G25" s="35">
        <f t="shared" si="1"/>
        <v>99.69908571428572</v>
      </c>
    </row>
    <row r="26" spans="1:7" s="12" customFormat="1" ht="176.25" customHeight="1">
      <c r="A26" s="8" t="s">
        <v>27</v>
      </c>
      <c r="B26" s="13" t="s">
        <v>28</v>
      </c>
      <c r="C26" s="25">
        <v>1456</v>
      </c>
      <c r="D26" s="25"/>
      <c r="E26" s="22">
        <f t="shared" si="0"/>
        <v>1456</v>
      </c>
      <c r="F26" s="25">
        <v>1488.94031</v>
      </c>
      <c r="G26" s="35">
        <f t="shared" si="1"/>
        <v>102.26238392857144</v>
      </c>
    </row>
    <row r="27" spans="1:7" s="12" customFormat="1" ht="45.75">
      <c r="A27" s="8" t="s">
        <v>62</v>
      </c>
      <c r="B27" s="13" t="s">
        <v>61</v>
      </c>
      <c r="C27" s="25">
        <f>C28+C29</f>
        <v>67</v>
      </c>
      <c r="D27" s="25">
        <f>D28+D29</f>
        <v>0</v>
      </c>
      <c r="E27" s="22">
        <f t="shared" si="0"/>
        <v>67</v>
      </c>
      <c r="F27" s="25">
        <f>F28+F29</f>
        <v>87.09336</v>
      </c>
      <c r="G27" s="35">
        <f t="shared" si="1"/>
        <v>129.9900895522388</v>
      </c>
    </row>
    <row r="28" spans="1:7" s="12" customFormat="1" ht="91.5">
      <c r="A28" s="8" t="s">
        <v>59</v>
      </c>
      <c r="B28" s="13" t="s">
        <v>57</v>
      </c>
      <c r="C28" s="25">
        <v>47</v>
      </c>
      <c r="D28" s="25"/>
      <c r="E28" s="22">
        <f t="shared" si="0"/>
        <v>47</v>
      </c>
      <c r="F28" s="25">
        <v>67.09336</v>
      </c>
      <c r="G28" s="35">
        <f t="shared" si="1"/>
        <v>142.75182978723404</v>
      </c>
    </row>
    <row r="29" spans="1:7" s="12" customFormat="1" ht="183">
      <c r="A29" s="8" t="s">
        <v>66</v>
      </c>
      <c r="B29" s="13" t="s">
        <v>65</v>
      </c>
      <c r="C29" s="25">
        <v>20</v>
      </c>
      <c r="D29" s="25"/>
      <c r="E29" s="22">
        <f t="shared" si="0"/>
        <v>20</v>
      </c>
      <c r="F29" s="25">
        <v>20</v>
      </c>
      <c r="G29" s="35">
        <f t="shared" si="1"/>
        <v>100</v>
      </c>
    </row>
    <row r="30" spans="1:7" s="12" customFormat="1" ht="45.75">
      <c r="A30" s="8" t="s">
        <v>64</v>
      </c>
      <c r="B30" s="13" t="s">
        <v>63</v>
      </c>
      <c r="C30" s="25">
        <f>C31</f>
        <v>650</v>
      </c>
      <c r="D30" s="25">
        <f>D31</f>
        <v>0</v>
      </c>
      <c r="E30" s="22">
        <f t="shared" si="0"/>
        <v>650</v>
      </c>
      <c r="F30" s="25">
        <f>F31</f>
        <v>649.63124</v>
      </c>
      <c r="G30" s="35">
        <f t="shared" si="1"/>
        <v>99.9432676923077</v>
      </c>
    </row>
    <row r="31" spans="1:7" s="12" customFormat="1" ht="91.5" customHeight="1">
      <c r="A31" s="8" t="s">
        <v>60</v>
      </c>
      <c r="B31" s="13" t="s">
        <v>58</v>
      </c>
      <c r="C31" s="25">
        <v>650</v>
      </c>
      <c r="D31" s="25"/>
      <c r="E31" s="22">
        <f t="shared" si="0"/>
        <v>650</v>
      </c>
      <c r="F31" s="25">
        <v>649.63124</v>
      </c>
      <c r="G31" s="35">
        <f t="shared" si="1"/>
        <v>99.9432676923077</v>
      </c>
    </row>
    <row r="32" spans="1:7" ht="45.75">
      <c r="A32" s="8" t="s">
        <v>0</v>
      </c>
      <c r="B32" s="16" t="s">
        <v>8</v>
      </c>
      <c r="C32" s="26">
        <f>C33+C41+C43</f>
        <v>4170.40239</v>
      </c>
      <c r="D32" s="26">
        <f>D33+D41+D43</f>
        <v>0</v>
      </c>
      <c r="E32" s="21">
        <f t="shared" si="0"/>
        <v>4170.40239</v>
      </c>
      <c r="F32" s="26">
        <f>F33+F41+F43</f>
        <v>3304.5517400000003</v>
      </c>
      <c r="G32" s="34">
        <f t="shared" si="1"/>
        <v>79.23819888277016</v>
      </c>
    </row>
    <row r="33" spans="1:7" ht="91.5">
      <c r="A33" s="8" t="s">
        <v>36</v>
      </c>
      <c r="B33" s="13" t="s">
        <v>37</v>
      </c>
      <c r="C33" s="25">
        <f>C34+C36</f>
        <v>3542.55</v>
      </c>
      <c r="D33" s="25">
        <f>D34+D36</f>
        <v>0</v>
      </c>
      <c r="E33" s="22">
        <f t="shared" si="0"/>
        <v>3542.55</v>
      </c>
      <c r="F33" s="25">
        <f>F34+F36</f>
        <v>2676.6993500000003</v>
      </c>
      <c r="G33" s="35">
        <f t="shared" si="1"/>
        <v>75.55854822091432</v>
      </c>
    </row>
    <row r="34" spans="1:7" ht="45.75">
      <c r="A34" s="8" t="s">
        <v>38</v>
      </c>
      <c r="B34" s="18" t="s">
        <v>39</v>
      </c>
      <c r="C34" s="25">
        <f>C35</f>
        <v>632</v>
      </c>
      <c r="D34" s="25">
        <f>D35</f>
        <v>0</v>
      </c>
      <c r="E34" s="22">
        <f t="shared" si="0"/>
        <v>632</v>
      </c>
      <c r="F34" s="25">
        <f>F35</f>
        <v>273.99868</v>
      </c>
      <c r="G34" s="35">
        <f t="shared" si="1"/>
        <v>43.35422151898734</v>
      </c>
    </row>
    <row r="35" spans="1:7" s="12" customFormat="1" ht="91.5">
      <c r="A35" s="8" t="s">
        <v>42</v>
      </c>
      <c r="B35" s="17" t="s">
        <v>16</v>
      </c>
      <c r="C35" s="25">
        <v>632</v>
      </c>
      <c r="D35" s="25"/>
      <c r="E35" s="22">
        <f t="shared" si="0"/>
        <v>632</v>
      </c>
      <c r="F35" s="25">
        <v>273.99868</v>
      </c>
      <c r="G35" s="35">
        <f t="shared" si="1"/>
        <v>43.35422151898734</v>
      </c>
    </row>
    <row r="36" spans="1:7" s="12" customFormat="1" ht="45.75">
      <c r="A36" s="8" t="s">
        <v>40</v>
      </c>
      <c r="B36" s="19" t="s">
        <v>41</v>
      </c>
      <c r="C36" s="25">
        <f>SUM(C37:C40)</f>
        <v>2910.55</v>
      </c>
      <c r="D36" s="25">
        <f>SUM(D37:D40)</f>
        <v>0</v>
      </c>
      <c r="E36" s="22">
        <f t="shared" si="0"/>
        <v>2910.55</v>
      </c>
      <c r="F36" s="25">
        <f>SUM(F37:F40)</f>
        <v>2402.70067</v>
      </c>
      <c r="G36" s="35">
        <f t="shared" si="1"/>
        <v>82.55143082922471</v>
      </c>
    </row>
    <row r="37" spans="1:7" s="12" customFormat="1" ht="176.25" customHeight="1">
      <c r="A37" s="8" t="s">
        <v>43</v>
      </c>
      <c r="B37" s="17" t="s">
        <v>29</v>
      </c>
      <c r="C37" s="25">
        <v>824</v>
      </c>
      <c r="D37" s="25"/>
      <c r="E37" s="22">
        <f t="shared" si="0"/>
        <v>824</v>
      </c>
      <c r="F37" s="25">
        <v>784.441</v>
      </c>
      <c r="G37" s="35">
        <f t="shared" si="1"/>
        <v>95.1991504854369</v>
      </c>
    </row>
    <row r="38" spans="1:7" s="12" customFormat="1" ht="274.5">
      <c r="A38" s="8" t="s">
        <v>46</v>
      </c>
      <c r="B38" s="17" t="s">
        <v>45</v>
      </c>
      <c r="C38" s="25">
        <v>446.99</v>
      </c>
      <c r="D38" s="25"/>
      <c r="E38" s="22">
        <f t="shared" si="0"/>
        <v>446.99</v>
      </c>
      <c r="F38" s="25">
        <v>441.27624</v>
      </c>
      <c r="G38" s="35">
        <f t="shared" si="1"/>
        <v>98.72172531823978</v>
      </c>
    </row>
    <row r="39" spans="1:7" s="12" customFormat="1" ht="228.75" customHeight="1">
      <c r="A39" s="8" t="s">
        <v>44</v>
      </c>
      <c r="B39" s="17" t="s">
        <v>30</v>
      </c>
      <c r="C39" s="25">
        <v>1139.56</v>
      </c>
      <c r="D39" s="25"/>
      <c r="E39" s="22">
        <f t="shared" si="0"/>
        <v>1139.56</v>
      </c>
      <c r="F39" s="25">
        <v>830.93183</v>
      </c>
      <c r="G39" s="35">
        <f t="shared" si="1"/>
        <v>72.91690038260381</v>
      </c>
    </row>
    <row r="40" spans="1:7" s="12" customFormat="1" ht="137.25">
      <c r="A40" s="8" t="s">
        <v>55</v>
      </c>
      <c r="B40" s="17" t="s">
        <v>56</v>
      </c>
      <c r="C40" s="25">
        <v>500</v>
      </c>
      <c r="D40" s="25"/>
      <c r="E40" s="22">
        <f t="shared" si="0"/>
        <v>500</v>
      </c>
      <c r="F40" s="25">
        <v>346.0516</v>
      </c>
      <c r="G40" s="35">
        <f t="shared" si="1"/>
        <v>69.21032</v>
      </c>
    </row>
    <row r="41" spans="1:7" s="12" customFormat="1" ht="180">
      <c r="A41" s="8" t="s">
        <v>51</v>
      </c>
      <c r="B41" s="29" t="s">
        <v>47</v>
      </c>
      <c r="C41" s="26">
        <f>C42</f>
        <v>655.30139</v>
      </c>
      <c r="D41" s="26">
        <f>D42</f>
        <v>0</v>
      </c>
      <c r="E41" s="21">
        <f t="shared" si="0"/>
        <v>655.30139</v>
      </c>
      <c r="F41" s="26">
        <f>F42</f>
        <v>655.30139</v>
      </c>
      <c r="G41" s="34">
        <f t="shared" si="1"/>
        <v>100</v>
      </c>
    </row>
    <row r="42" spans="1:7" s="12" customFormat="1" ht="137.25">
      <c r="A42" s="8" t="s">
        <v>52</v>
      </c>
      <c r="B42" s="17" t="s">
        <v>48</v>
      </c>
      <c r="C42" s="25">
        <v>655.30139</v>
      </c>
      <c r="D42" s="25"/>
      <c r="E42" s="22">
        <f t="shared" si="0"/>
        <v>655.30139</v>
      </c>
      <c r="F42" s="25">
        <v>655.30139</v>
      </c>
      <c r="G42" s="35">
        <f t="shared" si="1"/>
        <v>100</v>
      </c>
    </row>
    <row r="43" spans="1:7" s="12" customFormat="1" ht="135">
      <c r="A43" s="8" t="s">
        <v>53</v>
      </c>
      <c r="B43" s="29" t="s">
        <v>49</v>
      </c>
      <c r="C43" s="26">
        <f>C44</f>
        <v>-27.449</v>
      </c>
      <c r="D43" s="26">
        <f>D44</f>
        <v>0</v>
      </c>
      <c r="E43" s="21">
        <f t="shared" si="0"/>
        <v>-27.449</v>
      </c>
      <c r="F43" s="26">
        <f>F44</f>
        <v>-27.449</v>
      </c>
      <c r="G43" s="34">
        <f t="shared" si="1"/>
        <v>100</v>
      </c>
    </row>
    <row r="44" spans="1:7" s="12" customFormat="1" ht="137.25">
      <c r="A44" s="8" t="s">
        <v>54</v>
      </c>
      <c r="B44" s="17" t="s">
        <v>50</v>
      </c>
      <c r="C44" s="25">
        <v>-27.449</v>
      </c>
      <c r="D44" s="25"/>
      <c r="E44" s="22">
        <f t="shared" si="0"/>
        <v>-27.449</v>
      </c>
      <c r="F44" s="25">
        <v>-27.449</v>
      </c>
      <c r="G44" s="35">
        <f t="shared" si="1"/>
        <v>100</v>
      </c>
    </row>
    <row r="45" spans="1:7" s="12" customFormat="1" ht="45.75">
      <c r="A45" s="8"/>
      <c r="B45" s="9" t="s">
        <v>5</v>
      </c>
      <c r="C45" s="26">
        <f>C11+C32</f>
        <v>100675.40239</v>
      </c>
      <c r="D45" s="26">
        <f>D11+D32</f>
        <v>0</v>
      </c>
      <c r="E45" s="21">
        <f t="shared" si="0"/>
        <v>100675.40239</v>
      </c>
      <c r="F45" s="26">
        <f>F11+F32</f>
        <v>105359.09818</v>
      </c>
      <c r="G45" s="34">
        <f t="shared" si="1"/>
        <v>104.65227421873729</v>
      </c>
    </row>
    <row r="46" spans="1:3" s="12" customFormat="1" ht="45.75">
      <c r="A46" s="1"/>
      <c r="B46" s="3"/>
      <c r="C46" s="2"/>
    </row>
    <row r="47" spans="1:9" s="38" customFormat="1" ht="60" customHeight="1">
      <c r="A47" s="44" t="s">
        <v>75</v>
      </c>
      <c r="B47" s="44"/>
      <c r="C47" s="36"/>
      <c r="D47" s="36"/>
      <c r="E47" s="36"/>
      <c r="F47" s="36"/>
      <c r="G47" s="36"/>
      <c r="H47" s="36"/>
      <c r="I47" s="37"/>
    </row>
    <row r="48" spans="1:9" s="38" customFormat="1" ht="51" customHeight="1">
      <c r="A48" s="44" t="s">
        <v>81</v>
      </c>
      <c r="B48" s="44"/>
      <c r="C48" s="36"/>
      <c r="D48" s="36"/>
      <c r="E48" s="36"/>
      <c r="F48" s="36"/>
      <c r="G48" s="36"/>
      <c r="H48" s="36"/>
      <c r="I48" s="36"/>
    </row>
    <row r="49" spans="1:5" s="32" customFormat="1" ht="194.25" customHeight="1" hidden="1">
      <c r="A49" s="41" t="s">
        <v>67</v>
      </c>
      <c r="B49" s="42"/>
      <c r="C49" s="42"/>
      <c r="D49" s="30"/>
      <c r="E49" s="31"/>
    </row>
  </sheetData>
  <sheetProtection/>
  <mergeCells count="9">
    <mergeCell ref="B1:G1"/>
    <mergeCell ref="B2:G2"/>
    <mergeCell ref="B3:G3"/>
    <mergeCell ref="B4:G4"/>
    <mergeCell ref="B5:G5"/>
    <mergeCell ref="A49:C49"/>
    <mergeCell ref="A7:G7"/>
    <mergeCell ref="A47:B47"/>
    <mergeCell ref="A48:B48"/>
  </mergeCells>
  <printOptions/>
  <pageMargins left="0.3937007874015748" right="0.1968503937007874" top="0.3937007874015748" bottom="0.3937007874015748" header="0.11811023622047245" footer="0.2755905511811024"/>
  <pageSetup fitToHeight="3" fitToWidth="1" horizontalDpi="600" verticalDpi="600" orientation="portrait" paperSize="9" scale="21" r:id="rId1"/>
  <headerFooter scaleWithDoc="0">
    <oddFooter>&amp;R&amp;10&amp;P</oddFooter>
  </headerFooter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2020-04-01T09:23:59Z</cp:lastPrinted>
  <dcterms:created xsi:type="dcterms:W3CDTF">2004-10-05T07:40:56Z</dcterms:created>
  <dcterms:modified xsi:type="dcterms:W3CDTF">2020-05-06T14:09:36Z</dcterms:modified>
  <cp:category/>
  <cp:version/>
  <cp:contentType/>
  <cp:contentStatus/>
</cp:coreProperties>
</file>