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9320" windowHeight="13050" activeTab="0"/>
  </bookViews>
  <sheets>
    <sheet name="Ведомственная структура роспис" sheetId="1" r:id="rId1"/>
  </sheets>
  <definedNames>
    <definedName name="_xlnm.Print_Titles" localSheetId="0">'Ведомственная структура роспис'!$9:$10</definedName>
    <definedName name="_xlnm.Print_Area" localSheetId="0">'Ведомственная структура роспис'!$A$1:$K$349</definedName>
  </definedNames>
  <calcPr fullCalcOnLoad="1"/>
</workbook>
</file>

<file path=xl/sharedStrings.xml><?xml version="1.0" encoding="utf-8"?>
<sst xmlns="http://schemas.openxmlformats.org/spreadsheetml/2006/main" count="2035" uniqueCount="320">
  <si>
    <t>Наименование КБК</t>
  </si>
  <si>
    <t>РЗ</t>
  </si>
  <si>
    <t>ПР</t>
  </si>
  <si>
    <t>КЦСР</t>
  </si>
  <si>
    <t>КВР</t>
  </si>
  <si>
    <t>ОБЩЕГОСУДАРСТВЕННЫЕ ВОПРОСЫ</t>
  </si>
  <si>
    <t>01</t>
  </si>
  <si>
    <t>02</t>
  </si>
  <si>
    <t>03</t>
  </si>
  <si>
    <t>Иные межбюджетные трансферты</t>
  </si>
  <si>
    <t>04</t>
  </si>
  <si>
    <t>07</t>
  </si>
  <si>
    <t>Резервные фонды</t>
  </si>
  <si>
    <t>11</t>
  </si>
  <si>
    <t>870</t>
  </si>
  <si>
    <t>Другие общегосударственные вопросы</t>
  </si>
  <si>
    <t>13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</si>
  <si>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</si>
  <si>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</si>
  <si>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</si>
  <si>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14</t>
  </si>
  <si>
    <t>810</t>
  </si>
  <si>
    <t>ЖИЛИЩНО-КОММУНАЛЬНОЕ ХОЗЯЙСТВО</t>
  </si>
  <si>
    <t>05</t>
  </si>
  <si>
    <t>Жилищное хозяйство</t>
  </si>
  <si>
    <t>Коммунальное хозяйство</t>
  </si>
  <si>
    <t>Благоустройство</t>
  </si>
  <si>
    <t>ОБРАЗОВАНИЕ</t>
  </si>
  <si>
    <t>08</t>
  </si>
  <si>
    <t>Культура</t>
  </si>
  <si>
    <t>Текущие расходы</t>
  </si>
  <si>
    <t>СОЦИАЛЬНАЯ ПОЛИТИКА</t>
  </si>
  <si>
    <t>10</t>
  </si>
  <si>
    <t>Пенсионное обеспечение</t>
  </si>
  <si>
    <t>Социальное обеспечение населения</t>
  </si>
  <si>
    <t>Массовый спорт</t>
  </si>
  <si>
    <t>(тыс.руб.)</t>
  </si>
  <si>
    <t>120</t>
  </si>
  <si>
    <t>540</t>
  </si>
  <si>
    <t>240</t>
  </si>
  <si>
    <t>Уплата налогов, сборов и иных платежей</t>
  </si>
  <si>
    <t>850</t>
  </si>
  <si>
    <t>Публичные нормативные социальные выплаты гражданам</t>
  </si>
  <si>
    <t>310</t>
  </si>
  <si>
    <t>Оплата труда и начисления на выплаты по оплате труда</t>
  </si>
  <si>
    <t>Резервные средства</t>
  </si>
  <si>
    <t>Другие вопросы в области национальной безопасности и правоохранительной деятельности</t>
  </si>
  <si>
    <t>100</t>
  </si>
  <si>
    <t>500</t>
  </si>
  <si>
    <t>200</t>
  </si>
  <si>
    <t>Иные бюджетные ассигнования</t>
  </si>
  <si>
    <t>800</t>
  </si>
  <si>
    <t>Расходы за счет субвенции на осуществление первичного воинского учета на территориях, где отсутствуют военные комиссариаты</t>
  </si>
  <si>
    <t>Предоставление субсидий бюджетным, автономным учреждениям и иным некоммерческим организациям</t>
  </si>
  <si>
    <t>600</t>
  </si>
  <si>
    <t>Социальное обеспечение и иные выплаты населению</t>
  </si>
  <si>
    <t>300</t>
  </si>
  <si>
    <t>09</t>
  </si>
  <si>
    <t>Субсидии бюджетным учреждениям</t>
  </si>
  <si>
    <t>610</t>
  </si>
  <si>
    <t>Текущий ремонт</t>
  </si>
  <si>
    <t>320</t>
  </si>
  <si>
    <t>06</t>
  </si>
  <si>
    <t>ФИЗИЧЕСКАЯ КУЛЬТУРА И СПОРТ</t>
  </si>
  <si>
    <t>НАЦИОНАЛЬНАЯ ЭКОНОМИКА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</si>
  <si>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</si>
  <si>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</si>
  <si>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</si>
  <si>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</si>
  <si>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Межбюджетные трансферты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</si>
  <si>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</si>
  <si>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Молодежная политика</t>
  </si>
  <si>
    <t>Социальные выплаты гражданам, кроме публичных нормативных социальных выплат</t>
  </si>
  <si>
    <t>91 0 00 00000</t>
  </si>
  <si>
    <t>91 0 00 24999</t>
  </si>
  <si>
    <t>94 0 00 00000</t>
  </si>
  <si>
    <t>94 0 00 28999</t>
  </si>
  <si>
    <t>01 0 00 00000</t>
  </si>
  <si>
    <t>01 1 00 00000</t>
  </si>
  <si>
    <t>95 0 00 00000</t>
  </si>
  <si>
    <t>95 0 00 28999</t>
  </si>
  <si>
    <t>06 0 00 00000</t>
  </si>
  <si>
    <t>06 2 00 00000</t>
  </si>
  <si>
    <t>06 2 01 00000</t>
  </si>
  <si>
    <t>06 3 00 00000</t>
  </si>
  <si>
    <t>06 3 01 00000</t>
  </si>
  <si>
    <t>06 3 01 28729</t>
  </si>
  <si>
    <t>06 4 00 00000</t>
  </si>
  <si>
    <t>01 2 00 00000</t>
  </si>
  <si>
    <t>05 0 00 00000</t>
  </si>
  <si>
    <t>05 2 00 00000</t>
  </si>
  <si>
    <t>Содержание дорог и объектов ЖКХ</t>
  </si>
  <si>
    <t>03 0 00 00000</t>
  </si>
  <si>
    <t>03 1 00 00000</t>
  </si>
  <si>
    <t>КУЛЬТУРА, КИНЕМАТОГРАФИЯ</t>
  </si>
  <si>
    <t>02 0 00 00000</t>
  </si>
  <si>
    <t>02 1 00 00000</t>
  </si>
  <si>
    <t>03 2 00 00000</t>
  </si>
  <si>
    <t>03 2 01 00000</t>
  </si>
  <si>
    <t>04 0 00 00000</t>
  </si>
  <si>
    <t>04 1 00 00000</t>
  </si>
  <si>
    <t>04 1 01 00000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</si>
  <si>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</si>
  <si>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</si>
  <si>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</si>
  <si>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</si>
  <si>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</si>
  <si>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ВСЕГО</t>
  </si>
  <si>
    <t>93 0 00 00000</t>
  </si>
  <si>
    <t>01 1 01 00000</t>
  </si>
  <si>
    <t>01 1 01 24999</t>
  </si>
  <si>
    <t>01 3 00 00000</t>
  </si>
  <si>
    <t>01 3 01 00000</t>
  </si>
  <si>
    <t>01 3 01 28999</t>
  </si>
  <si>
    <t>01 1 01 28999</t>
  </si>
  <si>
    <t>01 1 03 00000</t>
  </si>
  <si>
    <t>01 1 03 28999</t>
  </si>
  <si>
    <t>01 1 02 00000</t>
  </si>
  <si>
    <t>01 1 02 51180</t>
  </si>
  <si>
    <t>06 3 01 18729</t>
  </si>
  <si>
    <t>06 1 00 00000</t>
  </si>
  <si>
    <t>06 1 01 00000</t>
  </si>
  <si>
    <t>06 4 01 00000</t>
  </si>
  <si>
    <t>01 3 03 00000</t>
  </si>
  <si>
    <t>04 1 01 28323</t>
  </si>
  <si>
    <t>04 1 03 00000</t>
  </si>
  <si>
    <t>03 2 01 28999</t>
  </si>
  <si>
    <t>02 1 01 00000</t>
  </si>
  <si>
    <t>02 1 02 00000</t>
  </si>
  <si>
    <t>02 1 03 00000</t>
  </si>
  <si>
    <t>02 2 00 00000</t>
  </si>
  <si>
    <t>02 2 01 00000</t>
  </si>
  <si>
    <t>01 2 02 00000</t>
  </si>
  <si>
    <t>01 2 02 28999</t>
  </si>
  <si>
    <t>01 6 00 00000</t>
  </si>
  <si>
    <t>01 6 01 00000</t>
  </si>
  <si>
    <t>01 6 01 28999</t>
  </si>
  <si>
    <t>Другие вопросы в области социальной политики</t>
  </si>
  <si>
    <t>03 1 01 00000</t>
  </si>
  <si>
    <t>03 1 01 28999</t>
  </si>
  <si>
    <t>Дошкольное образование</t>
  </si>
  <si>
    <t>Одинцовского городского округа</t>
  </si>
  <si>
    <t>Московской области</t>
  </si>
  <si>
    <t/>
  </si>
  <si>
    <t>Глава муниципального образования</t>
  </si>
  <si>
    <t>Депутаты представительного органа муниципального образования</t>
  </si>
  <si>
    <t>92 0 00 00000</t>
  </si>
  <si>
    <t>92 0 00 24999</t>
  </si>
  <si>
    <t>Текущие расходы по совету депутатов</t>
  </si>
  <si>
    <t>93 0 00 24999</t>
  </si>
  <si>
    <t>Иные МБТ на выполнение переданных полномочий Контрольно-счетной палате Одинцовского муниципального района</t>
  </si>
  <si>
    <t>Муниципальная программа 1. "Муниципальное управление в сельском поселении Часцовское Одинцовского муниципального района Московской области на 2017-2021 годы"</t>
  </si>
  <si>
    <t>Задача 1 "Обеспечение деятельности органов местного самоуправления сельского поселения Часцовское"</t>
  </si>
  <si>
    <t>Мероприятие 1. Обеспечение деятельности Администрации сельского поселения Часцовское</t>
  </si>
  <si>
    <t>Приобретение основных средств</t>
  </si>
  <si>
    <t>01 1 01 24994</t>
  </si>
  <si>
    <t>Задача 2 "Создание условий для эффективного и ответственного управления финансами, развитие жилищных отношений в сельском поселении Часцовское"</t>
  </si>
  <si>
    <t>Мероприятие 1. Обеспечение передачи полномочий по составлению и исполнению бюджета сельского поселения Часцовское финансовому органу Администрации Одинцовского муниципального района</t>
  </si>
  <si>
    <t>01 2 01 00000</t>
  </si>
  <si>
    <t>01 2 01 28999</t>
  </si>
  <si>
    <t xml:space="preserve">Мероприятие 2. Обеспечение передачи полномочий Администрации Одинцовского муниципального района в сфере развития потребительского рынка </t>
  </si>
  <si>
    <t>Текщие расходы</t>
  </si>
  <si>
    <t>Мероприятие 3. Обеспечение передачи полномочий по вопросам распределения жилой площади Администрации Одинцовского муниципального района</t>
  </si>
  <si>
    <t>01 2 03 00000</t>
  </si>
  <si>
    <t>01 2 03 28999</t>
  </si>
  <si>
    <t>Резервные фонды местных администраций</t>
  </si>
  <si>
    <t>Мероприятие 3. Уплата взносов в Ассоциацию "Совет муниципальных образований"</t>
  </si>
  <si>
    <t>Мероприятие 5. Обеспечение передачи полномочий по содержанию системы МФЦ сельского поселения Часцовское финансовому органу Администрации Одинцовского муниципального района</t>
  </si>
  <si>
    <t>01 2 05 00000</t>
  </si>
  <si>
    <t>01 2 05 28999</t>
  </si>
  <si>
    <t>Задача 3 "Повышение эффективности управления земельно-имущественным комплексом и муниципальным имуществом сельского поселения Часцовское"</t>
  </si>
  <si>
    <t>Мероприятие 1. Управление земельно-имущественным комплексом и муниципальным имуществом сельского поселения Часцовское</t>
  </si>
  <si>
    <t>Мероприятие 3. Организация и проведение мероприятия Субботник</t>
  </si>
  <si>
    <t>01 3 03 28999</t>
  </si>
  <si>
    <t>Муниципальная программа 5. "Развитие жилищно-коммунального хозяйства сельского поселения Часцовское Одинцовского мунициплаьного района Московской области на 2017-2021 годы"</t>
  </si>
  <si>
    <t>Задача 5 "Организация благоустройства территории сельского поселения Часцовское"</t>
  </si>
  <si>
    <t>05 5 00 00000</t>
  </si>
  <si>
    <t>Мероприятие 2. Комплекс благоустройства на территории сельского поселения Часцовское</t>
  </si>
  <si>
    <t>05 5 02 00000</t>
  </si>
  <si>
    <t>05 5 02 28399</t>
  </si>
  <si>
    <t>Мероприятие 2. Осуществление первичного воинского учета в сельском поселении Часцовское</t>
  </si>
  <si>
    <t>Муниципальная программа 6. "Безопасность сельского поселения Часцовское Одинцовского муниципального раойна Московской области на 2017-2021 годы"</t>
  </si>
  <si>
    <t>Задача 1 "Профилактика экстремизма и терроризма на территории сельского поселения Часцовское"</t>
  </si>
  <si>
    <t>Мероприятие 1. Повышение степени антитеррористической защищенности социально значимых объектов и мест с массовым пребыванием людей; профилактика и предупреждение проявлений экстремизма</t>
  </si>
  <si>
    <t>06 1 01 18769</t>
  </si>
  <si>
    <t>06 1 01 28769</t>
  </si>
  <si>
    <t>Задача 3 "Предупреждение и ликвидация последствий чрезвычайных ситуаций природного и техногенного характера"</t>
  </si>
  <si>
    <t>Мероприятие 1. Организация мер предупреждения и ликвидации последствий чрезвычайных ситуаций природного и техногенного характера</t>
  </si>
  <si>
    <t>Задача 4 "Обеспечение безопасности людей на водных объектах, охрана их жизни и здоровья"</t>
  </si>
  <si>
    <t>Мероприятие 1. Организация мер обеспечения безопасности людей на водных объектах, охрана их жизни и здоровья</t>
  </si>
  <si>
    <t>06 4 01 18739</t>
  </si>
  <si>
    <t>Задача 2 "Обеспечение первичных мер пожарной безопасности"</t>
  </si>
  <si>
    <t xml:space="preserve">Мероприятие 1. Обеспечение первичных мер пожарной безопасности </t>
  </si>
  <si>
    <t>06 2 01 28749</t>
  </si>
  <si>
    <t>Задача 5 "Другие вопросы безопасности на территории сельского поселения Часцовское"</t>
  </si>
  <si>
    <t>06 5 00 00000</t>
  </si>
  <si>
    <t>Мероприятие 1. Организация видеонаблюдения общественных зон на территрии населенных пунктов сельского поселения Часцовское</t>
  </si>
  <si>
    <t>06 5 01 00000</t>
  </si>
  <si>
    <t>06 5 01 28759</t>
  </si>
  <si>
    <t>Муниципральная программа 4. "Развитие дорожно-транспортной системы сельского поселения Часцовское Одинцовского муниципального района Московской области на 2017-2021 годы"</t>
  </si>
  <si>
    <t>Задача 1 "Содержание объектов дорожного хозяйства сельского поселения Часцовское"</t>
  </si>
  <si>
    <t>Мероприятие 1. Ремонт и содержание внутриквартальных дорог местного значения</t>
  </si>
  <si>
    <t>Мероприятие 3. Ремонт и содержание дорог общего пользования местного значения. МБТ</t>
  </si>
  <si>
    <t>04 1 03 28212</t>
  </si>
  <si>
    <t>Задача 2 "Повышение социальной защищенности отдельных категорий граждан в сельском поселении Часцовское"</t>
  </si>
  <si>
    <t>Мероприятие 1. Предоставление муниципальных льгот по оплате услуг ЖКУ</t>
  </si>
  <si>
    <t>05 2 01 00000</t>
  </si>
  <si>
    <t>05 2 01 28499</t>
  </si>
  <si>
    <t>Муниципальная программа 7. "Формирование современной городской среды муниципального образования на 2018-2022 годы"</t>
  </si>
  <si>
    <t>07 0 00 00000</t>
  </si>
  <si>
    <t>Задача 1. "Организация муниципальной поддержки капитального ремонта общего имущества в многоквартирных домах на территории сельского поселения Часцовское"</t>
  </si>
  <si>
    <t>07 1 00 00000</t>
  </si>
  <si>
    <t>Мероприятие 1. Уплата ежемесячных взносов на капитальный ремонт общего имущества в многоквартирных домах</t>
  </si>
  <si>
    <t>07 1 01 00000</t>
  </si>
  <si>
    <t xml:space="preserve">Текущие расходы </t>
  </si>
  <si>
    <t>07 1 01 18619</t>
  </si>
  <si>
    <t>Тукущие расходы</t>
  </si>
  <si>
    <t>07 1 01 28619</t>
  </si>
  <si>
    <t>Задача 3. "Организация муниципальной поддержки ремонта подъездов в многоквартирных домах на территории сельского поселения Часцовское"</t>
  </si>
  <si>
    <t>07 3 00 00000</t>
  </si>
  <si>
    <t>Мероприятие 1. Организация муниципальной поддержки ремонта подъездов в многоквартирных домах на территории сельского поселения Часцовское</t>
  </si>
  <si>
    <t>07 3 01 00000</t>
  </si>
  <si>
    <t>07 3 01 18593</t>
  </si>
  <si>
    <t>07 3 01 28999</t>
  </si>
  <si>
    <t xml:space="preserve">Софинансирование субсидии  МО на  ремонт подъездов многоквартирных домов </t>
  </si>
  <si>
    <t>07 3 01 S0950</t>
  </si>
  <si>
    <t>Работы по ремонту  подъездов многоквартирных домов ( 2018 год)</t>
  </si>
  <si>
    <t>07 3 01 S0951</t>
  </si>
  <si>
    <t>Задача 4 "Энергосбережение и повышение энергетической эффективности жилищно-коммунальной инфраструктуры: Разработка документов планирования развития коммунальной инфраструктуры сельского поселения Часцовское"</t>
  </si>
  <si>
    <t>05 4 00 00000</t>
  </si>
  <si>
    <t>Мероприятие 2. Актуализация схемы теплоснабжения, водоснабжения и водоотведения сельского поселения Часцовское</t>
  </si>
  <si>
    <t>05 4 02 00000</t>
  </si>
  <si>
    <t>05 4 02 18999</t>
  </si>
  <si>
    <t>Мероприятие 1. Организация уличного освещения мест общего пользования на территории сельского поселения Часцовское</t>
  </si>
  <si>
    <t>05 5 01 00000</t>
  </si>
  <si>
    <t>05 5 01 28319</t>
  </si>
  <si>
    <t>05 5 02 28349</t>
  </si>
  <si>
    <t>Задача 6 "Организация и содержание мест захоронения на территории сельского поселения Часцовское"</t>
  </si>
  <si>
    <t>05 6 00 00000</t>
  </si>
  <si>
    <t>Мероприятие 1. Организация и содержание мест захоронения на территории сельского поселения Часцовское</t>
  </si>
  <si>
    <t>05 6 01 00000</t>
  </si>
  <si>
    <t>05 6 01 18339</t>
  </si>
  <si>
    <t>05 6 01 28339</t>
  </si>
  <si>
    <t>Задача 2. "Организация благоустройства территории сельского поселения Часцовское"</t>
  </si>
  <si>
    <t>07 2 00 00000</t>
  </si>
  <si>
    <t>Мероприятие 1. Комплекс благоустройства на территории сельского поселения Часцовское</t>
  </si>
  <si>
    <t>07 2 01 00000</t>
  </si>
  <si>
    <t>07 2 01 21815</t>
  </si>
  <si>
    <t>07 2 01 21894</t>
  </si>
  <si>
    <t>07 2 01 21899</t>
  </si>
  <si>
    <t>07 2 01 28394</t>
  </si>
  <si>
    <t>07 2 01 28399</t>
  </si>
  <si>
    <t xml:space="preserve">Задача 7 " Участие сельского поселения Часцовское в реализации программ Одинцовского муниципального района Московской области" </t>
  </si>
  <si>
    <t>01 7 00 00000</t>
  </si>
  <si>
    <t xml:space="preserve"> Мероприятие 1 "Участие в реализации муниципальных программ Одинцовского муниципального района Московской области в сфере образования"   </t>
  </si>
  <si>
    <t>01 7 01 00000</t>
  </si>
  <si>
    <t>01 7 01 28993</t>
  </si>
  <si>
    <t>Общее образование</t>
  </si>
  <si>
    <t>Муниципальная программа 3. "Развитие физической культуры и спорта, организация работы с детьми и молодежью; формирование здорового образа жизни населения в сельском поселении Часцовское Одинцовского муниципального района Московской области на 2017-2021 годы"</t>
  </si>
  <si>
    <t>Задача 2 "Организация мероприятий для детей и молодежи сельского поселения Часцовское"</t>
  </si>
  <si>
    <t>Мероприятие 1. Организация и проведение мероприятий и праздником для молодежи</t>
  </si>
  <si>
    <t>Муниципальная программа 2. "Развитие сферы культуры сельского поселения Часцовское Одинцовского муниципального района Московской области на 2017-2021 годы"</t>
  </si>
  <si>
    <t>Задача 1 "Развитие и содержание домов культуры на территории сельского поселения Часцовское"</t>
  </si>
  <si>
    <t>Мероприятие 1. Обеспечение предоставления населению сельского поселения Часцовское  муниципальных услуг в сфере культуры</t>
  </si>
  <si>
    <t>Оплата труда и начисления на оплату труда</t>
  </si>
  <si>
    <t>02 1 01 21815</t>
  </si>
  <si>
    <t>02 1 01 21819</t>
  </si>
  <si>
    <t>02 1 01 21889</t>
  </si>
  <si>
    <t>Мероприятие 2. Развитие материально-технической базы домов культуры</t>
  </si>
  <si>
    <t>02 1 02 21893</t>
  </si>
  <si>
    <t>02 1 02 21894</t>
  </si>
  <si>
    <t>02 1 02 21899</t>
  </si>
  <si>
    <t>Мероприятие 3. "Приобретение звукового оборудования, светового оборудования, ноутбуков, оргтехники, спортивного инвентаря для МБУККТ "Культурно-спортивный центр "Часцовский"</t>
  </si>
  <si>
    <t>Межбюджетные трансферты из бюджета МО на дополнительные мероприятия по развитию жилищно-коммунального хозяйства и социально-культурной сферы (приобретение звукового оборудования, светового оборудования, ноутбуков, оргтехники, спортивного инвентаря)</t>
  </si>
  <si>
    <t>02 1 03 04400</t>
  </si>
  <si>
    <t>Мероприятие 5. "Обеспечение участия коллективов в конкурсах"</t>
  </si>
  <si>
    <t>02 1 05 00000</t>
  </si>
  <si>
    <t>02 1 05 21899</t>
  </si>
  <si>
    <t>Задача 2 "Организация культурно-массовых мероприятий на территории сельского поселения Часцовское"</t>
  </si>
  <si>
    <t>Мероприятие 1. Проведение мероприятий по культуре</t>
  </si>
  <si>
    <t>02 2 01 28999</t>
  </si>
  <si>
    <t>Задача 3 "Организация библиотечного обслуживания населения сельского поселения Часцовское"</t>
  </si>
  <si>
    <t>02 3 00 00000</t>
  </si>
  <si>
    <t>Мероприятие 1. Обеспечение предоставления населению сельского поселения Часцовское муниципальных услуг библиотек</t>
  </si>
  <si>
    <t>02 3 01 00000</t>
  </si>
  <si>
    <t>02 3 01 11899</t>
  </si>
  <si>
    <t>02 3 01 21815</t>
  </si>
  <si>
    <t>02 3 01 21819</t>
  </si>
  <si>
    <t>Задача 6 "Организация выплаты муниципальных пенсий"</t>
  </si>
  <si>
    <t>Мероприятие 1. Организация выплаты муниципальных пенсий</t>
  </si>
  <si>
    <t>Задача 5 "Оказание материальной помощи отдельным категориям жителей сельского поселения Часцовское, организация мероприятий в сфере социальной защиты населения"</t>
  </si>
  <si>
    <t>01 5 00 00000</t>
  </si>
  <si>
    <t>Мероприятие 1. Оказание материальной помощи отдельным категориям жителей сельского поселения Часцовское</t>
  </si>
  <si>
    <t>01 5 01 00000</t>
  </si>
  <si>
    <t>01 5 01 28999</t>
  </si>
  <si>
    <t>Мероприятие 2. Организация мероприятий в сфере социальной защиты населения, посвященных знаменательным событиям и памятным датам</t>
  </si>
  <si>
    <t>01 5 02 00000</t>
  </si>
  <si>
    <t>01 5 02 28999</t>
  </si>
  <si>
    <t>Задача 1 "Организация физкультурно-оздоровительных и спортивных мероприятий на территории поселения"</t>
  </si>
  <si>
    <t>Мероприятие 1. Проведение мероприятий по спорту</t>
  </si>
  <si>
    <t>Мероприятие 2. Содействие в предоставлении помещений для занятий спортом (аренда спортзала)</t>
  </si>
  <si>
    <t>03 1 02 00000</t>
  </si>
  <si>
    <t>03 1 02 28999</t>
  </si>
  <si>
    <t>Утвержденный план 2019 года</t>
  </si>
  <si>
    <t>% выполнения плана</t>
  </si>
  <si>
    <t>Приложение № 3</t>
  </si>
  <si>
    <t>Территориальное управление Часцовское Одинцовского городского округа Московской области</t>
  </si>
  <si>
    <t>031</t>
  </si>
  <si>
    <t>432</t>
  </si>
  <si>
    <t>Глава</t>
  </si>
  <si>
    <t>Дополнительный план, перераспределение
бюджетных средств</t>
  </si>
  <si>
    <t>Уточненный план 2019 года</t>
  </si>
  <si>
    <t>Исполнено в 2019 году</t>
  </si>
  <si>
    <t>Начальник территориального управления Часцовское</t>
  </si>
  <si>
    <t>Администрации Одинцовского городского округа Московской области</t>
  </si>
  <si>
    <t>П.М.Новиков</t>
  </si>
  <si>
    <t>Расходы бюджета сельского поселения Часцовское Одинцовского муниципального района Московской области по ведомственной структуре расходов бюджета сельского поселения Часцовское Одинцовского муниципального района Московской области за 2019 год год</t>
  </si>
  <si>
    <t>Совет депутатов сельского поселения Часцовское Одинцовского муниципального района Московской области</t>
  </si>
  <si>
    <t xml:space="preserve">                     от 30.04. 2020   № 17/16 </t>
  </si>
  <si>
    <t xml:space="preserve">                  к   решению Совета депутатов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</si>
</sst>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 ;[Red]\-#,##0.0_ "/>
    <numFmt numFmtId="173" formatCode="#,##0_ ;[Red]\-#,##0_ "/>
    <numFmt numFmtId="174" formatCode="#,##0.00_ ;[Red]\-#,##0.00_ "/>
    <numFmt numFmtId="175" formatCode="#,##0.000_ ;[Red]\-#,##0.000_ 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#,##0.000\ ;[Red]\-##,##0.000\ "/>
    <numFmt numFmtId="181" formatCode="#,##0.000\ ;[Red]\-#,##0.000"/>
    <numFmt numFmtId="182" formatCode="#,##0.00000\ ;[Red]\-#,##0.00000"/>
    <numFmt numFmtId="183" formatCode="##,##0.00000;[Red]\-##,##0.00000;0.00000;@"/>
    <numFmt numFmtId="184" formatCode="#,##0_ ;[Red]\-#,##0\ "/>
    <numFmt numFmtId="185" formatCode="#,##0.00000_ ;[Red]\-#,##0.00000\ "/>
    <numFmt numFmtId="186" formatCode="0.000000"/>
    <numFmt numFmtId="187" formatCode="#,##0.000000_ ;[Red]\-#,##0.000000\ "/>
    <numFmt numFmtId="188" formatCode="#,##0.0_ ;[Red]\-#,##0.0\ "/>
    <numFmt numFmtId="189" formatCode="#,##0.00\ ;[Red]\-#,##0.00"/>
    <numFmt numFmtId="190" formatCode="0.0"/>
  </numFmts>
  <fonts count="55">
    <font>
      <sz val="9"/>
      <color theme="1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Calibri"/>
      <family val="2"/>
    </font>
    <font>
      <sz val="11"/>
      <name val="Times New Roman"/>
      <family val="1"/>
    </font>
    <font>
      <sz val="9"/>
      <name val="Times New Roman"/>
      <family val="1"/>
    </font>
    <font>
      <sz val="12"/>
      <name val="Times New Roman Cyr"/>
      <family val="1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11"/>
      <color indexed="8"/>
      <name val="Calibri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12"/>
      <color indexed="8"/>
      <name val="Arial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11"/>
      <color rgb="FF000000"/>
      <name val="Calibri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  <font>
      <sz val="12"/>
      <color theme="1"/>
      <name val="Arial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1"/>
      <color rgb="FF000000"/>
      <name val="Times New Roman"/>
      <family val="1"/>
    </font>
    <font>
      <sz val="14"/>
      <color rgb="FF000000"/>
      <name val="Times New Roman"/>
      <family val="1"/>
    </font>
    <font>
      <sz val="14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rgb="FF000000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 style="hair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hair">
        <color rgb="FF000000"/>
      </bottom>
    </border>
    <border>
      <left>
        <color indexed="63"/>
      </left>
      <right style="thin">
        <color rgb="FF000000"/>
      </right>
      <top style="hair">
        <color rgb="FF000000"/>
      </top>
      <bottom style="hair">
        <color rgb="FF000000"/>
      </bottom>
    </border>
    <border>
      <left>
        <color indexed="63"/>
      </left>
      <right style="thin">
        <color rgb="FF000000"/>
      </right>
      <top style="hair">
        <color rgb="FF000000"/>
      </top>
      <bottom>
        <color indexed="63"/>
      </bottom>
    </border>
    <border>
      <left style="thin"/>
      <right style="thin"/>
      <top style="thin">
        <color rgb="FF000000"/>
      </top>
      <bottom style="hair">
        <color rgb="FF000000"/>
      </bottom>
    </border>
    <border>
      <left style="thin"/>
      <right style="thin"/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>
        <color rgb="FF000000"/>
      </bottom>
    </border>
    <border>
      <left style="thin"/>
      <right style="thin"/>
      <top style="hair">
        <color rgb="FF000000"/>
      </top>
      <bottom style="hair">
        <color rgb="FF000000"/>
      </bottom>
    </border>
    <border>
      <left style="thin"/>
      <right style="thin"/>
      <top style="hair">
        <color rgb="FF000000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 style="hair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rgb="FF000000"/>
      </bottom>
    </border>
    <border>
      <left>
        <color indexed="63"/>
      </left>
      <right>
        <color indexed="63"/>
      </right>
      <top style="hair">
        <color rgb="FF000000"/>
      </top>
      <bottom style="hair">
        <color rgb="FF000000"/>
      </bottom>
    </border>
    <border>
      <left>
        <color indexed="63"/>
      </left>
      <right>
        <color indexed="63"/>
      </right>
      <top style="hair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hair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hair">
        <color rgb="FF000000"/>
      </bottom>
    </border>
    <border>
      <left style="thin">
        <color rgb="FF000000"/>
      </left>
      <right>
        <color indexed="63"/>
      </right>
      <top style="hair">
        <color rgb="FF000000"/>
      </top>
      <bottom style="hair">
        <color rgb="FF000000"/>
      </bottom>
    </border>
    <border>
      <left style="thin">
        <color rgb="FF000000"/>
      </left>
      <right>
        <color indexed="63"/>
      </right>
      <top style="hair">
        <color rgb="FF000000"/>
      </top>
      <bottom>
        <color indexed="63"/>
      </bottom>
    </border>
    <border>
      <left style="hair">
        <color rgb="FF000000"/>
      </left>
      <right style="thin">
        <color rgb="FF000000"/>
      </right>
      <top style="thin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hair">
        <color rgb="FF000000"/>
      </left>
      <right style="thin"/>
      <top style="thin"/>
      <bottom style="thin"/>
    </border>
    <border>
      <left style="hair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hair">
        <color rgb="FF000000"/>
      </left>
      <right style="thin">
        <color rgb="FF000000"/>
      </right>
      <top>
        <color indexed="63"/>
      </top>
      <bottom style="hair">
        <color rgb="FF000000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3" fillId="0" borderId="0" applyBorder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49" fillId="0" borderId="0" xfId="0" applyFont="1" applyAlignment="1">
      <alignment/>
    </xf>
    <xf numFmtId="0" fontId="3" fillId="33" borderId="0" xfId="53" applyFont="1" applyFill="1" applyBorder="1" applyAlignment="1">
      <alignment horizontal="right" vertical="center" wrapText="1"/>
      <protection/>
    </xf>
    <xf numFmtId="0" fontId="5" fillId="33" borderId="0" xfId="53" applyFont="1" applyFill="1" applyAlignment="1">
      <alignment horizontal="center" wrapText="1"/>
      <protection/>
    </xf>
    <xf numFmtId="0" fontId="3" fillId="33" borderId="0" xfId="53" applyFont="1" applyFill="1" applyAlignment="1">
      <alignment horizontal="right" wrapText="1"/>
      <protection/>
    </xf>
    <xf numFmtId="49" fontId="50" fillId="0" borderId="10" xfId="0" applyNumberFormat="1" applyFont="1" applyBorder="1" applyAlignment="1">
      <alignment horizontal="center" vertical="center" wrapText="1"/>
    </xf>
    <xf numFmtId="49" fontId="50" fillId="0" borderId="0" xfId="0" applyNumberFormat="1" applyFont="1" applyAlignment="1">
      <alignment/>
    </xf>
    <xf numFmtId="172" fontId="50" fillId="0" borderId="0" xfId="0" applyNumberFormat="1" applyFont="1" applyAlignment="1">
      <alignment/>
    </xf>
    <xf numFmtId="49" fontId="51" fillId="0" borderId="0" xfId="0" applyNumberFormat="1" applyFont="1" applyAlignment="1">
      <alignment/>
    </xf>
    <xf numFmtId="1" fontId="50" fillId="0" borderId="11" xfId="0" applyNumberFormat="1" applyFont="1" applyBorder="1" applyAlignment="1">
      <alignment horizontal="center" vertical="center" wrapText="1"/>
    </xf>
    <xf numFmtId="0" fontId="49" fillId="0" borderId="0" xfId="0" applyFont="1" applyFill="1" applyAlignment="1">
      <alignment/>
    </xf>
    <xf numFmtId="0" fontId="3" fillId="33" borderId="0" xfId="53" applyFont="1" applyFill="1" applyBorder="1" applyAlignment="1">
      <alignment horizontal="right" vertical="center" wrapText="1"/>
      <protection/>
    </xf>
    <xf numFmtId="0" fontId="7" fillId="0" borderId="0" xfId="0" applyFont="1" applyAlignment="1">
      <alignment/>
    </xf>
    <xf numFmtId="0" fontId="8" fillId="0" borderId="1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3" fillId="0" borderId="0" xfId="53" applyFont="1" applyFill="1" applyBorder="1" applyAlignment="1">
      <alignment horizontal="right" vertical="center" wrapText="1"/>
      <protection/>
    </xf>
    <xf numFmtId="183" fontId="5" fillId="0" borderId="13" xfId="56" applyNumberFormat="1" applyFont="1" applyBorder="1" applyAlignment="1">
      <alignment horizontal="right" vertical="center" wrapText="1"/>
      <protection/>
    </xf>
    <xf numFmtId="183" fontId="5" fillId="0" borderId="10" xfId="56" applyNumberFormat="1" applyFont="1" applyBorder="1" applyAlignment="1">
      <alignment horizontal="right" vertical="center" wrapText="1"/>
      <protection/>
    </xf>
    <xf numFmtId="49" fontId="50" fillId="0" borderId="14" xfId="0" applyNumberFormat="1" applyFont="1" applyBorder="1" applyAlignment="1">
      <alignment horizontal="center" vertical="center" wrapText="1"/>
    </xf>
    <xf numFmtId="1" fontId="50" fillId="0" borderId="15" xfId="0" applyNumberFormat="1" applyFont="1" applyBorder="1" applyAlignment="1">
      <alignment horizontal="center" vertical="center" wrapText="1"/>
    </xf>
    <xf numFmtId="1" fontId="50" fillId="0" borderId="16" xfId="0" applyNumberFormat="1" applyFont="1" applyBorder="1" applyAlignment="1">
      <alignment horizontal="center" vertical="center" wrapText="1"/>
    </xf>
    <xf numFmtId="183" fontId="5" fillId="0" borderId="17" xfId="56" applyNumberFormat="1" applyFont="1" applyBorder="1" applyAlignment="1">
      <alignment horizontal="right" vertical="center" wrapText="1"/>
      <protection/>
    </xf>
    <xf numFmtId="183" fontId="3" fillId="0" borderId="18" xfId="56" applyNumberFormat="1" applyFont="1" applyBorder="1" applyAlignment="1">
      <alignment horizontal="right" vertical="center" wrapText="1"/>
      <protection/>
    </xf>
    <xf numFmtId="183" fontId="3" fillId="0" borderId="13" xfId="56" applyNumberFormat="1" applyFont="1" applyBorder="1" applyAlignment="1">
      <alignment horizontal="right" vertical="center" wrapText="1"/>
      <protection/>
    </xf>
    <xf numFmtId="183" fontId="3" fillId="0" borderId="19" xfId="56" applyNumberFormat="1" applyFont="1" applyBorder="1" applyAlignment="1">
      <alignment horizontal="right" vertical="center" wrapText="1"/>
      <protection/>
    </xf>
    <xf numFmtId="183" fontId="3" fillId="0" borderId="12" xfId="56" applyNumberFormat="1" applyFont="1" applyBorder="1" applyAlignment="1">
      <alignment horizontal="right" vertical="center" wrapText="1"/>
      <protection/>
    </xf>
    <xf numFmtId="183" fontId="3" fillId="0" borderId="20" xfId="56" applyNumberFormat="1" applyFont="1" applyBorder="1" applyAlignment="1">
      <alignment horizontal="right" vertical="center" wrapText="1"/>
      <protection/>
    </xf>
    <xf numFmtId="183" fontId="3" fillId="0" borderId="21" xfId="56" applyNumberFormat="1" applyFont="1" applyBorder="1" applyAlignment="1">
      <alignment horizontal="right" vertical="center" wrapText="1"/>
      <protection/>
    </xf>
    <xf numFmtId="183" fontId="3" fillId="0" borderId="22" xfId="56" applyNumberFormat="1" applyFont="1" applyBorder="1" applyAlignment="1">
      <alignment horizontal="right" vertical="center" wrapText="1"/>
      <protection/>
    </xf>
    <xf numFmtId="183" fontId="3" fillId="0" borderId="17" xfId="56" applyNumberFormat="1" applyFont="1" applyBorder="1" applyAlignment="1">
      <alignment horizontal="right" vertical="center" wrapText="1"/>
      <protection/>
    </xf>
    <xf numFmtId="183" fontId="5" fillId="0" borderId="23" xfId="56" applyNumberFormat="1" applyFont="1" applyBorder="1" applyAlignment="1">
      <alignment horizontal="right" vertical="center" wrapText="1"/>
      <protection/>
    </xf>
    <xf numFmtId="183" fontId="3" fillId="0" borderId="24" xfId="56" applyNumberFormat="1" applyFont="1" applyBorder="1" applyAlignment="1">
      <alignment horizontal="right" vertical="center" wrapText="1"/>
      <protection/>
    </xf>
    <xf numFmtId="183" fontId="3" fillId="0" borderId="10" xfId="56" applyNumberFormat="1" applyFont="1" applyBorder="1" applyAlignment="1">
      <alignment horizontal="right" vertical="center" wrapText="1"/>
      <protection/>
    </xf>
    <xf numFmtId="183" fontId="3" fillId="0" borderId="25" xfId="56" applyNumberFormat="1" applyFont="1" applyBorder="1" applyAlignment="1">
      <alignment horizontal="right" vertical="center" wrapText="1"/>
      <protection/>
    </xf>
    <xf numFmtId="183" fontId="3" fillId="0" borderId="26" xfId="56" applyNumberFormat="1" applyFont="1" applyBorder="1" applyAlignment="1">
      <alignment horizontal="right" vertical="center" wrapText="1"/>
      <protection/>
    </xf>
    <xf numFmtId="183" fontId="3" fillId="0" borderId="27" xfId="56" applyNumberFormat="1" applyFont="1" applyBorder="1" applyAlignment="1">
      <alignment horizontal="right" vertical="center" wrapText="1"/>
      <protection/>
    </xf>
    <xf numFmtId="183" fontId="3" fillId="0" borderId="28" xfId="56" applyNumberFormat="1" applyFont="1" applyBorder="1" applyAlignment="1">
      <alignment horizontal="right" vertical="center" wrapText="1"/>
      <protection/>
    </xf>
    <xf numFmtId="183" fontId="3" fillId="0" borderId="23" xfId="56" applyNumberFormat="1" applyFont="1" applyBorder="1" applyAlignment="1">
      <alignment horizontal="right" vertical="center" wrapText="1"/>
      <protection/>
    </xf>
    <xf numFmtId="49" fontId="50" fillId="0" borderId="29" xfId="0" applyNumberFormat="1" applyFont="1" applyBorder="1" applyAlignment="1">
      <alignment horizontal="center" vertical="center" wrapText="1"/>
    </xf>
    <xf numFmtId="1" fontId="50" fillId="0" borderId="30" xfId="0" applyNumberFormat="1" applyFont="1" applyBorder="1" applyAlignment="1">
      <alignment horizontal="center" vertical="center" wrapText="1"/>
    </xf>
    <xf numFmtId="0" fontId="3" fillId="0" borderId="31" xfId="56" applyFont="1" applyBorder="1" applyAlignment="1">
      <alignment horizontal="left" vertical="center" wrapText="1"/>
      <protection/>
    </xf>
    <xf numFmtId="0" fontId="3" fillId="0" borderId="32" xfId="56" applyFont="1" applyBorder="1" applyAlignment="1">
      <alignment horizontal="left" vertical="center" wrapText="1"/>
      <protection/>
    </xf>
    <xf numFmtId="0" fontId="3" fillId="0" borderId="29" xfId="56" applyFont="1" applyBorder="1" applyAlignment="1">
      <alignment horizontal="left" vertical="center" wrapText="1"/>
      <protection/>
    </xf>
    <xf numFmtId="0" fontId="3" fillId="0" borderId="0" xfId="56" applyFont="1" applyBorder="1" applyAlignment="1">
      <alignment horizontal="left" vertical="center" wrapText="1"/>
      <protection/>
    </xf>
    <xf numFmtId="0" fontId="3" fillId="0" borderId="33" xfId="56" applyFont="1" applyBorder="1" applyAlignment="1">
      <alignment horizontal="left" vertical="center" wrapText="1"/>
      <protection/>
    </xf>
    <xf numFmtId="0" fontId="3" fillId="0" borderId="34" xfId="56" applyFont="1" applyBorder="1" applyAlignment="1">
      <alignment horizontal="left" vertical="center" wrapText="1"/>
      <protection/>
    </xf>
    <xf numFmtId="0" fontId="3" fillId="0" borderId="35" xfId="56" applyFont="1" applyBorder="1" applyAlignment="1">
      <alignment horizontal="left" vertical="center" wrapText="1"/>
      <protection/>
    </xf>
    <xf numFmtId="0" fontId="5" fillId="0" borderId="29" xfId="56" applyFont="1" applyBorder="1" applyAlignment="1">
      <alignment horizontal="left" vertical="center" wrapText="1"/>
      <protection/>
    </xf>
    <xf numFmtId="0" fontId="3" fillId="0" borderId="23" xfId="56" applyFont="1" applyBorder="1" applyAlignment="1">
      <alignment horizontal="left" vertical="center" wrapText="1"/>
      <protection/>
    </xf>
    <xf numFmtId="0" fontId="3" fillId="0" borderId="24" xfId="56" applyFont="1" applyBorder="1" applyAlignment="1">
      <alignment horizontal="left" vertical="center" wrapText="1"/>
      <protection/>
    </xf>
    <xf numFmtId="0" fontId="3" fillId="0" borderId="10" xfId="56" applyFont="1" applyBorder="1" applyAlignment="1">
      <alignment horizontal="left" vertical="center" wrapText="1"/>
      <protection/>
    </xf>
    <xf numFmtId="0" fontId="3" fillId="0" borderId="25" xfId="56" applyFont="1" applyBorder="1" applyAlignment="1">
      <alignment horizontal="left" vertical="center" wrapText="1"/>
      <protection/>
    </xf>
    <xf numFmtId="0" fontId="3" fillId="0" borderId="26" xfId="56" applyFont="1" applyBorder="1" applyAlignment="1">
      <alignment horizontal="left" vertical="center" wrapText="1"/>
      <protection/>
    </xf>
    <xf numFmtId="0" fontId="3" fillId="0" borderId="27" xfId="56" applyFont="1" applyBorder="1" applyAlignment="1">
      <alignment horizontal="left" vertical="center" wrapText="1"/>
      <protection/>
    </xf>
    <xf numFmtId="0" fontId="3" fillId="0" borderId="28" xfId="56" applyFont="1" applyBorder="1" applyAlignment="1">
      <alignment horizontal="left" vertical="center" wrapText="1"/>
      <protection/>
    </xf>
    <xf numFmtId="0" fontId="5" fillId="0" borderId="10" xfId="56" applyFont="1" applyBorder="1" applyAlignment="1">
      <alignment horizontal="left" vertical="center" wrapText="1"/>
      <protection/>
    </xf>
    <xf numFmtId="0" fontId="5" fillId="0" borderId="36" xfId="57" applyFont="1" applyBorder="1" applyAlignment="1">
      <alignment horizontal="left" vertical="center" wrapText="1"/>
      <protection/>
    </xf>
    <xf numFmtId="0" fontId="3" fillId="0" borderId="37" xfId="56" applyFont="1" applyBorder="1" applyAlignment="1">
      <alignment horizontal="left" vertical="center" wrapText="1"/>
      <protection/>
    </xf>
    <xf numFmtId="0" fontId="3" fillId="0" borderId="14" xfId="56" applyFont="1" applyBorder="1" applyAlignment="1">
      <alignment horizontal="left" vertical="center" wrapText="1"/>
      <protection/>
    </xf>
    <xf numFmtId="0" fontId="3" fillId="0" borderId="38" xfId="56" applyFont="1" applyBorder="1" applyAlignment="1">
      <alignment horizontal="left" vertical="center" wrapText="1"/>
      <protection/>
    </xf>
    <xf numFmtId="0" fontId="3" fillId="0" borderId="39" xfId="56" applyFont="1" applyBorder="1" applyAlignment="1">
      <alignment horizontal="left" vertical="center" wrapText="1"/>
      <protection/>
    </xf>
    <xf numFmtId="0" fontId="3" fillId="0" borderId="40" xfId="56" applyFont="1" applyBorder="1" applyAlignment="1">
      <alignment horizontal="left" vertical="center" wrapText="1"/>
      <protection/>
    </xf>
    <xf numFmtId="0" fontId="3" fillId="0" borderId="41" xfId="56" applyFont="1" applyBorder="1" applyAlignment="1">
      <alignment horizontal="left" vertical="center" wrapText="1"/>
      <protection/>
    </xf>
    <xf numFmtId="0" fontId="3" fillId="0" borderId="36" xfId="56" applyFont="1" applyBorder="1" applyAlignment="1">
      <alignment horizontal="left" vertical="center" wrapText="1"/>
      <protection/>
    </xf>
    <xf numFmtId="0" fontId="5" fillId="0" borderId="14" xfId="56" applyFont="1" applyBorder="1" applyAlignment="1">
      <alignment horizontal="left" vertical="center" wrapText="1"/>
      <protection/>
    </xf>
    <xf numFmtId="49" fontId="3" fillId="0" borderId="23" xfId="56" applyNumberFormat="1" applyFont="1" applyBorder="1" applyAlignment="1">
      <alignment horizontal="left" vertical="center" wrapText="1"/>
      <protection/>
    </xf>
    <xf numFmtId="49" fontId="3" fillId="0" borderId="24" xfId="56" applyNumberFormat="1" applyFont="1" applyBorder="1" applyAlignment="1">
      <alignment horizontal="left" vertical="center" wrapText="1"/>
      <protection/>
    </xf>
    <xf numFmtId="49" fontId="3" fillId="0" borderId="10" xfId="56" applyNumberFormat="1" applyFont="1" applyBorder="1" applyAlignment="1">
      <alignment horizontal="left" vertical="center" wrapText="1"/>
      <protection/>
    </xf>
    <xf numFmtId="49" fontId="3" fillId="0" borderId="25" xfId="56" applyNumberFormat="1" applyFont="1" applyBorder="1" applyAlignment="1">
      <alignment horizontal="left" vertical="center" wrapText="1"/>
      <protection/>
    </xf>
    <xf numFmtId="49" fontId="3" fillId="0" borderId="26" xfId="56" applyNumberFormat="1" applyFont="1" applyBorder="1" applyAlignment="1">
      <alignment horizontal="left" vertical="center" wrapText="1"/>
      <protection/>
    </xf>
    <xf numFmtId="0" fontId="8" fillId="0" borderId="29" xfId="0" applyFont="1" applyBorder="1" applyAlignment="1">
      <alignment horizontal="center" vertical="center" wrapText="1"/>
    </xf>
    <xf numFmtId="0" fontId="52" fillId="0" borderId="0" xfId="0" applyNumberFormat="1" applyFont="1" applyFill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0" fontId="9" fillId="0" borderId="0" xfId="0" applyFont="1" applyAlignment="1">
      <alignment/>
    </xf>
    <xf numFmtId="0" fontId="50" fillId="0" borderId="0" xfId="0" applyFont="1" applyFill="1" applyAlignment="1">
      <alignment horizontal="right"/>
    </xf>
    <xf numFmtId="0" fontId="3" fillId="0" borderId="0" xfId="0" applyFont="1" applyFill="1" applyAlignment="1">
      <alignment horizontal="right" vertical="center" wrapText="1"/>
    </xf>
    <xf numFmtId="188" fontId="5" fillId="0" borderId="42" xfId="56" applyNumberFormat="1" applyFont="1" applyBorder="1" applyAlignment="1">
      <alignment horizontal="right" vertical="center" wrapText="1"/>
      <protection/>
    </xf>
    <xf numFmtId="188" fontId="3" fillId="0" borderId="43" xfId="56" applyNumberFormat="1" applyFont="1" applyBorder="1" applyAlignment="1">
      <alignment horizontal="right" vertical="center" wrapText="1"/>
      <protection/>
    </xf>
    <xf numFmtId="188" fontId="3" fillId="0" borderId="44" xfId="56" applyNumberFormat="1" applyFont="1" applyBorder="1" applyAlignment="1">
      <alignment horizontal="right" vertical="center" wrapText="1"/>
      <protection/>
    </xf>
    <xf numFmtId="188" fontId="3" fillId="0" borderId="45" xfId="56" applyNumberFormat="1" applyFont="1" applyBorder="1" applyAlignment="1">
      <alignment horizontal="right" vertical="center" wrapText="1"/>
      <protection/>
    </xf>
    <xf numFmtId="188" fontId="3" fillId="0" borderId="46" xfId="56" applyNumberFormat="1" applyFont="1" applyBorder="1" applyAlignment="1">
      <alignment horizontal="right" vertical="center" wrapText="1"/>
      <protection/>
    </xf>
    <xf numFmtId="188" fontId="3" fillId="0" borderId="17" xfId="56" applyNumberFormat="1" applyFont="1" applyBorder="1" applyAlignment="1">
      <alignment horizontal="right" vertical="center" wrapText="1"/>
      <protection/>
    </xf>
    <xf numFmtId="188" fontId="3" fillId="0" borderId="42" xfId="56" applyNumberFormat="1" applyFont="1" applyBorder="1" applyAlignment="1">
      <alignment horizontal="right" vertical="center" wrapText="1"/>
      <protection/>
    </xf>
    <xf numFmtId="0" fontId="53" fillId="0" borderId="0" xfId="0" applyNumberFormat="1" applyFont="1" applyFill="1" applyAlignment="1" applyProtection="1">
      <alignment horizontal="left"/>
      <protection/>
    </xf>
    <xf numFmtId="0" fontId="53" fillId="0" borderId="0" xfId="0" applyNumberFormat="1" applyFont="1" applyFill="1" applyAlignment="1" applyProtection="1">
      <alignment/>
      <protection/>
    </xf>
    <xf numFmtId="0" fontId="3" fillId="0" borderId="0" xfId="53" applyFont="1" applyFill="1" applyBorder="1" applyAlignment="1">
      <alignment horizontal="right" vertical="center" wrapText="1"/>
      <protection/>
    </xf>
    <xf numFmtId="0" fontId="4" fillId="33" borderId="0" xfId="53" applyNumberFormat="1" applyFont="1" applyFill="1" applyAlignment="1">
      <alignment horizontal="center" vertical="center" wrapText="1"/>
      <protection/>
    </xf>
    <xf numFmtId="0" fontId="54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0" fontId="50" fillId="0" borderId="0" xfId="0" applyFont="1" applyAlignment="1">
      <alignment horizontal="right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3 2" xfId="54"/>
    <cellStyle name="Обычный 4" xfId="55"/>
    <cellStyle name="Обычный_Ведомственная структура роспис" xfId="56"/>
    <cellStyle name="Обычный_Ведомственная структура роспис_1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0"/>
  <sheetViews>
    <sheetView showGridLines="0" tabSelected="1" workbookViewId="0" topLeftCell="A1">
      <selection activeCell="C5" sqref="C5:K5"/>
    </sheetView>
  </sheetViews>
  <sheetFormatPr defaultColWidth="9.140625" defaultRowHeight="12"/>
  <cols>
    <col min="1" max="1" width="61.28125" style="6" customWidth="1"/>
    <col min="2" max="2" width="7.57421875" style="6" customWidth="1"/>
    <col min="3" max="4" width="5.00390625" style="6" customWidth="1"/>
    <col min="5" max="5" width="16.140625" style="6" customWidth="1"/>
    <col min="6" max="6" width="6.57421875" style="6" customWidth="1"/>
    <col min="7" max="11" width="18.421875" style="7" customWidth="1"/>
    <col min="12" max="16384" width="9.140625" style="1" customWidth="1"/>
  </cols>
  <sheetData>
    <row r="1" spans="1:11" s="10" customFormat="1" ht="15.75">
      <c r="A1" s="85"/>
      <c r="B1" s="85"/>
      <c r="C1" s="85"/>
      <c r="D1" s="85"/>
      <c r="E1" s="85"/>
      <c r="F1" s="85"/>
      <c r="G1" s="85"/>
      <c r="H1" s="15"/>
      <c r="I1" s="15"/>
      <c r="J1" s="74"/>
      <c r="K1" s="74" t="s">
        <v>305</v>
      </c>
    </row>
    <row r="2" spans="1:11" s="12" customFormat="1" ht="15.75">
      <c r="A2" s="75"/>
      <c r="B2" s="75"/>
      <c r="C2" s="88" t="s">
        <v>319</v>
      </c>
      <c r="D2" s="88"/>
      <c r="E2" s="88"/>
      <c r="F2" s="88"/>
      <c r="G2" s="88"/>
      <c r="H2" s="88"/>
      <c r="I2" s="88"/>
      <c r="J2" s="88"/>
      <c r="K2" s="89"/>
    </row>
    <row r="3" spans="1:11" s="12" customFormat="1" ht="15.75">
      <c r="A3" s="75"/>
      <c r="B3" s="75"/>
      <c r="C3" s="88" t="s">
        <v>141</v>
      </c>
      <c r="D3" s="88"/>
      <c r="E3" s="88"/>
      <c r="F3" s="88"/>
      <c r="G3" s="88"/>
      <c r="H3" s="88"/>
      <c r="I3" s="88"/>
      <c r="J3" s="88"/>
      <c r="K3" s="89"/>
    </row>
    <row r="4" spans="1:11" s="12" customFormat="1" ht="15.75">
      <c r="A4" s="75"/>
      <c r="B4" s="75"/>
      <c r="C4" s="88" t="s">
        <v>142</v>
      </c>
      <c r="D4" s="88"/>
      <c r="E4" s="88"/>
      <c r="F4" s="88"/>
      <c r="G4" s="88"/>
      <c r="H4" s="88"/>
      <c r="I4" s="88"/>
      <c r="J4" s="88"/>
      <c r="K4" s="89"/>
    </row>
    <row r="5" spans="1:11" s="12" customFormat="1" ht="15.75">
      <c r="A5" s="75"/>
      <c r="B5" s="75"/>
      <c r="C5" s="88" t="s">
        <v>318</v>
      </c>
      <c r="D5" s="88"/>
      <c r="E5" s="88"/>
      <c r="F5" s="88"/>
      <c r="G5" s="88"/>
      <c r="H5" s="88"/>
      <c r="I5" s="88"/>
      <c r="J5" s="88"/>
      <c r="K5" s="89"/>
    </row>
    <row r="6" spans="1:11" ht="11.25" customHeight="1">
      <c r="A6" s="2"/>
      <c r="B6" s="11"/>
      <c r="C6" s="2"/>
      <c r="D6" s="2"/>
      <c r="E6" s="2"/>
      <c r="F6" s="2"/>
      <c r="G6" s="2"/>
      <c r="H6" s="11"/>
      <c r="I6" s="11"/>
      <c r="J6" s="11"/>
      <c r="K6" s="11"/>
    </row>
    <row r="7" spans="1:11" ht="53.25" customHeight="1">
      <c r="A7" s="86" t="s">
        <v>316</v>
      </c>
      <c r="B7" s="86"/>
      <c r="C7" s="86"/>
      <c r="D7" s="86"/>
      <c r="E7" s="86"/>
      <c r="F7" s="86"/>
      <c r="G7" s="86"/>
      <c r="H7" s="86"/>
      <c r="I7" s="86"/>
      <c r="J7" s="87"/>
      <c r="K7" s="87"/>
    </row>
    <row r="8" spans="1:11" ht="15.75">
      <c r="A8" s="3"/>
      <c r="B8" s="3"/>
      <c r="C8" s="3"/>
      <c r="D8" s="3"/>
      <c r="E8" s="3"/>
      <c r="F8" s="3"/>
      <c r="G8" s="4"/>
      <c r="H8" s="4"/>
      <c r="I8" s="4"/>
      <c r="J8" s="4"/>
      <c r="K8" s="4" t="s">
        <v>36</v>
      </c>
    </row>
    <row r="9" spans="1:11" ht="48" customHeight="1">
      <c r="A9" s="18" t="s">
        <v>0</v>
      </c>
      <c r="B9" s="5" t="s">
        <v>309</v>
      </c>
      <c r="C9" s="5" t="s">
        <v>1</v>
      </c>
      <c r="D9" s="38" t="s">
        <v>2</v>
      </c>
      <c r="E9" s="5" t="s">
        <v>3</v>
      </c>
      <c r="F9" s="38" t="s">
        <v>4</v>
      </c>
      <c r="G9" s="14" t="s">
        <v>303</v>
      </c>
      <c r="H9" s="13" t="s">
        <v>310</v>
      </c>
      <c r="I9" s="70" t="s">
        <v>311</v>
      </c>
      <c r="J9" s="14" t="s">
        <v>312</v>
      </c>
      <c r="K9" s="13" t="s">
        <v>304</v>
      </c>
    </row>
    <row r="10" spans="1:11" ht="15.75">
      <c r="A10" s="19">
        <v>1</v>
      </c>
      <c r="B10" s="9">
        <v>2</v>
      </c>
      <c r="C10" s="9">
        <v>3</v>
      </c>
      <c r="D10" s="39">
        <v>4</v>
      </c>
      <c r="E10" s="9">
        <v>5</v>
      </c>
      <c r="F10" s="39">
        <v>6</v>
      </c>
      <c r="G10" s="9">
        <v>7</v>
      </c>
      <c r="H10" s="9"/>
      <c r="I10" s="9">
        <v>7</v>
      </c>
      <c r="J10" s="20">
        <v>8</v>
      </c>
      <c r="K10" s="9">
        <v>9</v>
      </c>
    </row>
    <row r="11" spans="1:11" ht="31.5">
      <c r="A11" s="56" t="s">
        <v>306</v>
      </c>
      <c r="B11" s="65" t="s">
        <v>307</v>
      </c>
      <c r="C11" s="48"/>
      <c r="D11" s="40" t="s">
        <v>143</v>
      </c>
      <c r="E11" s="48" t="s">
        <v>143</v>
      </c>
      <c r="F11" s="40" t="s">
        <v>143</v>
      </c>
      <c r="G11" s="30">
        <f>G12+G78+G86+G122+G134+G217+G239+G287+G312</f>
        <v>132495.54953000002</v>
      </c>
      <c r="H11" s="37">
        <v>0</v>
      </c>
      <c r="I11" s="30">
        <f>G11+H11</f>
        <v>132495.54953000002</v>
      </c>
      <c r="J11" s="21">
        <f>J12+J78+J86+J122+J134+J217+J239+J287+J312</f>
        <v>111959.565</v>
      </c>
      <c r="K11" s="76">
        <f>J11/G11*100</f>
        <v>84.50062315085519</v>
      </c>
    </row>
    <row r="12" spans="1:11" ht="15.75">
      <c r="A12" s="57" t="s">
        <v>5</v>
      </c>
      <c r="B12" s="66" t="s">
        <v>307</v>
      </c>
      <c r="C12" s="49" t="s">
        <v>6</v>
      </c>
      <c r="D12" s="41" t="s">
        <v>143</v>
      </c>
      <c r="E12" s="49" t="s">
        <v>143</v>
      </c>
      <c r="F12" s="41" t="s">
        <v>143</v>
      </c>
      <c r="G12" s="31">
        <f>G13+G40+G45</f>
        <v>30171.42184</v>
      </c>
      <c r="H12" s="37">
        <v>0</v>
      </c>
      <c r="I12" s="37">
        <f aca="true" t="shared" si="0" ref="I12:I75">G12+H12</f>
        <v>30171.42184</v>
      </c>
      <c r="J12" s="22">
        <f>J13+J40+J45</f>
        <v>27179.20966</v>
      </c>
      <c r="K12" s="77">
        <f>J12/G12*100</f>
        <v>90.08262787260145</v>
      </c>
    </row>
    <row r="13" spans="1:11" ht="47.25">
      <c r="A13" s="58" t="s">
        <v>104</v>
      </c>
      <c r="B13" s="67" t="s">
        <v>307</v>
      </c>
      <c r="C13" s="50" t="s">
        <v>6</v>
      </c>
      <c r="D13" s="42" t="s">
        <v>10</v>
      </c>
      <c r="E13" s="50" t="s">
        <v>143</v>
      </c>
      <c r="F13" s="42" t="s">
        <v>143</v>
      </c>
      <c r="G13" s="32">
        <v>26735.62184</v>
      </c>
      <c r="H13" s="37">
        <v>0</v>
      </c>
      <c r="I13" s="37">
        <f t="shared" si="0"/>
        <v>26735.62184</v>
      </c>
      <c r="J13" s="23">
        <f>J14</f>
        <v>25868.4048</v>
      </c>
      <c r="K13" s="78">
        <f aca="true" t="shared" si="1" ref="K13:K56">J13/G13*100</f>
        <v>96.75632365991007</v>
      </c>
    </row>
    <row r="14" spans="1:11" ht="63">
      <c r="A14" s="59" t="s">
        <v>151</v>
      </c>
      <c r="B14" s="68" t="s">
        <v>307</v>
      </c>
      <c r="C14" s="51" t="s">
        <v>6</v>
      </c>
      <c r="D14" s="43" t="s">
        <v>10</v>
      </c>
      <c r="E14" s="51" t="s">
        <v>77</v>
      </c>
      <c r="F14" s="43" t="s">
        <v>143</v>
      </c>
      <c r="G14" s="33">
        <v>26735.62184</v>
      </c>
      <c r="H14" s="37">
        <v>0</v>
      </c>
      <c r="I14" s="37">
        <f t="shared" si="0"/>
        <v>26735.62184</v>
      </c>
      <c r="J14" s="24">
        <f>J15+J27</f>
        <v>25868.4048</v>
      </c>
      <c r="K14" s="79">
        <f t="shared" si="1"/>
        <v>96.75632365991007</v>
      </c>
    </row>
    <row r="15" spans="1:11" ht="31.5">
      <c r="A15" s="58" t="s">
        <v>152</v>
      </c>
      <c r="B15" s="67" t="s">
        <v>307</v>
      </c>
      <c r="C15" s="50" t="s">
        <v>6</v>
      </c>
      <c r="D15" s="42" t="s">
        <v>10</v>
      </c>
      <c r="E15" s="50" t="s">
        <v>78</v>
      </c>
      <c r="F15" s="42" t="s">
        <v>143</v>
      </c>
      <c r="G15" s="32">
        <v>25021.32184</v>
      </c>
      <c r="H15" s="37">
        <v>0</v>
      </c>
      <c r="I15" s="37">
        <f t="shared" si="0"/>
        <v>25021.32184</v>
      </c>
      <c r="J15" s="23">
        <f>J16</f>
        <v>24154.1048</v>
      </c>
      <c r="K15" s="78">
        <f t="shared" si="1"/>
        <v>96.53408782499399</v>
      </c>
    </row>
    <row r="16" spans="1:11" ht="31.5">
      <c r="A16" s="59" t="s">
        <v>153</v>
      </c>
      <c r="B16" s="68" t="s">
        <v>307</v>
      </c>
      <c r="C16" s="51" t="s">
        <v>6</v>
      </c>
      <c r="D16" s="43" t="s">
        <v>10</v>
      </c>
      <c r="E16" s="51" t="s">
        <v>109</v>
      </c>
      <c r="F16" s="43" t="s">
        <v>143</v>
      </c>
      <c r="G16" s="33">
        <v>25021.32184</v>
      </c>
      <c r="H16" s="37">
        <v>0</v>
      </c>
      <c r="I16" s="37">
        <f t="shared" si="0"/>
        <v>25021.32184</v>
      </c>
      <c r="J16" s="24">
        <f>J17+J20</f>
        <v>24154.1048</v>
      </c>
      <c r="K16" s="79">
        <f t="shared" si="1"/>
        <v>96.53408782499399</v>
      </c>
    </row>
    <row r="17" spans="1:11" ht="15.75">
      <c r="A17" s="58" t="s">
        <v>154</v>
      </c>
      <c r="B17" s="67" t="s">
        <v>307</v>
      </c>
      <c r="C17" s="50" t="s">
        <v>6</v>
      </c>
      <c r="D17" s="42" t="s">
        <v>10</v>
      </c>
      <c r="E17" s="50" t="s">
        <v>155</v>
      </c>
      <c r="F17" s="42" t="s">
        <v>143</v>
      </c>
      <c r="G17" s="32">
        <v>220</v>
      </c>
      <c r="H17" s="37">
        <v>0</v>
      </c>
      <c r="I17" s="37">
        <f t="shared" si="0"/>
        <v>220</v>
      </c>
      <c r="J17" s="23">
        <f>J18</f>
        <v>178.75025</v>
      </c>
      <c r="K17" s="78">
        <f t="shared" si="1"/>
        <v>81.25011363636364</v>
      </c>
    </row>
    <row r="18" spans="1:11" ht="31.5">
      <c r="A18" s="59" t="s">
        <v>67</v>
      </c>
      <c r="B18" s="68" t="s">
        <v>307</v>
      </c>
      <c r="C18" s="51" t="s">
        <v>6</v>
      </c>
      <c r="D18" s="43" t="s">
        <v>10</v>
      </c>
      <c r="E18" s="51" t="s">
        <v>155</v>
      </c>
      <c r="F18" s="43" t="s">
        <v>49</v>
      </c>
      <c r="G18" s="33">
        <v>220</v>
      </c>
      <c r="H18" s="37">
        <v>0</v>
      </c>
      <c r="I18" s="37">
        <f t="shared" si="0"/>
        <v>220</v>
      </c>
      <c r="J18" s="24">
        <f>J19</f>
        <v>178.75025</v>
      </c>
      <c r="K18" s="79">
        <f t="shared" si="1"/>
        <v>81.25011363636364</v>
      </c>
    </row>
    <row r="19" spans="1:11" ht="31.5">
      <c r="A19" s="58" t="s">
        <v>68</v>
      </c>
      <c r="B19" s="67" t="s">
        <v>307</v>
      </c>
      <c r="C19" s="50" t="s">
        <v>6</v>
      </c>
      <c r="D19" s="42" t="s">
        <v>10</v>
      </c>
      <c r="E19" s="50" t="s">
        <v>155</v>
      </c>
      <c r="F19" s="42" t="s">
        <v>39</v>
      </c>
      <c r="G19" s="32">
        <v>220</v>
      </c>
      <c r="H19" s="37">
        <v>0</v>
      </c>
      <c r="I19" s="37">
        <f t="shared" si="0"/>
        <v>220</v>
      </c>
      <c r="J19" s="23">
        <v>178.75025</v>
      </c>
      <c r="K19" s="78">
        <f t="shared" si="1"/>
        <v>81.25011363636364</v>
      </c>
    </row>
    <row r="20" spans="1:11" ht="15.75">
      <c r="A20" s="59" t="s">
        <v>30</v>
      </c>
      <c r="B20" s="68" t="s">
        <v>307</v>
      </c>
      <c r="C20" s="51" t="s">
        <v>6</v>
      </c>
      <c r="D20" s="43" t="s">
        <v>10</v>
      </c>
      <c r="E20" s="51" t="s">
        <v>110</v>
      </c>
      <c r="F20" s="43" t="s">
        <v>143</v>
      </c>
      <c r="G20" s="33">
        <v>24801.32184</v>
      </c>
      <c r="H20" s="37">
        <v>0</v>
      </c>
      <c r="I20" s="37">
        <f t="shared" si="0"/>
        <v>24801.32184</v>
      </c>
      <c r="J20" s="24">
        <f>J21+J23+J25</f>
        <v>23975.35455</v>
      </c>
      <c r="K20" s="79">
        <f t="shared" si="1"/>
        <v>96.66966424076693</v>
      </c>
    </row>
    <row r="21" spans="1:11" ht="78.75">
      <c r="A21" s="58" t="s">
        <v>65</v>
      </c>
      <c r="B21" s="67" t="s">
        <v>307</v>
      </c>
      <c r="C21" s="50" t="s">
        <v>6</v>
      </c>
      <c r="D21" s="42" t="s">
        <v>10</v>
      </c>
      <c r="E21" s="50" t="s">
        <v>110</v>
      </c>
      <c r="F21" s="42" t="s">
        <v>47</v>
      </c>
      <c r="G21" s="32">
        <v>21290.061</v>
      </c>
      <c r="H21" s="37">
        <v>0</v>
      </c>
      <c r="I21" s="37">
        <f t="shared" si="0"/>
        <v>21290.061</v>
      </c>
      <c r="J21" s="23">
        <f>J22</f>
        <v>21123.49411</v>
      </c>
      <c r="K21" s="78">
        <f t="shared" si="1"/>
        <v>99.21763075267843</v>
      </c>
    </row>
    <row r="22" spans="1:11" ht="31.5">
      <c r="A22" s="59" t="s">
        <v>66</v>
      </c>
      <c r="B22" s="68" t="s">
        <v>307</v>
      </c>
      <c r="C22" s="51" t="s">
        <v>6</v>
      </c>
      <c r="D22" s="43" t="s">
        <v>10</v>
      </c>
      <c r="E22" s="51" t="s">
        <v>110</v>
      </c>
      <c r="F22" s="43" t="s">
        <v>37</v>
      </c>
      <c r="G22" s="33">
        <v>21290.061</v>
      </c>
      <c r="H22" s="37">
        <v>0</v>
      </c>
      <c r="I22" s="37">
        <f t="shared" si="0"/>
        <v>21290.061</v>
      </c>
      <c r="J22" s="24">
        <v>21123.49411</v>
      </c>
      <c r="K22" s="79">
        <f t="shared" si="1"/>
        <v>99.21763075267843</v>
      </c>
    </row>
    <row r="23" spans="1:11" ht="31.5">
      <c r="A23" s="58" t="s">
        <v>67</v>
      </c>
      <c r="B23" s="67" t="s">
        <v>307</v>
      </c>
      <c r="C23" s="50" t="s">
        <v>6</v>
      </c>
      <c r="D23" s="42" t="s">
        <v>10</v>
      </c>
      <c r="E23" s="50" t="s">
        <v>110</v>
      </c>
      <c r="F23" s="42" t="s">
        <v>49</v>
      </c>
      <c r="G23" s="32">
        <v>3181</v>
      </c>
      <c r="H23" s="37">
        <v>0</v>
      </c>
      <c r="I23" s="37">
        <f t="shared" si="0"/>
        <v>3181</v>
      </c>
      <c r="J23" s="23">
        <f>J24</f>
        <v>2560.2626</v>
      </c>
      <c r="K23" s="78">
        <f t="shared" si="1"/>
        <v>80.48609242376611</v>
      </c>
    </row>
    <row r="24" spans="1:11" ht="31.5">
      <c r="A24" s="59" t="s">
        <v>68</v>
      </c>
      <c r="B24" s="68" t="s">
        <v>307</v>
      </c>
      <c r="C24" s="51" t="s">
        <v>6</v>
      </c>
      <c r="D24" s="43" t="s">
        <v>10</v>
      </c>
      <c r="E24" s="51" t="s">
        <v>110</v>
      </c>
      <c r="F24" s="43" t="s">
        <v>39</v>
      </c>
      <c r="G24" s="33">
        <v>3181</v>
      </c>
      <c r="H24" s="37">
        <v>0</v>
      </c>
      <c r="I24" s="37">
        <f t="shared" si="0"/>
        <v>3181</v>
      </c>
      <c r="J24" s="24">
        <v>2560.2626</v>
      </c>
      <c r="K24" s="79">
        <f t="shared" si="1"/>
        <v>80.48609242376611</v>
      </c>
    </row>
    <row r="25" spans="1:11" ht="15.75">
      <c r="A25" s="58" t="s">
        <v>50</v>
      </c>
      <c r="B25" s="67" t="s">
        <v>307</v>
      </c>
      <c r="C25" s="50" t="s">
        <v>6</v>
      </c>
      <c r="D25" s="42" t="s">
        <v>10</v>
      </c>
      <c r="E25" s="50" t="s">
        <v>110</v>
      </c>
      <c r="F25" s="42" t="s">
        <v>51</v>
      </c>
      <c r="G25" s="32">
        <v>330.26084</v>
      </c>
      <c r="H25" s="37">
        <v>0</v>
      </c>
      <c r="I25" s="37">
        <f t="shared" si="0"/>
        <v>330.26084</v>
      </c>
      <c r="J25" s="23">
        <f>J26</f>
        <v>291.59784</v>
      </c>
      <c r="K25" s="78">
        <f t="shared" si="1"/>
        <v>88.29319273820052</v>
      </c>
    </row>
    <row r="26" spans="1:11" ht="15.75">
      <c r="A26" s="59" t="s">
        <v>40</v>
      </c>
      <c r="B26" s="68" t="s">
        <v>307</v>
      </c>
      <c r="C26" s="51" t="s">
        <v>6</v>
      </c>
      <c r="D26" s="43" t="s">
        <v>10</v>
      </c>
      <c r="E26" s="51" t="s">
        <v>110</v>
      </c>
      <c r="F26" s="43" t="s">
        <v>41</v>
      </c>
      <c r="G26" s="33">
        <v>330.26084</v>
      </c>
      <c r="H26" s="37">
        <v>0</v>
      </c>
      <c r="I26" s="37">
        <f t="shared" si="0"/>
        <v>330.26084</v>
      </c>
      <c r="J26" s="24">
        <v>291.59784</v>
      </c>
      <c r="K26" s="79">
        <f t="shared" si="1"/>
        <v>88.29319273820052</v>
      </c>
    </row>
    <row r="27" spans="1:11" ht="47.25">
      <c r="A27" s="58" t="s">
        <v>156</v>
      </c>
      <c r="B27" s="67" t="s">
        <v>307</v>
      </c>
      <c r="C27" s="50" t="s">
        <v>6</v>
      </c>
      <c r="D27" s="42" t="s">
        <v>10</v>
      </c>
      <c r="E27" s="50" t="s">
        <v>88</v>
      </c>
      <c r="F27" s="42" t="s">
        <v>143</v>
      </c>
      <c r="G27" s="32">
        <v>1714.3</v>
      </c>
      <c r="H27" s="37">
        <v>0</v>
      </c>
      <c r="I27" s="37">
        <f t="shared" si="0"/>
        <v>1714.3</v>
      </c>
      <c r="J27" s="23">
        <v>1714.3</v>
      </c>
      <c r="K27" s="78">
        <f t="shared" si="1"/>
        <v>100</v>
      </c>
    </row>
    <row r="28" spans="1:11" ht="63">
      <c r="A28" s="59" t="s">
        <v>157</v>
      </c>
      <c r="B28" s="68" t="s">
        <v>307</v>
      </c>
      <c r="C28" s="51" t="s">
        <v>6</v>
      </c>
      <c r="D28" s="43" t="s">
        <v>10</v>
      </c>
      <c r="E28" s="51" t="s">
        <v>158</v>
      </c>
      <c r="F28" s="43" t="s">
        <v>143</v>
      </c>
      <c r="G28" s="33">
        <v>991.5</v>
      </c>
      <c r="H28" s="37">
        <v>0</v>
      </c>
      <c r="I28" s="37">
        <f t="shared" si="0"/>
        <v>991.5</v>
      </c>
      <c r="J28" s="24">
        <v>991.5</v>
      </c>
      <c r="K28" s="79">
        <f t="shared" si="1"/>
        <v>100</v>
      </c>
    </row>
    <row r="29" spans="1:11" ht="15.75">
      <c r="A29" s="58" t="s">
        <v>30</v>
      </c>
      <c r="B29" s="67" t="s">
        <v>307</v>
      </c>
      <c r="C29" s="50" t="s">
        <v>6</v>
      </c>
      <c r="D29" s="42" t="s">
        <v>10</v>
      </c>
      <c r="E29" s="50" t="s">
        <v>159</v>
      </c>
      <c r="F29" s="42" t="s">
        <v>143</v>
      </c>
      <c r="G29" s="32">
        <v>991.5</v>
      </c>
      <c r="H29" s="37">
        <v>0</v>
      </c>
      <c r="I29" s="37">
        <f t="shared" si="0"/>
        <v>991.5</v>
      </c>
      <c r="J29" s="23">
        <v>991.5</v>
      </c>
      <c r="K29" s="78">
        <f t="shared" si="1"/>
        <v>100</v>
      </c>
    </row>
    <row r="30" spans="1:11" ht="15.75">
      <c r="A30" s="59" t="s">
        <v>69</v>
      </c>
      <c r="B30" s="68" t="s">
        <v>307</v>
      </c>
      <c r="C30" s="51" t="s">
        <v>6</v>
      </c>
      <c r="D30" s="43" t="s">
        <v>10</v>
      </c>
      <c r="E30" s="51" t="s">
        <v>159</v>
      </c>
      <c r="F30" s="43" t="s">
        <v>48</v>
      </c>
      <c r="G30" s="33">
        <v>991.5</v>
      </c>
      <c r="H30" s="37">
        <v>0</v>
      </c>
      <c r="I30" s="37">
        <f t="shared" si="0"/>
        <v>991.5</v>
      </c>
      <c r="J30" s="24">
        <v>991.5</v>
      </c>
      <c r="K30" s="79">
        <f t="shared" si="1"/>
        <v>100</v>
      </c>
    </row>
    <row r="31" spans="1:11" ht="15.75">
      <c r="A31" s="58" t="s">
        <v>9</v>
      </c>
      <c r="B31" s="67" t="s">
        <v>307</v>
      </c>
      <c r="C31" s="50" t="s">
        <v>6</v>
      </c>
      <c r="D31" s="42" t="s">
        <v>10</v>
      </c>
      <c r="E31" s="50" t="s">
        <v>159</v>
      </c>
      <c r="F31" s="42" t="s">
        <v>38</v>
      </c>
      <c r="G31" s="32">
        <v>991.5</v>
      </c>
      <c r="H31" s="37">
        <v>0</v>
      </c>
      <c r="I31" s="37">
        <f t="shared" si="0"/>
        <v>991.5</v>
      </c>
      <c r="J31" s="23">
        <v>991.5</v>
      </c>
      <c r="K31" s="78">
        <f t="shared" si="1"/>
        <v>100</v>
      </c>
    </row>
    <row r="32" spans="1:11" ht="47.25">
      <c r="A32" s="59" t="s">
        <v>160</v>
      </c>
      <c r="B32" s="68" t="s">
        <v>307</v>
      </c>
      <c r="C32" s="51" t="s">
        <v>6</v>
      </c>
      <c r="D32" s="43" t="s">
        <v>10</v>
      </c>
      <c r="E32" s="51" t="s">
        <v>132</v>
      </c>
      <c r="F32" s="43" t="s">
        <v>143</v>
      </c>
      <c r="G32" s="33">
        <v>86.3</v>
      </c>
      <c r="H32" s="37">
        <v>0</v>
      </c>
      <c r="I32" s="37">
        <f t="shared" si="0"/>
        <v>86.3</v>
      </c>
      <c r="J32" s="24">
        <v>86.3</v>
      </c>
      <c r="K32" s="79">
        <f t="shared" si="1"/>
        <v>100</v>
      </c>
    </row>
    <row r="33" spans="1:11" ht="15.75">
      <c r="A33" s="58" t="s">
        <v>161</v>
      </c>
      <c r="B33" s="67" t="s">
        <v>307</v>
      </c>
      <c r="C33" s="50" t="s">
        <v>6</v>
      </c>
      <c r="D33" s="42" t="s">
        <v>10</v>
      </c>
      <c r="E33" s="50" t="s">
        <v>133</v>
      </c>
      <c r="F33" s="42" t="s">
        <v>143</v>
      </c>
      <c r="G33" s="32">
        <v>86.3</v>
      </c>
      <c r="H33" s="37">
        <v>0</v>
      </c>
      <c r="I33" s="37">
        <f t="shared" si="0"/>
        <v>86.3</v>
      </c>
      <c r="J33" s="23">
        <v>86.3</v>
      </c>
      <c r="K33" s="78">
        <f t="shared" si="1"/>
        <v>100</v>
      </c>
    </row>
    <row r="34" spans="1:11" ht="15.75">
      <c r="A34" s="59" t="s">
        <v>69</v>
      </c>
      <c r="B34" s="68" t="s">
        <v>307</v>
      </c>
      <c r="C34" s="51" t="s">
        <v>6</v>
      </c>
      <c r="D34" s="43" t="s">
        <v>10</v>
      </c>
      <c r="E34" s="51" t="s">
        <v>133</v>
      </c>
      <c r="F34" s="43" t="s">
        <v>48</v>
      </c>
      <c r="G34" s="33">
        <v>86.3</v>
      </c>
      <c r="H34" s="37">
        <v>0</v>
      </c>
      <c r="I34" s="37">
        <f t="shared" si="0"/>
        <v>86.3</v>
      </c>
      <c r="J34" s="24">
        <v>86.3</v>
      </c>
      <c r="K34" s="79">
        <f t="shared" si="1"/>
        <v>100</v>
      </c>
    </row>
    <row r="35" spans="1:11" ht="15.75">
      <c r="A35" s="58" t="s">
        <v>9</v>
      </c>
      <c r="B35" s="67" t="s">
        <v>307</v>
      </c>
      <c r="C35" s="50" t="s">
        <v>6</v>
      </c>
      <c r="D35" s="42" t="s">
        <v>10</v>
      </c>
      <c r="E35" s="50" t="s">
        <v>133</v>
      </c>
      <c r="F35" s="42" t="s">
        <v>38</v>
      </c>
      <c r="G35" s="32">
        <v>86.3</v>
      </c>
      <c r="H35" s="37">
        <v>0</v>
      </c>
      <c r="I35" s="37">
        <f t="shared" si="0"/>
        <v>86.3</v>
      </c>
      <c r="J35" s="23">
        <v>86.3</v>
      </c>
      <c r="K35" s="78">
        <f t="shared" si="1"/>
        <v>100</v>
      </c>
    </row>
    <row r="36" spans="1:11" ht="47.25">
      <c r="A36" s="59" t="s">
        <v>162</v>
      </c>
      <c r="B36" s="68" t="s">
        <v>307</v>
      </c>
      <c r="C36" s="51" t="s">
        <v>6</v>
      </c>
      <c r="D36" s="43" t="s">
        <v>10</v>
      </c>
      <c r="E36" s="51" t="s">
        <v>163</v>
      </c>
      <c r="F36" s="43" t="s">
        <v>143</v>
      </c>
      <c r="G36" s="33">
        <v>636.5</v>
      </c>
      <c r="H36" s="37">
        <v>0</v>
      </c>
      <c r="I36" s="37">
        <f t="shared" si="0"/>
        <v>636.5</v>
      </c>
      <c r="J36" s="24">
        <v>636.5</v>
      </c>
      <c r="K36" s="79">
        <f t="shared" si="1"/>
        <v>100</v>
      </c>
    </row>
    <row r="37" spans="1:11" ht="15.75">
      <c r="A37" s="58" t="s">
        <v>30</v>
      </c>
      <c r="B37" s="67" t="s">
        <v>307</v>
      </c>
      <c r="C37" s="50" t="s">
        <v>6</v>
      </c>
      <c r="D37" s="42" t="s">
        <v>10</v>
      </c>
      <c r="E37" s="50" t="s">
        <v>164</v>
      </c>
      <c r="F37" s="42" t="s">
        <v>143</v>
      </c>
      <c r="G37" s="32">
        <v>636.5</v>
      </c>
      <c r="H37" s="37">
        <v>0</v>
      </c>
      <c r="I37" s="37">
        <f t="shared" si="0"/>
        <v>636.5</v>
      </c>
      <c r="J37" s="23">
        <v>636.5</v>
      </c>
      <c r="K37" s="78">
        <f t="shared" si="1"/>
        <v>100</v>
      </c>
    </row>
    <row r="38" spans="1:11" ht="15.75">
      <c r="A38" s="59" t="s">
        <v>69</v>
      </c>
      <c r="B38" s="68" t="s">
        <v>307</v>
      </c>
      <c r="C38" s="51" t="s">
        <v>6</v>
      </c>
      <c r="D38" s="43" t="s">
        <v>10</v>
      </c>
      <c r="E38" s="51" t="s">
        <v>164</v>
      </c>
      <c r="F38" s="43" t="s">
        <v>48</v>
      </c>
      <c r="G38" s="33">
        <v>636.5</v>
      </c>
      <c r="H38" s="37">
        <v>0</v>
      </c>
      <c r="I38" s="37">
        <f t="shared" si="0"/>
        <v>636.5</v>
      </c>
      <c r="J38" s="24">
        <v>636.5</v>
      </c>
      <c r="K38" s="79">
        <f t="shared" si="1"/>
        <v>100</v>
      </c>
    </row>
    <row r="39" spans="1:11" ht="15.75">
      <c r="A39" s="58" t="s">
        <v>9</v>
      </c>
      <c r="B39" s="67" t="s">
        <v>307</v>
      </c>
      <c r="C39" s="50" t="s">
        <v>6</v>
      </c>
      <c r="D39" s="42" t="s">
        <v>10</v>
      </c>
      <c r="E39" s="50" t="s">
        <v>164</v>
      </c>
      <c r="F39" s="42" t="s">
        <v>38</v>
      </c>
      <c r="G39" s="32">
        <v>636.5</v>
      </c>
      <c r="H39" s="37">
        <v>0</v>
      </c>
      <c r="I39" s="37">
        <f t="shared" si="0"/>
        <v>636.5</v>
      </c>
      <c r="J39" s="23">
        <v>636.5</v>
      </c>
      <c r="K39" s="78">
        <f t="shared" si="1"/>
        <v>100</v>
      </c>
    </row>
    <row r="40" spans="1:11" ht="15.75">
      <c r="A40" s="59" t="s">
        <v>12</v>
      </c>
      <c r="B40" s="68" t="s">
        <v>307</v>
      </c>
      <c r="C40" s="51" t="s">
        <v>6</v>
      </c>
      <c r="D40" s="43" t="s">
        <v>13</v>
      </c>
      <c r="E40" s="51" t="s">
        <v>143</v>
      </c>
      <c r="F40" s="43" t="s">
        <v>143</v>
      </c>
      <c r="G40" s="33">
        <v>1000</v>
      </c>
      <c r="H40" s="37">
        <v>0</v>
      </c>
      <c r="I40" s="37">
        <f t="shared" si="0"/>
        <v>1000</v>
      </c>
      <c r="J40" s="24">
        <v>0</v>
      </c>
      <c r="K40" s="79">
        <f t="shared" si="1"/>
        <v>0</v>
      </c>
    </row>
    <row r="41" spans="1:11" ht="15.75">
      <c r="A41" s="58" t="s">
        <v>165</v>
      </c>
      <c r="B41" s="67" t="s">
        <v>307</v>
      </c>
      <c r="C41" s="50" t="s">
        <v>6</v>
      </c>
      <c r="D41" s="42" t="s">
        <v>13</v>
      </c>
      <c r="E41" s="50" t="s">
        <v>79</v>
      </c>
      <c r="F41" s="42" t="s">
        <v>143</v>
      </c>
      <c r="G41" s="32">
        <v>1000</v>
      </c>
      <c r="H41" s="37">
        <v>0</v>
      </c>
      <c r="I41" s="37">
        <f t="shared" si="0"/>
        <v>1000</v>
      </c>
      <c r="J41" s="23">
        <v>0</v>
      </c>
      <c r="K41" s="78">
        <f t="shared" si="1"/>
        <v>0</v>
      </c>
    </row>
    <row r="42" spans="1:11" ht="15.75">
      <c r="A42" s="59" t="s">
        <v>30</v>
      </c>
      <c r="B42" s="68" t="s">
        <v>307</v>
      </c>
      <c r="C42" s="51" t="s">
        <v>6</v>
      </c>
      <c r="D42" s="43" t="s">
        <v>13</v>
      </c>
      <c r="E42" s="51" t="s">
        <v>80</v>
      </c>
      <c r="F42" s="43" t="s">
        <v>143</v>
      </c>
      <c r="G42" s="33">
        <v>1000</v>
      </c>
      <c r="H42" s="37">
        <v>0</v>
      </c>
      <c r="I42" s="37">
        <f t="shared" si="0"/>
        <v>1000</v>
      </c>
      <c r="J42" s="24">
        <v>0</v>
      </c>
      <c r="K42" s="79">
        <f t="shared" si="1"/>
        <v>0</v>
      </c>
    </row>
    <row r="43" spans="1:11" ht="15.75">
      <c r="A43" s="58" t="s">
        <v>50</v>
      </c>
      <c r="B43" s="67" t="s">
        <v>307</v>
      </c>
      <c r="C43" s="50" t="s">
        <v>6</v>
      </c>
      <c r="D43" s="42" t="s">
        <v>13</v>
      </c>
      <c r="E43" s="50" t="s">
        <v>80</v>
      </c>
      <c r="F43" s="42" t="s">
        <v>51</v>
      </c>
      <c r="G43" s="32">
        <v>1000</v>
      </c>
      <c r="H43" s="37">
        <v>0</v>
      </c>
      <c r="I43" s="37">
        <f t="shared" si="0"/>
        <v>1000</v>
      </c>
      <c r="J43" s="23">
        <v>0</v>
      </c>
      <c r="K43" s="78">
        <f t="shared" si="1"/>
        <v>0</v>
      </c>
    </row>
    <row r="44" spans="1:11" ht="15.75">
      <c r="A44" s="59" t="s">
        <v>45</v>
      </c>
      <c r="B44" s="68" t="s">
        <v>307</v>
      </c>
      <c r="C44" s="51" t="s">
        <v>6</v>
      </c>
      <c r="D44" s="43" t="s">
        <v>13</v>
      </c>
      <c r="E44" s="51" t="s">
        <v>80</v>
      </c>
      <c r="F44" s="43" t="s">
        <v>14</v>
      </c>
      <c r="G44" s="33">
        <v>1000</v>
      </c>
      <c r="H44" s="37">
        <v>0</v>
      </c>
      <c r="I44" s="37">
        <f t="shared" si="0"/>
        <v>1000</v>
      </c>
      <c r="J44" s="24">
        <v>0</v>
      </c>
      <c r="K44" s="80">
        <f t="shared" si="1"/>
        <v>0</v>
      </c>
    </row>
    <row r="45" spans="1:11" ht="15.75">
      <c r="A45" s="58" t="s">
        <v>15</v>
      </c>
      <c r="B45" s="67" t="s">
        <v>307</v>
      </c>
      <c r="C45" s="50" t="s">
        <v>6</v>
      </c>
      <c r="D45" s="42" t="s">
        <v>16</v>
      </c>
      <c r="E45" s="50" t="s">
        <v>143</v>
      </c>
      <c r="F45" s="42" t="s">
        <v>143</v>
      </c>
      <c r="G45" s="32">
        <v>2435.8</v>
      </c>
      <c r="H45" s="37">
        <v>0</v>
      </c>
      <c r="I45" s="37">
        <f t="shared" si="0"/>
        <v>2435.8</v>
      </c>
      <c r="J45" s="25">
        <f>J46+J72</f>
        <v>1310.80486</v>
      </c>
      <c r="K45" s="81">
        <f t="shared" si="1"/>
        <v>53.81414155513588</v>
      </c>
    </row>
    <row r="46" spans="1:11" ht="63">
      <c r="A46" s="59" t="s">
        <v>151</v>
      </c>
      <c r="B46" s="68" t="s">
        <v>307</v>
      </c>
      <c r="C46" s="51" t="s">
        <v>6</v>
      </c>
      <c r="D46" s="43" t="s">
        <v>16</v>
      </c>
      <c r="E46" s="51" t="s">
        <v>77</v>
      </c>
      <c r="F46" s="43" t="s">
        <v>143</v>
      </c>
      <c r="G46" s="33">
        <v>2415.8</v>
      </c>
      <c r="H46" s="37">
        <v>0</v>
      </c>
      <c r="I46" s="37">
        <f t="shared" si="0"/>
        <v>2415.8</v>
      </c>
      <c r="J46" s="24">
        <f>J47+J56+J61</f>
        <v>1290.80486</v>
      </c>
      <c r="K46" s="77">
        <f t="shared" si="1"/>
        <v>53.431776637138825</v>
      </c>
    </row>
    <row r="47" spans="1:11" ht="31.5">
      <c r="A47" s="58" t="s">
        <v>152</v>
      </c>
      <c r="B47" s="67" t="s">
        <v>307</v>
      </c>
      <c r="C47" s="50" t="s">
        <v>6</v>
      </c>
      <c r="D47" s="42" t="s">
        <v>16</v>
      </c>
      <c r="E47" s="50" t="s">
        <v>78</v>
      </c>
      <c r="F47" s="42" t="s">
        <v>143</v>
      </c>
      <c r="G47" s="32">
        <v>165</v>
      </c>
      <c r="H47" s="37">
        <v>0</v>
      </c>
      <c r="I47" s="37">
        <f t="shared" si="0"/>
        <v>165</v>
      </c>
      <c r="J47" s="23">
        <f>J48+J52</f>
        <v>116.02199999999999</v>
      </c>
      <c r="K47" s="78">
        <f t="shared" si="1"/>
        <v>70.31636363636363</v>
      </c>
    </row>
    <row r="48" spans="1:11" ht="31.5">
      <c r="A48" s="59" t="s">
        <v>153</v>
      </c>
      <c r="B48" s="68" t="s">
        <v>307</v>
      </c>
      <c r="C48" s="51" t="s">
        <v>6</v>
      </c>
      <c r="D48" s="43" t="s">
        <v>16</v>
      </c>
      <c r="E48" s="51" t="s">
        <v>109</v>
      </c>
      <c r="F48" s="43" t="s">
        <v>143</v>
      </c>
      <c r="G48" s="33">
        <v>148.968</v>
      </c>
      <c r="H48" s="37">
        <v>0</v>
      </c>
      <c r="I48" s="37">
        <f t="shared" si="0"/>
        <v>148.968</v>
      </c>
      <c r="J48" s="24">
        <f>J49</f>
        <v>99.99</v>
      </c>
      <c r="K48" s="80">
        <f t="shared" si="1"/>
        <v>67.12179797003384</v>
      </c>
    </row>
    <row r="49" spans="1:11" ht="15.75">
      <c r="A49" s="58" t="s">
        <v>30</v>
      </c>
      <c r="B49" s="67" t="s">
        <v>307</v>
      </c>
      <c r="C49" s="50" t="s">
        <v>6</v>
      </c>
      <c r="D49" s="42" t="s">
        <v>16</v>
      </c>
      <c r="E49" s="50" t="s">
        <v>114</v>
      </c>
      <c r="F49" s="42" t="s">
        <v>143</v>
      </c>
      <c r="G49" s="32">
        <v>148.968</v>
      </c>
      <c r="H49" s="37">
        <v>0</v>
      </c>
      <c r="I49" s="37">
        <f t="shared" si="0"/>
        <v>148.968</v>
      </c>
      <c r="J49" s="25">
        <f>J50</f>
        <v>99.99</v>
      </c>
      <c r="K49" s="81">
        <f t="shared" si="1"/>
        <v>67.12179797003384</v>
      </c>
    </row>
    <row r="50" spans="1:11" ht="31.5">
      <c r="A50" s="60" t="s">
        <v>67</v>
      </c>
      <c r="B50" s="69" t="s">
        <v>307</v>
      </c>
      <c r="C50" s="52" t="s">
        <v>6</v>
      </c>
      <c r="D50" s="44" t="s">
        <v>16</v>
      </c>
      <c r="E50" s="52" t="s">
        <v>114</v>
      </c>
      <c r="F50" s="44" t="s">
        <v>49</v>
      </c>
      <c r="G50" s="34">
        <v>148.968</v>
      </c>
      <c r="H50" s="37">
        <v>0</v>
      </c>
      <c r="I50" s="37">
        <f t="shared" si="0"/>
        <v>148.968</v>
      </c>
      <c r="J50" s="26">
        <f>J51</f>
        <v>99.99</v>
      </c>
      <c r="K50" s="82">
        <f t="shared" si="1"/>
        <v>67.12179797003384</v>
      </c>
    </row>
    <row r="51" spans="1:11" ht="31.5">
      <c r="A51" s="61" t="s">
        <v>68</v>
      </c>
      <c r="B51" s="65" t="s">
        <v>307</v>
      </c>
      <c r="C51" s="53" t="s">
        <v>6</v>
      </c>
      <c r="D51" s="45" t="s">
        <v>16</v>
      </c>
      <c r="E51" s="53" t="s">
        <v>114</v>
      </c>
      <c r="F51" s="45" t="s">
        <v>39</v>
      </c>
      <c r="G51" s="35">
        <v>148.968</v>
      </c>
      <c r="H51" s="37">
        <v>0</v>
      </c>
      <c r="I51" s="37">
        <f t="shared" si="0"/>
        <v>148.968</v>
      </c>
      <c r="J51" s="27">
        <v>99.99</v>
      </c>
      <c r="K51" s="82">
        <f t="shared" si="1"/>
        <v>67.12179797003384</v>
      </c>
    </row>
    <row r="52" spans="1:11" ht="31.5">
      <c r="A52" s="62" t="s">
        <v>166</v>
      </c>
      <c r="B52" s="66" t="s">
        <v>307</v>
      </c>
      <c r="C52" s="54" t="s">
        <v>6</v>
      </c>
      <c r="D52" s="46" t="s">
        <v>16</v>
      </c>
      <c r="E52" s="54" t="s">
        <v>115</v>
      </c>
      <c r="F52" s="46" t="s">
        <v>143</v>
      </c>
      <c r="G52" s="36">
        <v>16.032</v>
      </c>
      <c r="H52" s="37">
        <v>0</v>
      </c>
      <c r="I52" s="37">
        <f t="shared" si="0"/>
        <v>16.032</v>
      </c>
      <c r="J52" s="28">
        <v>16.032</v>
      </c>
      <c r="K52" s="77">
        <f t="shared" si="1"/>
        <v>100</v>
      </c>
    </row>
    <row r="53" spans="1:11" ht="15.75">
      <c r="A53" s="58" t="s">
        <v>30</v>
      </c>
      <c r="B53" s="67" t="s">
        <v>307</v>
      </c>
      <c r="C53" s="50" t="s">
        <v>6</v>
      </c>
      <c r="D53" s="42" t="s">
        <v>16</v>
      </c>
      <c r="E53" s="50" t="s">
        <v>116</v>
      </c>
      <c r="F53" s="42" t="s">
        <v>143</v>
      </c>
      <c r="G53" s="32">
        <v>16.032</v>
      </c>
      <c r="H53" s="37">
        <v>0</v>
      </c>
      <c r="I53" s="37">
        <f t="shared" si="0"/>
        <v>16.032</v>
      </c>
      <c r="J53" s="23">
        <v>16.032</v>
      </c>
      <c r="K53" s="78">
        <f t="shared" si="1"/>
        <v>100</v>
      </c>
    </row>
    <row r="54" spans="1:11" ht="15.75">
      <c r="A54" s="59" t="s">
        <v>50</v>
      </c>
      <c r="B54" s="68" t="s">
        <v>307</v>
      </c>
      <c r="C54" s="51" t="s">
        <v>6</v>
      </c>
      <c r="D54" s="43" t="s">
        <v>16</v>
      </c>
      <c r="E54" s="51" t="s">
        <v>116</v>
      </c>
      <c r="F54" s="43" t="s">
        <v>51</v>
      </c>
      <c r="G54" s="33">
        <v>16.032</v>
      </c>
      <c r="H54" s="37">
        <v>0</v>
      </c>
      <c r="I54" s="37">
        <f t="shared" si="0"/>
        <v>16.032</v>
      </c>
      <c r="J54" s="24">
        <v>16.032</v>
      </c>
      <c r="K54" s="79">
        <f t="shared" si="1"/>
        <v>100</v>
      </c>
    </row>
    <row r="55" spans="1:11" ht="15.75">
      <c r="A55" s="58" t="s">
        <v>40</v>
      </c>
      <c r="B55" s="67" t="s">
        <v>307</v>
      </c>
      <c r="C55" s="50" t="s">
        <v>6</v>
      </c>
      <c r="D55" s="42" t="s">
        <v>16</v>
      </c>
      <c r="E55" s="50" t="s">
        <v>116</v>
      </c>
      <c r="F55" s="42" t="s">
        <v>41</v>
      </c>
      <c r="G55" s="32">
        <v>16.032</v>
      </c>
      <c r="H55" s="37">
        <v>0</v>
      </c>
      <c r="I55" s="37">
        <f t="shared" si="0"/>
        <v>16.032</v>
      </c>
      <c r="J55" s="23">
        <v>16.032</v>
      </c>
      <c r="K55" s="78">
        <f t="shared" si="1"/>
        <v>100</v>
      </c>
    </row>
    <row r="56" spans="1:11" ht="47.25">
      <c r="A56" s="59" t="s">
        <v>156</v>
      </c>
      <c r="B56" s="68" t="s">
        <v>307</v>
      </c>
      <c r="C56" s="51" t="s">
        <v>6</v>
      </c>
      <c r="D56" s="43" t="s">
        <v>16</v>
      </c>
      <c r="E56" s="51" t="s">
        <v>88</v>
      </c>
      <c r="F56" s="43" t="s">
        <v>143</v>
      </c>
      <c r="G56" s="33">
        <v>1999.99</v>
      </c>
      <c r="H56" s="37">
        <v>0</v>
      </c>
      <c r="I56" s="37">
        <f t="shared" si="0"/>
        <v>1999.99</v>
      </c>
      <c r="J56" s="24">
        <f>J57</f>
        <v>999.99</v>
      </c>
      <c r="K56" s="79">
        <f t="shared" si="1"/>
        <v>49.99974999874999</v>
      </c>
    </row>
    <row r="57" spans="1:11" ht="63">
      <c r="A57" s="58" t="s">
        <v>167</v>
      </c>
      <c r="B57" s="67" t="s">
        <v>307</v>
      </c>
      <c r="C57" s="50" t="s">
        <v>6</v>
      </c>
      <c r="D57" s="42" t="s">
        <v>16</v>
      </c>
      <c r="E57" s="50" t="s">
        <v>168</v>
      </c>
      <c r="F57" s="42" t="s">
        <v>143</v>
      </c>
      <c r="G57" s="32">
        <v>1999.99</v>
      </c>
      <c r="H57" s="37">
        <v>0</v>
      </c>
      <c r="I57" s="37">
        <f t="shared" si="0"/>
        <v>1999.99</v>
      </c>
      <c r="J57" s="23">
        <f>J58</f>
        <v>999.99</v>
      </c>
      <c r="K57" s="78">
        <f aca="true" t="shared" si="2" ref="K57:K120">J57/G57*100</f>
        <v>49.99974999874999</v>
      </c>
    </row>
    <row r="58" spans="1:11" ht="15.75">
      <c r="A58" s="59" t="s">
        <v>30</v>
      </c>
      <c r="B58" s="68" t="s">
        <v>307</v>
      </c>
      <c r="C58" s="51" t="s">
        <v>6</v>
      </c>
      <c r="D58" s="43" t="s">
        <v>16</v>
      </c>
      <c r="E58" s="51" t="s">
        <v>169</v>
      </c>
      <c r="F58" s="43" t="s">
        <v>143</v>
      </c>
      <c r="G58" s="33">
        <v>1999.99</v>
      </c>
      <c r="H58" s="37">
        <v>0</v>
      </c>
      <c r="I58" s="37">
        <f t="shared" si="0"/>
        <v>1999.99</v>
      </c>
      <c r="J58" s="24">
        <f>J59</f>
        <v>999.99</v>
      </c>
      <c r="K58" s="79">
        <f t="shared" si="2"/>
        <v>49.99974999874999</v>
      </c>
    </row>
    <row r="59" spans="1:11" ht="15.75">
      <c r="A59" s="58" t="s">
        <v>69</v>
      </c>
      <c r="B59" s="67" t="s">
        <v>307</v>
      </c>
      <c r="C59" s="50" t="s">
        <v>6</v>
      </c>
      <c r="D59" s="42" t="s">
        <v>16</v>
      </c>
      <c r="E59" s="50" t="s">
        <v>169</v>
      </c>
      <c r="F59" s="42" t="s">
        <v>48</v>
      </c>
      <c r="G59" s="32">
        <v>1999.99</v>
      </c>
      <c r="H59" s="37">
        <v>0</v>
      </c>
      <c r="I59" s="37">
        <f t="shared" si="0"/>
        <v>1999.99</v>
      </c>
      <c r="J59" s="23">
        <f>J60</f>
        <v>999.99</v>
      </c>
      <c r="K59" s="78">
        <f t="shared" si="2"/>
        <v>49.99974999874999</v>
      </c>
    </row>
    <row r="60" spans="1:11" ht="15.75">
      <c r="A60" s="59" t="s">
        <v>9</v>
      </c>
      <c r="B60" s="68" t="s">
        <v>307</v>
      </c>
      <c r="C60" s="51" t="s">
        <v>6</v>
      </c>
      <c r="D60" s="43" t="s">
        <v>16</v>
      </c>
      <c r="E60" s="51" t="s">
        <v>169</v>
      </c>
      <c r="F60" s="43" t="s">
        <v>38</v>
      </c>
      <c r="G60" s="33">
        <v>1999.99</v>
      </c>
      <c r="H60" s="37">
        <v>0</v>
      </c>
      <c r="I60" s="37">
        <f t="shared" si="0"/>
        <v>1999.99</v>
      </c>
      <c r="J60" s="24">
        <v>999.99</v>
      </c>
      <c r="K60" s="79">
        <f t="shared" si="2"/>
        <v>49.99974999874999</v>
      </c>
    </row>
    <row r="61" spans="1:11" ht="47.25">
      <c r="A61" s="58" t="s">
        <v>170</v>
      </c>
      <c r="B61" s="67" t="s">
        <v>307</v>
      </c>
      <c r="C61" s="50" t="s">
        <v>6</v>
      </c>
      <c r="D61" s="42" t="s">
        <v>16</v>
      </c>
      <c r="E61" s="50" t="s">
        <v>111</v>
      </c>
      <c r="F61" s="42" t="s">
        <v>143</v>
      </c>
      <c r="G61" s="32">
        <v>250.81</v>
      </c>
      <c r="H61" s="37">
        <v>0</v>
      </c>
      <c r="I61" s="37">
        <f t="shared" si="0"/>
        <v>250.81</v>
      </c>
      <c r="J61" s="23">
        <f>J62+J68</f>
        <v>174.79286</v>
      </c>
      <c r="K61" s="78">
        <f t="shared" si="2"/>
        <v>69.69134404529325</v>
      </c>
    </row>
    <row r="62" spans="1:11" ht="47.25">
      <c r="A62" s="59" t="s">
        <v>171</v>
      </c>
      <c r="B62" s="68" t="s">
        <v>307</v>
      </c>
      <c r="C62" s="51" t="s">
        <v>6</v>
      </c>
      <c r="D62" s="43" t="s">
        <v>16</v>
      </c>
      <c r="E62" s="51" t="s">
        <v>112</v>
      </c>
      <c r="F62" s="43" t="s">
        <v>143</v>
      </c>
      <c r="G62" s="33">
        <v>80</v>
      </c>
      <c r="H62" s="37">
        <v>0</v>
      </c>
      <c r="I62" s="37">
        <f t="shared" si="0"/>
        <v>80</v>
      </c>
      <c r="J62" s="24">
        <f>J63</f>
        <v>3.9828599999999996</v>
      </c>
      <c r="K62" s="79">
        <f t="shared" si="2"/>
        <v>4.978574999999999</v>
      </c>
    </row>
    <row r="63" spans="1:11" ht="15.75">
      <c r="A63" s="58" t="s">
        <v>30</v>
      </c>
      <c r="B63" s="67" t="s">
        <v>307</v>
      </c>
      <c r="C63" s="50" t="s">
        <v>6</v>
      </c>
      <c r="D63" s="42" t="s">
        <v>16</v>
      </c>
      <c r="E63" s="50" t="s">
        <v>113</v>
      </c>
      <c r="F63" s="42" t="s">
        <v>143</v>
      </c>
      <c r="G63" s="32">
        <v>80</v>
      </c>
      <c r="H63" s="37">
        <v>0</v>
      </c>
      <c r="I63" s="37">
        <f t="shared" si="0"/>
        <v>80</v>
      </c>
      <c r="J63" s="23">
        <f>J64+J66</f>
        <v>3.9828599999999996</v>
      </c>
      <c r="K63" s="78">
        <f t="shared" si="2"/>
        <v>4.978574999999999</v>
      </c>
    </row>
    <row r="64" spans="1:11" ht="31.5">
      <c r="A64" s="59" t="s">
        <v>67</v>
      </c>
      <c r="B64" s="68" t="s">
        <v>307</v>
      </c>
      <c r="C64" s="51" t="s">
        <v>6</v>
      </c>
      <c r="D64" s="43" t="s">
        <v>16</v>
      </c>
      <c r="E64" s="51" t="s">
        <v>113</v>
      </c>
      <c r="F64" s="43" t="s">
        <v>49</v>
      </c>
      <c r="G64" s="33">
        <v>77.45</v>
      </c>
      <c r="H64" s="37">
        <v>0</v>
      </c>
      <c r="I64" s="37">
        <f t="shared" si="0"/>
        <v>77.45</v>
      </c>
      <c r="J64" s="24">
        <f>J65</f>
        <v>1.43286</v>
      </c>
      <c r="K64" s="79">
        <f t="shared" si="2"/>
        <v>1.850045190445449</v>
      </c>
    </row>
    <row r="65" spans="1:11" ht="31.5">
      <c r="A65" s="58" t="s">
        <v>68</v>
      </c>
      <c r="B65" s="67" t="s">
        <v>307</v>
      </c>
      <c r="C65" s="50" t="s">
        <v>6</v>
      </c>
      <c r="D65" s="42" t="s">
        <v>16</v>
      </c>
      <c r="E65" s="50" t="s">
        <v>113</v>
      </c>
      <c r="F65" s="42" t="s">
        <v>39</v>
      </c>
      <c r="G65" s="32">
        <v>77.45</v>
      </c>
      <c r="H65" s="37">
        <v>0</v>
      </c>
      <c r="I65" s="37">
        <f t="shared" si="0"/>
        <v>77.45</v>
      </c>
      <c r="J65" s="23">
        <v>1.43286</v>
      </c>
      <c r="K65" s="78">
        <f t="shared" si="2"/>
        <v>1.850045190445449</v>
      </c>
    </row>
    <row r="66" spans="1:11" ht="15.75">
      <c r="A66" s="59" t="s">
        <v>50</v>
      </c>
      <c r="B66" s="68" t="s">
        <v>307</v>
      </c>
      <c r="C66" s="51" t="s">
        <v>6</v>
      </c>
      <c r="D66" s="43" t="s">
        <v>16</v>
      </c>
      <c r="E66" s="51" t="s">
        <v>113</v>
      </c>
      <c r="F66" s="43" t="s">
        <v>51</v>
      </c>
      <c r="G66" s="33">
        <v>2.55</v>
      </c>
      <c r="H66" s="37">
        <v>0</v>
      </c>
      <c r="I66" s="37">
        <f t="shared" si="0"/>
        <v>2.55</v>
      </c>
      <c r="J66" s="24">
        <v>2.55</v>
      </c>
      <c r="K66" s="79">
        <f t="shared" si="2"/>
        <v>100</v>
      </c>
    </row>
    <row r="67" spans="1:11" ht="15.75">
      <c r="A67" s="58" t="s">
        <v>40</v>
      </c>
      <c r="B67" s="67" t="s">
        <v>307</v>
      </c>
      <c r="C67" s="50" t="s">
        <v>6</v>
      </c>
      <c r="D67" s="42" t="s">
        <v>16</v>
      </c>
      <c r="E67" s="50" t="s">
        <v>113</v>
      </c>
      <c r="F67" s="42" t="s">
        <v>41</v>
      </c>
      <c r="G67" s="32">
        <v>2.55</v>
      </c>
      <c r="H67" s="37">
        <v>0</v>
      </c>
      <c r="I67" s="37">
        <f t="shared" si="0"/>
        <v>2.55</v>
      </c>
      <c r="J67" s="23">
        <v>2.55</v>
      </c>
      <c r="K67" s="78">
        <f t="shared" si="2"/>
        <v>100</v>
      </c>
    </row>
    <row r="68" spans="1:11" ht="31.5">
      <c r="A68" s="59" t="s">
        <v>172</v>
      </c>
      <c r="B68" s="68" t="s">
        <v>307</v>
      </c>
      <c r="C68" s="51" t="s">
        <v>6</v>
      </c>
      <c r="D68" s="43" t="s">
        <v>16</v>
      </c>
      <c r="E68" s="51" t="s">
        <v>123</v>
      </c>
      <c r="F68" s="43" t="s">
        <v>143</v>
      </c>
      <c r="G68" s="33">
        <v>170.81</v>
      </c>
      <c r="H68" s="37">
        <v>0</v>
      </c>
      <c r="I68" s="37">
        <f t="shared" si="0"/>
        <v>170.81</v>
      </c>
      <c r="J68" s="24">
        <v>170.81</v>
      </c>
      <c r="K68" s="79">
        <f t="shared" si="2"/>
        <v>100</v>
      </c>
    </row>
    <row r="69" spans="1:11" ht="15.75">
      <c r="A69" s="58" t="s">
        <v>30</v>
      </c>
      <c r="B69" s="67" t="s">
        <v>307</v>
      </c>
      <c r="C69" s="50" t="s">
        <v>6</v>
      </c>
      <c r="D69" s="42" t="s">
        <v>16</v>
      </c>
      <c r="E69" s="50" t="s">
        <v>173</v>
      </c>
      <c r="F69" s="42" t="s">
        <v>143</v>
      </c>
      <c r="G69" s="32">
        <v>170.81</v>
      </c>
      <c r="H69" s="37">
        <v>0</v>
      </c>
      <c r="I69" s="37">
        <f t="shared" si="0"/>
        <v>170.81</v>
      </c>
      <c r="J69" s="23">
        <v>170.81</v>
      </c>
      <c r="K69" s="78">
        <f t="shared" si="2"/>
        <v>100</v>
      </c>
    </row>
    <row r="70" spans="1:11" ht="31.5">
      <c r="A70" s="59" t="s">
        <v>67</v>
      </c>
      <c r="B70" s="68" t="s">
        <v>307</v>
      </c>
      <c r="C70" s="51" t="s">
        <v>6</v>
      </c>
      <c r="D70" s="43" t="s">
        <v>16</v>
      </c>
      <c r="E70" s="51" t="s">
        <v>173</v>
      </c>
      <c r="F70" s="43" t="s">
        <v>49</v>
      </c>
      <c r="G70" s="33">
        <v>170.81</v>
      </c>
      <c r="H70" s="37">
        <v>0</v>
      </c>
      <c r="I70" s="37">
        <f t="shared" si="0"/>
        <v>170.81</v>
      </c>
      <c r="J70" s="24">
        <v>170.81</v>
      </c>
      <c r="K70" s="79">
        <f t="shared" si="2"/>
        <v>100</v>
      </c>
    </row>
    <row r="71" spans="1:11" ht="31.5">
      <c r="A71" s="58" t="s">
        <v>68</v>
      </c>
      <c r="B71" s="67" t="s">
        <v>307</v>
      </c>
      <c r="C71" s="50" t="s">
        <v>6</v>
      </c>
      <c r="D71" s="42" t="s">
        <v>16</v>
      </c>
      <c r="E71" s="50" t="s">
        <v>173</v>
      </c>
      <c r="F71" s="42" t="s">
        <v>39</v>
      </c>
      <c r="G71" s="32">
        <v>170.81</v>
      </c>
      <c r="H71" s="37">
        <v>0</v>
      </c>
      <c r="I71" s="37">
        <f t="shared" si="0"/>
        <v>170.81</v>
      </c>
      <c r="J71" s="23">
        <v>170.81</v>
      </c>
      <c r="K71" s="78">
        <f t="shared" si="2"/>
        <v>100</v>
      </c>
    </row>
    <row r="72" spans="1:11" ht="63">
      <c r="A72" s="59" t="s">
        <v>174</v>
      </c>
      <c r="B72" s="68" t="s">
        <v>307</v>
      </c>
      <c r="C72" s="51" t="s">
        <v>6</v>
      </c>
      <c r="D72" s="43" t="s">
        <v>16</v>
      </c>
      <c r="E72" s="51" t="s">
        <v>89</v>
      </c>
      <c r="F72" s="43" t="s">
        <v>143</v>
      </c>
      <c r="G72" s="33">
        <v>20</v>
      </c>
      <c r="H72" s="37">
        <v>0</v>
      </c>
      <c r="I72" s="37">
        <f t="shared" si="0"/>
        <v>20</v>
      </c>
      <c r="J72" s="24">
        <v>20</v>
      </c>
      <c r="K72" s="79">
        <f t="shared" si="2"/>
        <v>100</v>
      </c>
    </row>
    <row r="73" spans="1:11" ht="31.5">
      <c r="A73" s="58" t="s">
        <v>175</v>
      </c>
      <c r="B73" s="67" t="s">
        <v>307</v>
      </c>
      <c r="C73" s="50" t="s">
        <v>6</v>
      </c>
      <c r="D73" s="42" t="s">
        <v>16</v>
      </c>
      <c r="E73" s="50" t="s">
        <v>176</v>
      </c>
      <c r="F73" s="42" t="s">
        <v>143</v>
      </c>
      <c r="G73" s="32">
        <v>20</v>
      </c>
      <c r="H73" s="37">
        <v>0</v>
      </c>
      <c r="I73" s="37">
        <f t="shared" si="0"/>
        <v>20</v>
      </c>
      <c r="J73" s="23">
        <v>20</v>
      </c>
      <c r="K73" s="78">
        <f t="shared" si="2"/>
        <v>100</v>
      </c>
    </row>
    <row r="74" spans="1:11" ht="31.5">
      <c r="A74" s="59" t="s">
        <v>177</v>
      </c>
      <c r="B74" s="68" t="s">
        <v>307</v>
      </c>
      <c r="C74" s="51" t="s">
        <v>6</v>
      </c>
      <c r="D74" s="43" t="s">
        <v>16</v>
      </c>
      <c r="E74" s="51" t="s">
        <v>178</v>
      </c>
      <c r="F74" s="43" t="s">
        <v>143</v>
      </c>
      <c r="G74" s="33">
        <v>20</v>
      </c>
      <c r="H74" s="37">
        <v>0</v>
      </c>
      <c r="I74" s="37">
        <f t="shared" si="0"/>
        <v>20</v>
      </c>
      <c r="J74" s="24">
        <v>20</v>
      </c>
      <c r="K74" s="79">
        <f t="shared" si="2"/>
        <v>100</v>
      </c>
    </row>
    <row r="75" spans="1:11" ht="15.75">
      <c r="A75" s="58" t="s">
        <v>30</v>
      </c>
      <c r="B75" s="67" t="s">
        <v>307</v>
      </c>
      <c r="C75" s="50" t="s">
        <v>6</v>
      </c>
      <c r="D75" s="42" t="s">
        <v>16</v>
      </c>
      <c r="E75" s="50" t="s">
        <v>179</v>
      </c>
      <c r="F75" s="42" t="s">
        <v>143</v>
      </c>
      <c r="G75" s="32">
        <v>20</v>
      </c>
      <c r="H75" s="37">
        <v>0</v>
      </c>
      <c r="I75" s="37">
        <f t="shared" si="0"/>
        <v>20</v>
      </c>
      <c r="J75" s="23">
        <v>20</v>
      </c>
      <c r="K75" s="78">
        <f t="shared" si="2"/>
        <v>100</v>
      </c>
    </row>
    <row r="76" spans="1:11" ht="15.75">
      <c r="A76" s="59" t="s">
        <v>50</v>
      </c>
      <c r="B76" s="68" t="s">
        <v>307</v>
      </c>
      <c r="C76" s="51" t="s">
        <v>6</v>
      </c>
      <c r="D76" s="43" t="s">
        <v>16</v>
      </c>
      <c r="E76" s="51" t="s">
        <v>179</v>
      </c>
      <c r="F76" s="43" t="s">
        <v>51</v>
      </c>
      <c r="G76" s="33">
        <v>20</v>
      </c>
      <c r="H76" s="37">
        <v>0</v>
      </c>
      <c r="I76" s="37">
        <f aca="true" t="shared" si="3" ref="I76:I139">G76+H76</f>
        <v>20</v>
      </c>
      <c r="J76" s="24">
        <v>20</v>
      </c>
      <c r="K76" s="79">
        <f t="shared" si="2"/>
        <v>100</v>
      </c>
    </row>
    <row r="77" spans="1:11" ht="15.75">
      <c r="A77" s="58" t="s">
        <v>40</v>
      </c>
      <c r="B77" s="67" t="s">
        <v>307</v>
      </c>
      <c r="C77" s="50" t="s">
        <v>6</v>
      </c>
      <c r="D77" s="42" t="s">
        <v>16</v>
      </c>
      <c r="E77" s="50" t="s">
        <v>179</v>
      </c>
      <c r="F77" s="42" t="s">
        <v>41</v>
      </c>
      <c r="G77" s="32">
        <v>20</v>
      </c>
      <c r="H77" s="37">
        <v>0</v>
      </c>
      <c r="I77" s="37">
        <f t="shared" si="3"/>
        <v>20</v>
      </c>
      <c r="J77" s="23">
        <v>20</v>
      </c>
      <c r="K77" s="78">
        <f t="shared" si="2"/>
        <v>100</v>
      </c>
    </row>
    <row r="78" spans="1:11" ht="15.75">
      <c r="A78" s="59" t="s">
        <v>17</v>
      </c>
      <c r="B78" s="68" t="s">
        <v>307</v>
      </c>
      <c r="C78" s="51" t="s">
        <v>7</v>
      </c>
      <c r="D78" s="43" t="s">
        <v>143</v>
      </c>
      <c r="E78" s="51" t="s">
        <v>143</v>
      </c>
      <c r="F78" s="43" t="s">
        <v>143</v>
      </c>
      <c r="G78" s="33">
        <v>632</v>
      </c>
      <c r="H78" s="37">
        <v>0</v>
      </c>
      <c r="I78" s="37">
        <f t="shared" si="3"/>
        <v>632</v>
      </c>
      <c r="J78" s="24">
        <f aca="true" t="shared" si="4" ref="J78:J84">J79</f>
        <v>273.99868</v>
      </c>
      <c r="K78" s="79">
        <f t="shared" si="2"/>
        <v>43.35422151898734</v>
      </c>
    </row>
    <row r="79" spans="1:11" ht="15.75">
      <c r="A79" s="58" t="s">
        <v>18</v>
      </c>
      <c r="B79" s="67" t="s">
        <v>307</v>
      </c>
      <c r="C79" s="50" t="s">
        <v>7</v>
      </c>
      <c r="D79" s="42" t="s">
        <v>8</v>
      </c>
      <c r="E79" s="50" t="s">
        <v>143</v>
      </c>
      <c r="F79" s="42" t="s">
        <v>143</v>
      </c>
      <c r="G79" s="32">
        <v>632</v>
      </c>
      <c r="H79" s="37">
        <v>0</v>
      </c>
      <c r="I79" s="37">
        <f t="shared" si="3"/>
        <v>632</v>
      </c>
      <c r="J79" s="23">
        <f t="shared" si="4"/>
        <v>273.99868</v>
      </c>
      <c r="K79" s="78">
        <f t="shared" si="2"/>
        <v>43.35422151898734</v>
      </c>
    </row>
    <row r="80" spans="1:11" ht="63">
      <c r="A80" s="60" t="s">
        <v>151</v>
      </c>
      <c r="B80" s="69" t="s">
        <v>307</v>
      </c>
      <c r="C80" s="52" t="s">
        <v>7</v>
      </c>
      <c r="D80" s="44" t="s">
        <v>8</v>
      </c>
      <c r="E80" s="52" t="s">
        <v>77</v>
      </c>
      <c r="F80" s="44" t="s">
        <v>143</v>
      </c>
      <c r="G80" s="34">
        <v>632</v>
      </c>
      <c r="H80" s="37">
        <v>0</v>
      </c>
      <c r="I80" s="37">
        <f t="shared" si="3"/>
        <v>632</v>
      </c>
      <c r="J80" s="26">
        <f t="shared" si="4"/>
        <v>273.99868</v>
      </c>
      <c r="K80" s="80">
        <f t="shared" si="2"/>
        <v>43.35422151898734</v>
      </c>
    </row>
    <row r="81" spans="1:11" ht="31.5">
      <c r="A81" s="61" t="s">
        <v>152</v>
      </c>
      <c r="B81" s="65" t="s">
        <v>307</v>
      </c>
      <c r="C81" s="53" t="s">
        <v>7</v>
      </c>
      <c r="D81" s="45" t="s">
        <v>8</v>
      </c>
      <c r="E81" s="53" t="s">
        <v>78</v>
      </c>
      <c r="F81" s="45" t="s">
        <v>143</v>
      </c>
      <c r="G81" s="35">
        <v>632</v>
      </c>
      <c r="H81" s="37">
        <v>0</v>
      </c>
      <c r="I81" s="37">
        <f t="shared" si="3"/>
        <v>632</v>
      </c>
      <c r="J81" s="27">
        <f t="shared" si="4"/>
        <v>273.99868</v>
      </c>
      <c r="K81" s="82">
        <f t="shared" si="2"/>
        <v>43.35422151898734</v>
      </c>
    </row>
    <row r="82" spans="1:11" ht="31.5">
      <c r="A82" s="61" t="s">
        <v>180</v>
      </c>
      <c r="B82" s="65" t="s">
        <v>307</v>
      </c>
      <c r="C82" s="53" t="s">
        <v>7</v>
      </c>
      <c r="D82" s="45" t="s">
        <v>8</v>
      </c>
      <c r="E82" s="53" t="s">
        <v>117</v>
      </c>
      <c r="F82" s="45" t="s">
        <v>143</v>
      </c>
      <c r="G82" s="35">
        <v>632</v>
      </c>
      <c r="H82" s="37">
        <v>0</v>
      </c>
      <c r="I82" s="37">
        <f t="shared" si="3"/>
        <v>632</v>
      </c>
      <c r="J82" s="27">
        <f t="shared" si="4"/>
        <v>273.99868</v>
      </c>
      <c r="K82" s="82">
        <f t="shared" si="2"/>
        <v>43.35422151898734</v>
      </c>
    </row>
    <row r="83" spans="1:11" ht="47.25">
      <c r="A83" s="61" t="s">
        <v>52</v>
      </c>
      <c r="B83" s="65" t="s">
        <v>307</v>
      </c>
      <c r="C83" s="53" t="s">
        <v>7</v>
      </c>
      <c r="D83" s="45" t="s">
        <v>8</v>
      </c>
      <c r="E83" s="53" t="s">
        <v>118</v>
      </c>
      <c r="F83" s="45" t="s">
        <v>143</v>
      </c>
      <c r="G83" s="35">
        <v>632</v>
      </c>
      <c r="H83" s="37">
        <v>0</v>
      </c>
      <c r="I83" s="37">
        <f t="shared" si="3"/>
        <v>632</v>
      </c>
      <c r="J83" s="27">
        <f t="shared" si="4"/>
        <v>273.99868</v>
      </c>
      <c r="K83" s="82">
        <f t="shared" si="2"/>
        <v>43.35422151898734</v>
      </c>
    </row>
    <row r="84" spans="1:11" ht="78.75">
      <c r="A84" s="61" t="s">
        <v>65</v>
      </c>
      <c r="B84" s="65" t="s">
        <v>307</v>
      </c>
      <c r="C84" s="53" t="s">
        <v>7</v>
      </c>
      <c r="D84" s="45" t="s">
        <v>8</v>
      </c>
      <c r="E84" s="53" t="s">
        <v>118</v>
      </c>
      <c r="F84" s="45" t="s">
        <v>47</v>
      </c>
      <c r="G84" s="35">
        <v>632</v>
      </c>
      <c r="H84" s="37">
        <v>0</v>
      </c>
      <c r="I84" s="37">
        <f t="shared" si="3"/>
        <v>632</v>
      </c>
      <c r="J84" s="27">
        <f t="shared" si="4"/>
        <v>273.99868</v>
      </c>
      <c r="K84" s="82">
        <f t="shared" si="2"/>
        <v>43.35422151898734</v>
      </c>
    </row>
    <row r="85" spans="1:11" ht="31.5">
      <c r="A85" s="61" t="s">
        <v>66</v>
      </c>
      <c r="B85" s="65" t="s">
        <v>307</v>
      </c>
      <c r="C85" s="53" t="s">
        <v>7</v>
      </c>
      <c r="D85" s="45" t="s">
        <v>8</v>
      </c>
      <c r="E85" s="53" t="s">
        <v>118</v>
      </c>
      <c r="F85" s="45" t="s">
        <v>37</v>
      </c>
      <c r="G85" s="35">
        <v>632</v>
      </c>
      <c r="H85" s="37">
        <v>0</v>
      </c>
      <c r="I85" s="37">
        <f t="shared" si="3"/>
        <v>632</v>
      </c>
      <c r="J85" s="27">
        <v>273.99868</v>
      </c>
      <c r="K85" s="82">
        <f t="shared" si="2"/>
        <v>43.35422151898734</v>
      </c>
    </row>
    <row r="86" spans="1:11" ht="31.5">
      <c r="A86" s="61" t="s">
        <v>19</v>
      </c>
      <c r="B86" s="65" t="s">
        <v>307</v>
      </c>
      <c r="C86" s="53" t="s">
        <v>8</v>
      </c>
      <c r="D86" s="45" t="s">
        <v>143</v>
      </c>
      <c r="E86" s="53" t="s">
        <v>143</v>
      </c>
      <c r="F86" s="45" t="s">
        <v>143</v>
      </c>
      <c r="G86" s="35">
        <v>374.588</v>
      </c>
      <c r="H86" s="37">
        <v>0</v>
      </c>
      <c r="I86" s="37">
        <f t="shared" si="3"/>
        <v>374.588</v>
      </c>
      <c r="J86" s="27">
        <f>J87+J110</f>
        <v>99.47800000000001</v>
      </c>
      <c r="K86" s="82">
        <f t="shared" si="2"/>
        <v>26.556643565730887</v>
      </c>
    </row>
    <row r="87" spans="1:11" ht="31.5">
      <c r="A87" s="61" t="s">
        <v>105</v>
      </c>
      <c r="B87" s="65" t="s">
        <v>307</v>
      </c>
      <c r="C87" s="53" t="s">
        <v>8</v>
      </c>
      <c r="D87" s="45" t="s">
        <v>57</v>
      </c>
      <c r="E87" s="53" t="s">
        <v>143</v>
      </c>
      <c r="F87" s="45" t="s">
        <v>143</v>
      </c>
      <c r="G87" s="35">
        <v>131.588</v>
      </c>
      <c r="H87" s="37">
        <v>0</v>
      </c>
      <c r="I87" s="37">
        <f t="shared" si="3"/>
        <v>131.588</v>
      </c>
      <c r="J87" s="27">
        <f>J88</f>
        <v>49.478</v>
      </c>
      <c r="K87" s="82">
        <f t="shared" si="2"/>
        <v>37.60069307231662</v>
      </c>
    </row>
    <row r="88" spans="1:11" ht="47.25">
      <c r="A88" s="61" t="s">
        <v>181</v>
      </c>
      <c r="B88" s="65" t="s">
        <v>307</v>
      </c>
      <c r="C88" s="53" t="s">
        <v>8</v>
      </c>
      <c r="D88" s="45" t="s">
        <v>57</v>
      </c>
      <c r="E88" s="53" t="s">
        <v>81</v>
      </c>
      <c r="F88" s="45" t="s">
        <v>143</v>
      </c>
      <c r="G88" s="35">
        <v>131.588</v>
      </c>
      <c r="H88" s="37">
        <v>0</v>
      </c>
      <c r="I88" s="37">
        <f t="shared" si="3"/>
        <v>131.588</v>
      </c>
      <c r="J88" s="27">
        <f>J89+J97+J105</f>
        <v>49.478</v>
      </c>
      <c r="K88" s="82">
        <f t="shared" si="2"/>
        <v>37.60069307231662</v>
      </c>
    </row>
    <row r="89" spans="1:11" ht="31.5">
      <c r="A89" s="61" t="s">
        <v>182</v>
      </c>
      <c r="B89" s="65" t="s">
        <v>307</v>
      </c>
      <c r="C89" s="53" t="s">
        <v>8</v>
      </c>
      <c r="D89" s="45" t="s">
        <v>57</v>
      </c>
      <c r="E89" s="53" t="s">
        <v>120</v>
      </c>
      <c r="F89" s="45" t="s">
        <v>143</v>
      </c>
      <c r="G89" s="35">
        <v>49.95</v>
      </c>
      <c r="H89" s="37">
        <v>0</v>
      </c>
      <c r="I89" s="37">
        <f t="shared" si="3"/>
        <v>49.95</v>
      </c>
      <c r="J89" s="27">
        <f>J90</f>
        <v>27</v>
      </c>
      <c r="K89" s="82">
        <f t="shared" si="2"/>
        <v>54.05405405405405</v>
      </c>
    </row>
    <row r="90" spans="1:11" ht="63">
      <c r="A90" s="61" t="s">
        <v>183</v>
      </c>
      <c r="B90" s="65" t="s">
        <v>307</v>
      </c>
      <c r="C90" s="53" t="s">
        <v>8</v>
      </c>
      <c r="D90" s="45" t="s">
        <v>57</v>
      </c>
      <c r="E90" s="53" t="s">
        <v>121</v>
      </c>
      <c r="F90" s="45" t="s">
        <v>143</v>
      </c>
      <c r="G90" s="35">
        <v>49.95</v>
      </c>
      <c r="H90" s="37">
        <v>0</v>
      </c>
      <c r="I90" s="37">
        <f t="shared" si="3"/>
        <v>49.95</v>
      </c>
      <c r="J90" s="27">
        <f>J91+J94</f>
        <v>27</v>
      </c>
      <c r="K90" s="82">
        <f t="shared" si="2"/>
        <v>54.05405405405405</v>
      </c>
    </row>
    <row r="91" spans="1:11" ht="15.75">
      <c r="A91" s="61" t="s">
        <v>30</v>
      </c>
      <c r="B91" s="65" t="s">
        <v>307</v>
      </c>
      <c r="C91" s="53" t="s">
        <v>8</v>
      </c>
      <c r="D91" s="45" t="s">
        <v>57</v>
      </c>
      <c r="E91" s="53" t="s">
        <v>184</v>
      </c>
      <c r="F91" s="45" t="s">
        <v>143</v>
      </c>
      <c r="G91" s="35">
        <v>6</v>
      </c>
      <c r="H91" s="37">
        <v>0</v>
      </c>
      <c r="I91" s="37">
        <f t="shared" si="3"/>
        <v>6</v>
      </c>
      <c r="J91" s="27">
        <f>J92</f>
        <v>5.05</v>
      </c>
      <c r="K91" s="82">
        <f t="shared" si="2"/>
        <v>84.16666666666667</v>
      </c>
    </row>
    <row r="92" spans="1:11" ht="31.5">
      <c r="A92" s="61" t="s">
        <v>67</v>
      </c>
      <c r="B92" s="65" t="s">
        <v>307</v>
      </c>
      <c r="C92" s="53" t="s">
        <v>8</v>
      </c>
      <c r="D92" s="45" t="s">
        <v>57</v>
      </c>
      <c r="E92" s="53" t="s">
        <v>184</v>
      </c>
      <c r="F92" s="45" t="s">
        <v>49</v>
      </c>
      <c r="G92" s="35">
        <v>6</v>
      </c>
      <c r="H92" s="37">
        <v>0</v>
      </c>
      <c r="I92" s="37">
        <f t="shared" si="3"/>
        <v>6</v>
      </c>
      <c r="J92" s="27">
        <f>J93</f>
        <v>5.05</v>
      </c>
      <c r="K92" s="82">
        <f t="shared" si="2"/>
        <v>84.16666666666667</v>
      </c>
    </row>
    <row r="93" spans="1:11" ht="31.5">
      <c r="A93" s="61" t="s">
        <v>68</v>
      </c>
      <c r="B93" s="65" t="s">
        <v>307</v>
      </c>
      <c r="C93" s="53" t="s">
        <v>8</v>
      </c>
      <c r="D93" s="45" t="s">
        <v>57</v>
      </c>
      <c r="E93" s="53" t="s">
        <v>184</v>
      </c>
      <c r="F93" s="45" t="s">
        <v>39</v>
      </c>
      <c r="G93" s="35">
        <v>6</v>
      </c>
      <c r="H93" s="37">
        <v>0</v>
      </c>
      <c r="I93" s="37">
        <f t="shared" si="3"/>
        <v>6</v>
      </c>
      <c r="J93" s="27">
        <v>5.05</v>
      </c>
      <c r="K93" s="82">
        <f t="shared" si="2"/>
        <v>84.16666666666667</v>
      </c>
    </row>
    <row r="94" spans="1:11" ht="15.75">
      <c r="A94" s="61" t="s">
        <v>30</v>
      </c>
      <c r="B94" s="65" t="s">
        <v>307</v>
      </c>
      <c r="C94" s="53" t="s">
        <v>8</v>
      </c>
      <c r="D94" s="45" t="s">
        <v>57</v>
      </c>
      <c r="E94" s="53" t="s">
        <v>185</v>
      </c>
      <c r="F94" s="45" t="s">
        <v>143</v>
      </c>
      <c r="G94" s="35">
        <v>43.95</v>
      </c>
      <c r="H94" s="37">
        <v>0</v>
      </c>
      <c r="I94" s="37">
        <f t="shared" si="3"/>
        <v>43.95</v>
      </c>
      <c r="J94" s="27">
        <f>J95</f>
        <v>21.95</v>
      </c>
      <c r="K94" s="82">
        <f t="shared" si="2"/>
        <v>49.943117178612056</v>
      </c>
    </row>
    <row r="95" spans="1:11" ht="31.5">
      <c r="A95" s="61" t="s">
        <v>67</v>
      </c>
      <c r="B95" s="65" t="s">
        <v>307</v>
      </c>
      <c r="C95" s="53" t="s">
        <v>8</v>
      </c>
      <c r="D95" s="45" t="s">
        <v>57</v>
      </c>
      <c r="E95" s="53" t="s">
        <v>185</v>
      </c>
      <c r="F95" s="45" t="s">
        <v>49</v>
      </c>
      <c r="G95" s="35">
        <v>43.95</v>
      </c>
      <c r="H95" s="37">
        <v>0</v>
      </c>
      <c r="I95" s="37">
        <f t="shared" si="3"/>
        <v>43.95</v>
      </c>
      <c r="J95" s="27">
        <f>J96</f>
        <v>21.95</v>
      </c>
      <c r="K95" s="82">
        <f t="shared" si="2"/>
        <v>49.943117178612056</v>
      </c>
    </row>
    <row r="96" spans="1:11" ht="31.5">
      <c r="A96" s="61" t="s">
        <v>68</v>
      </c>
      <c r="B96" s="65" t="s">
        <v>307</v>
      </c>
      <c r="C96" s="53" t="s">
        <v>8</v>
      </c>
      <c r="D96" s="45" t="s">
        <v>57</v>
      </c>
      <c r="E96" s="53" t="s">
        <v>185</v>
      </c>
      <c r="F96" s="45" t="s">
        <v>39</v>
      </c>
      <c r="G96" s="35">
        <v>43.95</v>
      </c>
      <c r="H96" s="37">
        <v>0</v>
      </c>
      <c r="I96" s="37">
        <f t="shared" si="3"/>
        <v>43.95</v>
      </c>
      <c r="J96" s="27">
        <v>21.95</v>
      </c>
      <c r="K96" s="82">
        <f t="shared" si="2"/>
        <v>49.943117178612056</v>
      </c>
    </row>
    <row r="97" spans="1:11" ht="47.25">
      <c r="A97" s="61" t="s">
        <v>186</v>
      </c>
      <c r="B97" s="65" t="s">
        <v>307</v>
      </c>
      <c r="C97" s="53" t="s">
        <v>8</v>
      </c>
      <c r="D97" s="45" t="s">
        <v>57</v>
      </c>
      <c r="E97" s="53" t="s">
        <v>84</v>
      </c>
      <c r="F97" s="45" t="s">
        <v>143</v>
      </c>
      <c r="G97" s="35">
        <v>73.638</v>
      </c>
      <c r="H97" s="37">
        <v>0</v>
      </c>
      <c r="I97" s="37">
        <f t="shared" si="3"/>
        <v>73.638</v>
      </c>
      <c r="J97" s="27">
        <f>J98</f>
        <v>22.478</v>
      </c>
      <c r="K97" s="82">
        <f t="shared" si="2"/>
        <v>30.525000678997255</v>
      </c>
    </row>
    <row r="98" spans="1:11" ht="47.25">
      <c r="A98" s="61" t="s">
        <v>187</v>
      </c>
      <c r="B98" s="65" t="s">
        <v>307</v>
      </c>
      <c r="C98" s="53" t="s">
        <v>8</v>
      </c>
      <c r="D98" s="45" t="s">
        <v>57</v>
      </c>
      <c r="E98" s="53" t="s">
        <v>85</v>
      </c>
      <c r="F98" s="45" t="s">
        <v>143</v>
      </c>
      <c r="G98" s="35">
        <v>73.638</v>
      </c>
      <c r="H98" s="37">
        <v>0</v>
      </c>
      <c r="I98" s="37">
        <f t="shared" si="3"/>
        <v>73.638</v>
      </c>
      <c r="J98" s="27">
        <f>J99+J102</f>
        <v>22.478</v>
      </c>
      <c r="K98" s="82">
        <f t="shared" si="2"/>
        <v>30.525000678997255</v>
      </c>
    </row>
    <row r="99" spans="1:11" ht="15.75">
      <c r="A99" s="61" t="s">
        <v>30</v>
      </c>
      <c r="B99" s="65" t="s">
        <v>307</v>
      </c>
      <c r="C99" s="53" t="s">
        <v>8</v>
      </c>
      <c r="D99" s="45" t="s">
        <v>57</v>
      </c>
      <c r="E99" s="53" t="s">
        <v>119</v>
      </c>
      <c r="F99" s="45" t="s">
        <v>143</v>
      </c>
      <c r="G99" s="35">
        <v>7</v>
      </c>
      <c r="H99" s="37">
        <v>0</v>
      </c>
      <c r="I99" s="37">
        <f t="shared" si="3"/>
        <v>7</v>
      </c>
      <c r="J99" s="27">
        <f>J100</f>
        <v>5.84</v>
      </c>
      <c r="K99" s="82">
        <f t="shared" si="2"/>
        <v>83.42857142857143</v>
      </c>
    </row>
    <row r="100" spans="1:11" ht="31.5">
      <c r="A100" s="61" t="s">
        <v>67</v>
      </c>
      <c r="B100" s="65" t="s">
        <v>307</v>
      </c>
      <c r="C100" s="53" t="s">
        <v>8</v>
      </c>
      <c r="D100" s="45" t="s">
        <v>57</v>
      </c>
      <c r="E100" s="53" t="s">
        <v>119</v>
      </c>
      <c r="F100" s="45" t="s">
        <v>49</v>
      </c>
      <c r="G100" s="35">
        <v>7</v>
      </c>
      <c r="H100" s="37">
        <v>0</v>
      </c>
      <c r="I100" s="37">
        <f t="shared" si="3"/>
        <v>7</v>
      </c>
      <c r="J100" s="27">
        <f>J101</f>
        <v>5.84</v>
      </c>
      <c r="K100" s="82">
        <f t="shared" si="2"/>
        <v>83.42857142857143</v>
      </c>
    </row>
    <row r="101" spans="1:11" ht="31.5">
      <c r="A101" s="61" t="s">
        <v>68</v>
      </c>
      <c r="B101" s="65" t="s">
        <v>307</v>
      </c>
      <c r="C101" s="53" t="s">
        <v>8</v>
      </c>
      <c r="D101" s="45" t="s">
        <v>57</v>
      </c>
      <c r="E101" s="53" t="s">
        <v>119</v>
      </c>
      <c r="F101" s="45" t="s">
        <v>39</v>
      </c>
      <c r="G101" s="35">
        <v>7</v>
      </c>
      <c r="H101" s="37">
        <v>0</v>
      </c>
      <c r="I101" s="37">
        <f t="shared" si="3"/>
        <v>7</v>
      </c>
      <c r="J101" s="27">
        <v>5.84</v>
      </c>
      <c r="K101" s="82">
        <f t="shared" si="2"/>
        <v>83.42857142857143</v>
      </c>
    </row>
    <row r="102" spans="1:11" ht="15.75">
      <c r="A102" s="61" t="s">
        <v>30</v>
      </c>
      <c r="B102" s="65" t="s">
        <v>307</v>
      </c>
      <c r="C102" s="53" t="s">
        <v>8</v>
      </c>
      <c r="D102" s="45" t="s">
        <v>57</v>
      </c>
      <c r="E102" s="53" t="s">
        <v>86</v>
      </c>
      <c r="F102" s="45" t="s">
        <v>143</v>
      </c>
      <c r="G102" s="35">
        <v>66.638</v>
      </c>
      <c r="H102" s="37">
        <v>0</v>
      </c>
      <c r="I102" s="37">
        <f t="shared" si="3"/>
        <v>66.638</v>
      </c>
      <c r="J102" s="27">
        <f>J103</f>
        <v>16.638</v>
      </c>
      <c r="K102" s="82">
        <f t="shared" si="2"/>
        <v>24.967736126534408</v>
      </c>
    </row>
    <row r="103" spans="1:11" ht="31.5">
      <c r="A103" s="61" t="s">
        <v>67</v>
      </c>
      <c r="B103" s="65" t="s">
        <v>307</v>
      </c>
      <c r="C103" s="53" t="s">
        <v>8</v>
      </c>
      <c r="D103" s="45" t="s">
        <v>57</v>
      </c>
      <c r="E103" s="53" t="s">
        <v>86</v>
      </c>
      <c r="F103" s="45" t="s">
        <v>49</v>
      </c>
      <c r="G103" s="35">
        <v>66.638</v>
      </c>
      <c r="H103" s="37">
        <v>0</v>
      </c>
      <c r="I103" s="37">
        <f t="shared" si="3"/>
        <v>66.638</v>
      </c>
      <c r="J103" s="27">
        <f>J104</f>
        <v>16.638</v>
      </c>
      <c r="K103" s="82">
        <f t="shared" si="2"/>
        <v>24.967736126534408</v>
      </c>
    </row>
    <row r="104" spans="1:11" ht="31.5">
      <c r="A104" s="61" t="s">
        <v>68</v>
      </c>
      <c r="B104" s="65" t="s">
        <v>307</v>
      </c>
      <c r="C104" s="53" t="s">
        <v>8</v>
      </c>
      <c r="D104" s="45" t="s">
        <v>57</v>
      </c>
      <c r="E104" s="53" t="s">
        <v>86</v>
      </c>
      <c r="F104" s="45" t="s">
        <v>39</v>
      </c>
      <c r="G104" s="35">
        <v>66.638</v>
      </c>
      <c r="H104" s="37">
        <v>0</v>
      </c>
      <c r="I104" s="37">
        <f t="shared" si="3"/>
        <v>66.638</v>
      </c>
      <c r="J104" s="27">
        <v>16.638</v>
      </c>
      <c r="K104" s="82">
        <f t="shared" si="2"/>
        <v>24.967736126534408</v>
      </c>
    </row>
    <row r="105" spans="1:11" ht="31.5">
      <c r="A105" s="61" t="s">
        <v>188</v>
      </c>
      <c r="B105" s="65" t="s">
        <v>307</v>
      </c>
      <c r="C105" s="53" t="s">
        <v>8</v>
      </c>
      <c r="D105" s="45" t="s">
        <v>57</v>
      </c>
      <c r="E105" s="53" t="s">
        <v>87</v>
      </c>
      <c r="F105" s="45" t="s">
        <v>143</v>
      </c>
      <c r="G105" s="35">
        <v>8</v>
      </c>
      <c r="H105" s="37">
        <v>0</v>
      </c>
      <c r="I105" s="37">
        <f t="shared" si="3"/>
        <v>8</v>
      </c>
      <c r="J105" s="27">
        <v>0</v>
      </c>
      <c r="K105" s="82">
        <f t="shared" si="2"/>
        <v>0</v>
      </c>
    </row>
    <row r="106" spans="1:11" ht="47.25">
      <c r="A106" s="61" t="s">
        <v>189</v>
      </c>
      <c r="B106" s="65" t="s">
        <v>307</v>
      </c>
      <c r="C106" s="53" t="s">
        <v>8</v>
      </c>
      <c r="D106" s="45" t="s">
        <v>57</v>
      </c>
      <c r="E106" s="53" t="s">
        <v>122</v>
      </c>
      <c r="F106" s="45" t="s">
        <v>143</v>
      </c>
      <c r="G106" s="35">
        <v>8</v>
      </c>
      <c r="H106" s="37">
        <v>0</v>
      </c>
      <c r="I106" s="37">
        <f t="shared" si="3"/>
        <v>8</v>
      </c>
      <c r="J106" s="27">
        <v>0</v>
      </c>
      <c r="K106" s="82">
        <f t="shared" si="2"/>
        <v>0</v>
      </c>
    </row>
    <row r="107" spans="1:11" ht="15.75">
      <c r="A107" s="61" t="s">
        <v>30</v>
      </c>
      <c r="B107" s="65" t="s">
        <v>307</v>
      </c>
      <c r="C107" s="53" t="s">
        <v>8</v>
      </c>
      <c r="D107" s="45" t="s">
        <v>57</v>
      </c>
      <c r="E107" s="53" t="s">
        <v>190</v>
      </c>
      <c r="F107" s="45" t="s">
        <v>143</v>
      </c>
      <c r="G107" s="35">
        <v>8</v>
      </c>
      <c r="H107" s="37">
        <v>0</v>
      </c>
      <c r="I107" s="37">
        <f t="shared" si="3"/>
        <v>8</v>
      </c>
      <c r="J107" s="27">
        <v>0</v>
      </c>
      <c r="K107" s="82">
        <f t="shared" si="2"/>
        <v>0</v>
      </c>
    </row>
    <row r="108" spans="1:11" ht="31.5">
      <c r="A108" s="61" t="s">
        <v>67</v>
      </c>
      <c r="B108" s="65" t="s">
        <v>307</v>
      </c>
      <c r="C108" s="53" t="s">
        <v>8</v>
      </c>
      <c r="D108" s="45" t="s">
        <v>57</v>
      </c>
      <c r="E108" s="53" t="s">
        <v>190</v>
      </c>
      <c r="F108" s="45" t="s">
        <v>49</v>
      </c>
      <c r="G108" s="35">
        <v>8</v>
      </c>
      <c r="H108" s="37">
        <v>0</v>
      </c>
      <c r="I108" s="37">
        <f t="shared" si="3"/>
        <v>8</v>
      </c>
      <c r="J108" s="27">
        <v>0</v>
      </c>
      <c r="K108" s="82">
        <f t="shared" si="2"/>
        <v>0</v>
      </c>
    </row>
    <row r="109" spans="1:11" ht="31.5">
      <c r="A109" s="61" t="s">
        <v>68</v>
      </c>
      <c r="B109" s="65" t="s">
        <v>307</v>
      </c>
      <c r="C109" s="53" t="s">
        <v>8</v>
      </c>
      <c r="D109" s="45" t="s">
        <v>57</v>
      </c>
      <c r="E109" s="53" t="s">
        <v>190</v>
      </c>
      <c r="F109" s="45" t="s">
        <v>39</v>
      </c>
      <c r="G109" s="35">
        <v>8</v>
      </c>
      <c r="H109" s="37">
        <v>0</v>
      </c>
      <c r="I109" s="37">
        <f t="shared" si="3"/>
        <v>8</v>
      </c>
      <c r="J109" s="27">
        <v>0</v>
      </c>
      <c r="K109" s="82">
        <f t="shared" si="2"/>
        <v>0</v>
      </c>
    </row>
    <row r="110" spans="1:11" ht="31.5">
      <c r="A110" s="61" t="s">
        <v>46</v>
      </c>
      <c r="B110" s="65" t="s">
        <v>307</v>
      </c>
      <c r="C110" s="53" t="s">
        <v>8</v>
      </c>
      <c r="D110" s="45" t="s">
        <v>20</v>
      </c>
      <c r="E110" s="53" t="s">
        <v>143</v>
      </c>
      <c r="F110" s="45" t="s">
        <v>143</v>
      </c>
      <c r="G110" s="35">
        <v>243</v>
      </c>
      <c r="H110" s="37">
        <v>0</v>
      </c>
      <c r="I110" s="37">
        <f t="shared" si="3"/>
        <v>243</v>
      </c>
      <c r="J110" s="27">
        <f>J111</f>
        <v>50</v>
      </c>
      <c r="K110" s="82">
        <f t="shared" si="2"/>
        <v>20.5761316872428</v>
      </c>
    </row>
    <row r="111" spans="1:11" ht="47.25">
      <c r="A111" s="61" t="s">
        <v>181</v>
      </c>
      <c r="B111" s="65" t="s">
        <v>307</v>
      </c>
      <c r="C111" s="53" t="s">
        <v>8</v>
      </c>
      <c r="D111" s="45" t="s">
        <v>20</v>
      </c>
      <c r="E111" s="53" t="s">
        <v>81</v>
      </c>
      <c r="F111" s="45" t="s">
        <v>143</v>
      </c>
      <c r="G111" s="35">
        <v>243</v>
      </c>
      <c r="H111" s="37">
        <v>0</v>
      </c>
      <c r="I111" s="37">
        <f t="shared" si="3"/>
        <v>243</v>
      </c>
      <c r="J111" s="27">
        <f>J112+J117</f>
        <v>50</v>
      </c>
      <c r="K111" s="82">
        <f t="shared" si="2"/>
        <v>20.5761316872428</v>
      </c>
    </row>
    <row r="112" spans="1:11" ht="31.5">
      <c r="A112" s="61" t="s">
        <v>191</v>
      </c>
      <c r="B112" s="65" t="s">
        <v>307</v>
      </c>
      <c r="C112" s="53" t="s">
        <v>8</v>
      </c>
      <c r="D112" s="45" t="s">
        <v>20</v>
      </c>
      <c r="E112" s="53" t="s">
        <v>82</v>
      </c>
      <c r="F112" s="45" t="s">
        <v>143</v>
      </c>
      <c r="G112" s="35">
        <v>72</v>
      </c>
      <c r="H112" s="37">
        <v>0</v>
      </c>
      <c r="I112" s="37">
        <f t="shared" si="3"/>
        <v>72</v>
      </c>
      <c r="J112" s="27">
        <v>0</v>
      </c>
      <c r="K112" s="82">
        <f t="shared" si="2"/>
        <v>0</v>
      </c>
    </row>
    <row r="113" spans="1:11" ht="31.5">
      <c r="A113" s="61" t="s">
        <v>192</v>
      </c>
      <c r="B113" s="65" t="s">
        <v>307</v>
      </c>
      <c r="C113" s="53" t="s">
        <v>8</v>
      </c>
      <c r="D113" s="45" t="s">
        <v>20</v>
      </c>
      <c r="E113" s="53" t="s">
        <v>83</v>
      </c>
      <c r="F113" s="45" t="s">
        <v>143</v>
      </c>
      <c r="G113" s="35">
        <v>72</v>
      </c>
      <c r="H113" s="37">
        <v>0</v>
      </c>
      <c r="I113" s="37">
        <f t="shared" si="3"/>
        <v>72</v>
      </c>
      <c r="J113" s="27">
        <v>0</v>
      </c>
      <c r="K113" s="82">
        <f t="shared" si="2"/>
        <v>0</v>
      </c>
    </row>
    <row r="114" spans="1:11" ht="15.75">
      <c r="A114" s="61" t="s">
        <v>30</v>
      </c>
      <c r="B114" s="65" t="s">
        <v>307</v>
      </c>
      <c r="C114" s="53" t="s">
        <v>8</v>
      </c>
      <c r="D114" s="45" t="s">
        <v>20</v>
      </c>
      <c r="E114" s="53" t="s">
        <v>193</v>
      </c>
      <c r="F114" s="45" t="s">
        <v>143</v>
      </c>
      <c r="G114" s="35">
        <v>72</v>
      </c>
      <c r="H114" s="37">
        <v>0</v>
      </c>
      <c r="I114" s="37">
        <f t="shared" si="3"/>
        <v>72</v>
      </c>
      <c r="J114" s="27">
        <v>0</v>
      </c>
      <c r="K114" s="82">
        <f t="shared" si="2"/>
        <v>0</v>
      </c>
    </row>
    <row r="115" spans="1:11" ht="31.5">
      <c r="A115" s="61" t="s">
        <v>67</v>
      </c>
      <c r="B115" s="65" t="s">
        <v>307</v>
      </c>
      <c r="C115" s="53" t="s">
        <v>8</v>
      </c>
      <c r="D115" s="45" t="s">
        <v>20</v>
      </c>
      <c r="E115" s="53" t="s">
        <v>193</v>
      </c>
      <c r="F115" s="45" t="s">
        <v>49</v>
      </c>
      <c r="G115" s="35">
        <v>72</v>
      </c>
      <c r="H115" s="37">
        <v>0</v>
      </c>
      <c r="I115" s="37">
        <f t="shared" si="3"/>
        <v>72</v>
      </c>
      <c r="J115" s="27">
        <v>0</v>
      </c>
      <c r="K115" s="82">
        <f t="shared" si="2"/>
        <v>0</v>
      </c>
    </row>
    <row r="116" spans="1:11" ht="31.5">
      <c r="A116" s="61" t="s">
        <v>68</v>
      </c>
      <c r="B116" s="65" t="s">
        <v>307</v>
      </c>
      <c r="C116" s="53" t="s">
        <v>8</v>
      </c>
      <c r="D116" s="45" t="s">
        <v>20</v>
      </c>
      <c r="E116" s="53" t="s">
        <v>193</v>
      </c>
      <c r="F116" s="45" t="s">
        <v>39</v>
      </c>
      <c r="G116" s="35">
        <v>72</v>
      </c>
      <c r="H116" s="37">
        <v>0</v>
      </c>
      <c r="I116" s="37">
        <f t="shared" si="3"/>
        <v>72</v>
      </c>
      <c r="J116" s="27">
        <v>0</v>
      </c>
      <c r="K116" s="82">
        <f t="shared" si="2"/>
        <v>0</v>
      </c>
    </row>
    <row r="117" spans="1:11" ht="31.5">
      <c r="A117" s="61" t="s">
        <v>194</v>
      </c>
      <c r="B117" s="65" t="s">
        <v>307</v>
      </c>
      <c r="C117" s="53" t="s">
        <v>8</v>
      </c>
      <c r="D117" s="45" t="s">
        <v>20</v>
      </c>
      <c r="E117" s="53" t="s">
        <v>195</v>
      </c>
      <c r="F117" s="45" t="s">
        <v>143</v>
      </c>
      <c r="G117" s="35">
        <v>171</v>
      </c>
      <c r="H117" s="37">
        <v>0</v>
      </c>
      <c r="I117" s="37">
        <f t="shared" si="3"/>
        <v>171</v>
      </c>
      <c r="J117" s="27">
        <f>J118</f>
        <v>50</v>
      </c>
      <c r="K117" s="82">
        <f t="shared" si="2"/>
        <v>29.239766081871345</v>
      </c>
    </row>
    <row r="118" spans="1:11" ht="47.25">
      <c r="A118" s="61" t="s">
        <v>196</v>
      </c>
      <c r="B118" s="65" t="s">
        <v>307</v>
      </c>
      <c r="C118" s="53" t="s">
        <v>8</v>
      </c>
      <c r="D118" s="45" t="s">
        <v>20</v>
      </c>
      <c r="E118" s="53" t="s">
        <v>197</v>
      </c>
      <c r="F118" s="45" t="s">
        <v>143</v>
      </c>
      <c r="G118" s="35">
        <v>171</v>
      </c>
      <c r="H118" s="37">
        <v>0</v>
      </c>
      <c r="I118" s="37">
        <f t="shared" si="3"/>
        <v>171</v>
      </c>
      <c r="J118" s="27">
        <f>J119</f>
        <v>50</v>
      </c>
      <c r="K118" s="82">
        <f t="shared" si="2"/>
        <v>29.239766081871345</v>
      </c>
    </row>
    <row r="119" spans="1:11" ht="15.75">
      <c r="A119" s="61" t="s">
        <v>30</v>
      </c>
      <c r="B119" s="65" t="s">
        <v>307</v>
      </c>
      <c r="C119" s="53" t="s">
        <v>8</v>
      </c>
      <c r="D119" s="45" t="s">
        <v>20</v>
      </c>
      <c r="E119" s="53" t="s">
        <v>198</v>
      </c>
      <c r="F119" s="45" t="s">
        <v>143</v>
      </c>
      <c r="G119" s="35">
        <v>171</v>
      </c>
      <c r="H119" s="37">
        <v>0</v>
      </c>
      <c r="I119" s="37">
        <f t="shared" si="3"/>
        <v>171</v>
      </c>
      <c r="J119" s="27">
        <f>J120</f>
        <v>50</v>
      </c>
      <c r="K119" s="82">
        <f t="shared" si="2"/>
        <v>29.239766081871345</v>
      </c>
    </row>
    <row r="120" spans="1:11" ht="31.5">
      <c r="A120" s="61" t="s">
        <v>67</v>
      </c>
      <c r="B120" s="65" t="s">
        <v>307</v>
      </c>
      <c r="C120" s="53" t="s">
        <v>8</v>
      </c>
      <c r="D120" s="45" t="s">
        <v>20</v>
      </c>
      <c r="E120" s="53" t="s">
        <v>198</v>
      </c>
      <c r="F120" s="45" t="s">
        <v>49</v>
      </c>
      <c r="G120" s="35">
        <v>171</v>
      </c>
      <c r="H120" s="37">
        <v>0</v>
      </c>
      <c r="I120" s="37">
        <f t="shared" si="3"/>
        <v>171</v>
      </c>
      <c r="J120" s="27">
        <f>J121</f>
        <v>50</v>
      </c>
      <c r="K120" s="82">
        <f t="shared" si="2"/>
        <v>29.239766081871345</v>
      </c>
    </row>
    <row r="121" spans="1:11" ht="31.5">
      <c r="A121" s="61" t="s">
        <v>68</v>
      </c>
      <c r="B121" s="65" t="s">
        <v>307</v>
      </c>
      <c r="C121" s="53" t="s">
        <v>8</v>
      </c>
      <c r="D121" s="45" t="s">
        <v>20</v>
      </c>
      <c r="E121" s="53" t="s">
        <v>198</v>
      </c>
      <c r="F121" s="45" t="s">
        <v>39</v>
      </c>
      <c r="G121" s="35">
        <v>171</v>
      </c>
      <c r="H121" s="37">
        <v>0</v>
      </c>
      <c r="I121" s="37">
        <f t="shared" si="3"/>
        <v>171</v>
      </c>
      <c r="J121" s="27">
        <v>50</v>
      </c>
      <c r="K121" s="82">
        <f aca="true" t="shared" si="5" ref="K121:K183">J121/G121*100</f>
        <v>29.239766081871345</v>
      </c>
    </row>
    <row r="122" spans="1:11" ht="15.75">
      <c r="A122" s="61" t="s">
        <v>64</v>
      </c>
      <c r="B122" s="65" t="s">
        <v>307</v>
      </c>
      <c r="C122" s="53" t="s">
        <v>10</v>
      </c>
      <c r="D122" s="45" t="s">
        <v>143</v>
      </c>
      <c r="E122" s="53" t="s">
        <v>143</v>
      </c>
      <c r="F122" s="45" t="s">
        <v>143</v>
      </c>
      <c r="G122" s="35">
        <v>6473.16</v>
      </c>
      <c r="H122" s="37">
        <v>0</v>
      </c>
      <c r="I122" s="37">
        <f t="shared" si="3"/>
        <v>6473.16</v>
      </c>
      <c r="J122" s="27">
        <f>J123</f>
        <v>6472.53742</v>
      </c>
      <c r="K122" s="82">
        <f t="shared" si="5"/>
        <v>99.99038213175636</v>
      </c>
    </row>
    <row r="123" spans="1:11" ht="15.75">
      <c r="A123" s="61" t="s">
        <v>106</v>
      </c>
      <c r="B123" s="65" t="s">
        <v>307</v>
      </c>
      <c r="C123" s="53" t="s">
        <v>10</v>
      </c>
      <c r="D123" s="45" t="s">
        <v>57</v>
      </c>
      <c r="E123" s="53" t="s">
        <v>143</v>
      </c>
      <c r="F123" s="45" t="s">
        <v>143</v>
      </c>
      <c r="G123" s="35">
        <v>6473.16</v>
      </c>
      <c r="H123" s="37">
        <v>0</v>
      </c>
      <c r="I123" s="37">
        <f t="shared" si="3"/>
        <v>6473.16</v>
      </c>
      <c r="J123" s="27">
        <f>J124</f>
        <v>6472.53742</v>
      </c>
      <c r="K123" s="82">
        <f t="shared" si="5"/>
        <v>99.99038213175636</v>
      </c>
    </row>
    <row r="124" spans="1:11" ht="63">
      <c r="A124" s="61" t="s">
        <v>199</v>
      </c>
      <c r="B124" s="65" t="s">
        <v>307</v>
      </c>
      <c r="C124" s="53" t="s">
        <v>10</v>
      </c>
      <c r="D124" s="45" t="s">
        <v>57</v>
      </c>
      <c r="E124" s="53" t="s">
        <v>99</v>
      </c>
      <c r="F124" s="45" t="s">
        <v>143</v>
      </c>
      <c r="G124" s="35">
        <v>6473.16</v>
      </c>
      <c r="H124" s="37">
        <v>0</v>
      </c>
      <c r="I124" s="37">
        <f t="shared" si="3"/>
        <v>6473.16</v>
      </c>
      <c r="J124" s="27">
        <f>J125</f>
        <v>6472.53742</v>
      </c>
      <c r="K124" s="82">
        <f t="shared" si="5"/>
        <v>99.99038213175636</v>
      </c>
    </row>
    <row r="125" spans="1:11" ht="31.5">
      <c r="A125" s="61" t="s">
        <v>200</v>
      </c>
      <c r="B125" s="65" t="s">
        <v>307</v>
      </c>
      <c r="C125" s="53" t="s">
        <v>10</v>
      </c>
      <c r="D125" s="45" t="s">
        <v>57</v>
      </c>
      <c r="E125" s="53" t="s">
        <v>100</v>
      </c>
      <c r="F125" s="45" t="s">
        <v>143</v>
      </c>
      <c r="G125" s="35">
        <v>6473.16</v>
      </c>
      <c r="H125" s="37">
        <v>0</v>
      </c>
      <c r="I125" s="37">
        <f t="shared" si="3"/>
        <v>6473.16</v>
      </c>
      <c r="J125" s="27">
        <f>J126+J130</f>
        <v>6472.53742</v>
      </c>
      <c r="K125" s="82">
        <f t="shared" si="5"/>
        <v>99.99038213175636</v>
      </c>
    </row>
    <row r="126" spans="1:11" ht="31.5">
      <c r="A126" s="61" t="s">
        <v>201</v>
      </c>
      <c r="B126" s="65" t="s">
        <v>307</v>
      </c>
      <c r="C126" s="53" t="s">
        <v>10</v>
      </c>
      <c r="D126" s="45" t="s">
        <v>57</v>
      </c>
      <c r="E126" s="53" t="s">
        <v>101</v>
      </c>
      <c r="F126" s="45" t="s">
        <v>143</v>
      </c>
      <c r="G126" s="35">
        <v>3919</v>
      </c>
      <c r="H126" s="37">
        <v>0</v>
      </c>
      <c r="I126" s="37">
        <f t="shared" si="3"/>
        <v>3919</v>
      </c>
      <c r="J126" s="27">
        <f>J127</f>
        <v>3918.37742</v>
      </c>
      <c r="K126" s="82">
        <f t="shared" si="5"/>
        <v>99.98411380454198</v>
      </c>
    </row>
    <row r="127" spans="1:11" ht="15.75">
      <c r="A127" s="61" t="s">
        <v>60</v>
      </c>
      <c r="B127" s="65" t="s">
        <v>307</v>
      </c>
      <c r="C127" s="53" t="s">
        <v>10</v>
      </c>
      <c r="D127" s="45" t="s">
        <v>57</v>
      </c>
      <c r="E127" s="53" t="s">
        <v>124</v>
      </c>
      <c r="F127" s="45" t="s">
        <v>143</v>
      </c>
      <c r="G127" s="35">
        <v>3919</v>
      </c>
      <c r="H127" s="37">
        <v>0</v>
      </c>
      <c r="I127" s="37">
        <f t="shared" si="3"/>
        <v>3919</v>
      </c>
      <c r="J127" s="27">
        <f>J128</f>
        <v>3918.37742</v>
      </c>
      <c r="K127" s="82">
        <f t="shared" si="5"/>
        <v>99.98411380454198</v>
      </c>
    </row>
    <row r="128" spans="1:11" ht="31.5">
      <c r="A128" s="61" t="s">
        <v>67</v>
      </c>
      <c r="B128" s="65" t="s">
        <v>307</v>
      </c>
      <c r="C128" s="53" t="s">
        <v>10</v>
      </c>
      <c r="D128" s="45" t="s">
        <v>57</v>
      </c>
      <c r="E128" s="53" t="s">
        <v>124</v>
      </c>
      <c r="F128" s="45" t="s">
        <v>49</v>
      </c>
      <c r="G128" s="35">
        <v>3919</v>
      </c>
      <c r="H128" s="37">
        <v>0</v>
      </c>
      <c r="I128" s="37">
        <f t="shared" si="3"/>
        <v>3919</v>
      </c>
      <c r="J128" s="27">
        <f>J129</f>
        <v>3918.37742</v>
      </c>
      <c r="K128" s="82">
        <f t="shared" si="5"/>
        <v>99.98411380454198</v>
      </c>
    </row>
    <row r="129" spans="1:11" ht="31.5">
      <c r="A129" s="61" t="s">
        <v>68</v>
      </c>
      <c r="B129" s="65" t="s">
        <v>307</v>
      </c>
      <c r="C129" s="53" t="s">
        <v>10</v>
      </c>
      <c r="D129" s="45" t="s">
        <v>57</v>
      </c>
      <c r="E129" s="53" t="s">
        <v>124</v>
      </c>
      <c r="F129" s="45" t="s">
        <v>39</v>
      </c>
      <c r="G129" s="35">
        <v>3919</v>
      </c>
      <c r="H129" s="37">
        <v>0</v>
      </c>
      <c r="I129" s="37">
        <f t="shared" si="3"/>
        <v>3919</v>
      </c>
      <c r="J129" s="27">
        <v>3918.37742</v>
      </c>
      <c r="K129" s="82">
        <f t="shared" si="5"/>
        <v>99.98411380454198</v>
      </c>
    </row>
    <row r="130" spans="1:11" ht="31.5">
      <c r="A130" s="61" t="s">
        <v>202</v>
      </c>
      <c r="B130" s="65" t="s">
        <v>307</v>
      </c>
      <c r="C130" s="53" t="s">
        <v>10</v>
      </c>
      <c r="D130" s="45" t="s">
        <v>57</v>
      </c>
      <c r="E130" s="53" t="s">
        <v>125</v>
      </c>
      <c r="F130" s="45" t="s">
        <v>143</v>
      </c>
      <c r="G130" s="35">
        <v>2554.16</v>
      </c>
      <c r="H130" s="37">
        <v>0</v>
      </c>
      <c r="I130" s="37">
        <f t="shared" si="3"/>
        <v>2554.16</v>
      </c>
      <c r="J130" s="27">
        <v>2554.16</v>
      </c>
      <c r="K130" s="82">
        <f t="shared" si="5"/>
        <v>100</v>
      </c>
    </row>
    <row r="131" spans="1:11" ht="15.75">
      <c r="A131" s="61" t="s">
        <v>91</v>
      </c>
      <c r="B131" s="65" t="s">
        <v>307</v>
      </c>
      <c r="C131" s="53" t="s">
        <v>10</v>
      </c>
      <c r="D131" s="45" t="s">
        <v>57</v>
      </c>
      <c r="E131" s="53" t="s">
        <v>203</v>
      </c>
      <c r="F131" s="45" t="s">
        <v>143</v>
      </c>
      <c r="G131" s="35">
        <v>2554.16</v>
      </c>
      <c r="H131" s="37">
        <v>0</v>
      </c>
      <c r="I131" s="37">
        <f t="shared" si="3"/>
        <v>2554.16</v>
      </c>
      <c r="J131" s="27">
        <v>2554.16</v>
      </c>
      <c r="K131" s="82">
        <f t="shared" si="5"/>
        <v>100</v>
      </c>
    </row>
    <row r="132" spans="1:11" ht="15.75">
      <c r="A132" s="61" t="s">
        <v>69</v>
      </c>
      <c r="B132" s="65" t="s">
        <v>307</v>
      </c>
      <c r="C132" s="53" t="s">
        <v>10</v>
      </c>
      <c r="D132" s="45" t="s">
        <v>57</v>
      </c>
      <c r="E132" s="53" t="s">
        <v>203</v>
      </c>
      <c r="F132" s="45" t="s">
        <v>48</v>
      </c>
      <c r="G132" s="35">
        <v>2554.16</v>
      </c>
      <c r="H132" s="37">
        <v>0</v>
      </c>
      <c r="I132" s="37">
        <f t="shared" si="3"/>
        <v>2554.16</v>
      </c>
      <c r="J132" s="27">
        <v>2554.16</v>
      </c>
      <c r="K132" s="82">
        <f t="shared" si="5"/>
        <v>100</v>
      </c>
    </row>
    <row r="133" spans="1:11" ht="15.75">
      <c r="A133" s="61" t="s">
        <v>9</v>
      </c>
      <c r="B133" s="65" t="s">
        <v>307</v>
      </c>
      <c r="C133" s="53" t="s">
        <v>10</v>
      </c>
      <c r="D133" s="45" t="s">
        <v>57</v>
      </c>
      <c r="E133" s="53" t="s">
        <v>203</v>
      </c>
      <c r="F133" s="45" t="s">
        <v>38</v>
      </c>
      <c r="G133" s="35">
        <v>2554.16</v>
      </c>
      <c r="H133" s="37">
        <v>0</v>
      </c>
      <c r="I133" s="37">
        <f t="shared" si="3"/>
        <v>2554.16</v>
      </c>
      <c r="J133" s="27">
        <v>2554.16</v>
      </c>
      <c r="K133" s="82">
        <f t="shared" si="5"/>
        <v>100</v>
      </c>
    </row>
    <row r="134" spans="1:11" ht="15.75">
      <c r="A134" s="61" t="s">
        <v>22</v>
      </c>
      <c r="B134" s="65" t="s">
        <v>307</v>
      </c>
      <c r="C134" s="53" t="s">
        <v>23</v>
      </c>
      <c r="D134" s="45" t="s">
        <v>143</v>
      </c>
      <c r="E134" s="53" t="s">
        <v>143</v>
      </c>
      <c r="F134" s="45" t="s">
        <v>143</v>
      </c>
      <c r="G134" s="35">
        <v>45910.37969</v>
      </c>
      <c r="H134" s="37">
        <v>0</v>
      </c>
      <c r="I134" s="37">
        <f t="shared" si="3"/>
        <v>45910.37969</v>
      </c>
      <c r="J134" s="27">
        <f>J135+J165+J177</f>
        <v>42235.41213</v>
      </c>
      <c r="K134" s="82">
        <f t="shared" si="5"/>
        <v>91.99534487666094</v>
      </c>
    </row>
    <row r="135" spans="1:11" ht="15.75">
      <c r="A135" s="61" t="s">
        <v>24</v>
      </c>
      <c r="B135" s="65" t="s">
        <v>307</v>
      </c>
      <c r="C135" s="53" t="s">
        <v>23</v>
      </c>
      <c r="D135" s="45" t="s">
        <v>6</v>
      </c>
      <c r="E135" s="53" t="s">
        <v>143</v>
      </c>
      <c r="F135" s="45" t="s">
        <v>143</v>
      </c>
      <c r="G135" s="35">
        <v>6107.91</v>
      </c>
      <c r="H135" s="37">
        <v>0</v>
      </c>
      <c r="I135" s="37">
        <f t="shared" si="3"/>
        <v>6107.91</v>
      </c>
      <c r="J135" s="27">
        <f>J136+J142</f>
        <v>5721.433000000001</v>
      </c>
      <c r="K135" s="82">
        <f t="shared" si="5"/>
        <v>93.67251645816656</v>
      </c>
    </row>
    <row r="136" spans="1:11" ht="63">
      <c r="A136" s="61" t="s">
        <v>174</v>
      </c>
      <c r="B136" s="65" t="s">
        <v>307</v>
      </c>
      <c r="C136" s="53" t="s">
        <v>23</v>
      </c>
      <c r="D136" s="45" t="s">
        <v>6</v>
      </c>
      <c r="E136" s="53" t="s">
        <v>89</v>
      </c>
      <c r="F136" s="45" t="s">
        <v>143</v>
      </c>
      <c r="G136" s="35">
        <v>823.8</v>
      </c>
      <c r="H136" s="37">
        <v>0</v>
      </c>
      <c r="I136" s="37">
        <f t="shared" si="3"/>
        <v>823.8</v>
      </c>
      <c r="J136" s="27">
        <f>J137</f>
        <v>760.05601</v>
      </c>
      <c r="K136" s="82">
        <f t="shared" si="5"/>
        <v>92.26220077688761</v>
      </c>
    </row>
    <row r="137" spans="1:11" ht="47.25">
      <c r="A137" s="61" t="s">
        <v>204</v>
      </c>
      <c r="B137" s="65" t="s">
        <v>307</v>
      </c>
      <c r="C137" s="53" t="s">
        <v>23</v>
      </c>
      <c r="D137" s="45" t="s">
        <v>6</v>
      </c>
      <c r="E137" s="53" t="s">
        <v>90</v>
      </c>
      <c r="F137" s="45" t="s">
        <v>143</v>
      </c>
      <c r="G137" s="35">
        <v>823.8</v>
      </c>
      <c r="H137" s="37">
        <v>0</v>
      </c>
      <c r="I137" s="37">
        <f t="shared" si="3"/>
        <v>823.8</v>
      </c>
      <c r="J137" s="27">
        <f>J138</f>
        <v>760.05601</v>
      </c>
      <c r="K137" s="82">
        <f t="shared" si="5"/>
        <v>92.26220077688761</v>
      </c>
    </row>
    <row r="138" spans="1:11" ht="31.5">
      <c r="A138" s="61" t="s">
        <v>205</v>
      </c>
      <c r="B138" s="65" t="s">
        <v>307</v>
      </c>
      <c r="C138" s="53" t="s">
        <v>23</v>
      </c>
      <c r="D138" s="45" t="s">
        <v>6</v>
      </c>
      <c r="E138" s="53" t="s">
        <v>206</v>
      </c>
      <c r="F138" s="45" t="s">
        <v>143</v>
      </c>
      <c r="G138" s="35">
        <v>823.8</v>
      </c>
      <c r="H138" s="37">
        <v>0</v>
      </c>
      <c r="I138" s="37">
        <f t="shared" si="3"/>
        <v>823.8</v>
      </c>
      <c r="J138" s="27">
        <f>J139</f>
        <v>760.05601</v>
      </c>
      <c r="K138" s="82">
        <f t="shared" si="5"/>
        <v>92.26220077688761</v>
      </c>
    </row>
    <row r="139" spans="1:11" ht="15.75">
      <c r="A139" s="61" t="s">
        <v>30</v>
      </c>
      <c r="B139" s="65" t="s">
        <v>307</v>
      </c>
      <c r="C139" s="53" t="s">
        <v>23</v>
      </c>
      <c r="D139" s="45" t="s">
        <v>6</v>
      </c>
      <c r="E139" s="53" t="s">
        <v>207</v>
      </c>
      <c r="F139" s="45" t="s">
        <v>143</v>
      </c>
      <c r="G139" s="35">
        <v>823.8</v>
      </c>
      <c r="H139" s="37">
        <v>0</v>
      </c>
      <c r="I139" s="37">
        <f t="shared" si="3"/>
        <v>823.8</v>
      </c>
      <c r="J139" s="27">
        <f>J140</f>
        <v>760.05601</v>
      </c>
      <c r="K139" s="82">
        <f t="shared" si="5"/>
        <v>92.26220077688761</v>
      </c>
    </row>
    <row r="140" spans="1:11" ht="15.75">
      <c r="A140" s="61" t="s">
        <v>50</v>
      </c>
      <c r="B140" s="65" t="s">
        <v>307</v>
      </c>
      <c r="C140" s="53" t="s">
        <v>23</v>
      </c>
      <c r="D140" s="45" t="s">
        <v>6</v>
      </c>
      <c r="E140" s="53" t="s">
        <v>207</v>
      </c>
      <c r="F140" s="45" t="s">
        <v>51</v>
      </c>
      <c r="G140" s="35">
        <v>823.8</v>
      </c>
      <c r="H140" s="37">
        <v>0</v>
      </c>
      <c r="I140" s="37">
        <f aca="true" t="shared" si="6" ref="I140:I203">G140+H140</f>
        <v>823.8</v>
      </c>
      <c r="J140" s="27">
        <f>J141</f>
        <v>760.05601</v>
      </c>
      <c r="K140" s="82">
        <f t="shared" si="5"/>
        <v>92.26220077688761</v>
      </c>
    </row>
    <row r="141" spans="1:11" ht="47.25">
      <c r="A141" s="61" t="s">
        <v>70</v>
      </c>
      <c r="B141" s="65" t="s">
        <v>307</v>
      </c>
      <c r="C141" s="53" t="s">
        <v>23</v>
      </c>
      <c r="D141" s="45" t="s">
        <v>6</v>
      </c>
      <c r="E141" s="53" t="s">
        <v>207</v>
      </c>
      <c r="F141" s="45" t="s">
        <v>21</v>
      </c>
      <c r="G141" s="35">
        <v>823.8</v>
      </c>
      <c r="H141" s="37">
        <v>0</v>
      </c>
      <c r="I141" s="37">
        <f t="shared" si="6"/>
        <v>823.8</v>
      </c>
      <c r="J141" s="27">
        <v>760.05601</v>
      </c>
      <c r="K141" s="82">
        <f t="shared" si="5"/>
        <v>92.26220077688761</v>
      </c>
    </row>
    <row r="142" spans="1:11" ht="47.25">
      <c r="A142" s="61" t="s">
        <v>208</v>
      </c>
      <c r="B142" s="65" t="s">
        <v>307</v>
      </c>
      <c r="C142" s="53" t="s">
        <v>23</v>
      </c>
      <c r="D142" s="45" t="s">
        <v>6</v>
      </c>
      <c r="E142" s="53" t="s">
        <v>209</v>
      </c>
      <c r="F142" s="45" t="s">
        <v>143</v>
      </c>
      <c r="G142" s="35">
        <v>5284.11</v>
      </c>
      <c r="H142" s="37">
        <v>0</v>
      </c>
      <c r="I142" s="37">
        <f t="shared" si="6"/>
        <v>5284.11</v>
      </c>
      <c r="J142" s="27">
        <f>J143+J151</f>
        <v>4961.376990000001</v>
      </c>
      <c r="K142" s="82">
        <f t="shared" si="5"/>
        <v>93.89238660815163</v>
      </c>
    </row>
    <row r="143" spans="1:11" ht="63">
      <c r="A143" s="61" t="s">
        <v>210</v>
      </c>
      <c r="B143" s="65" t="s">
        <v>307</v>
      </c>
      <c r="C143" s="53" t="s">
        <v>23</v>
      </c>
      <c r="D143" s="45" t="s">
        <v>6</v>
      </c>
      <c r="E143" s="53" t="s">
        <v>211</v>
      </c>
      <c r="F143" s="45" t="s">
        <v>143</v>
      </c>
      <c r="G143" s="35">
        <v>2558</v>
      </c>
      <c r="H143" s="37">
        <v>0</v>
      </c>
      <c r="I143" s="37">
        <f t="shared" si="6"/>
        <v>2558</v>
      </c>
      <c r="J143" s="27">
        <f>J144</f>
        <v>2549.60892</v>
      </c>
      <c r="K143" s="82">
        <f t="shared" si="5"/>
        <v>99.6719671618452</v>
      </c>
    </row>
    <row r="144" spans="1:11" ht="47.25">
      <c r="A144" s="61" t="s">
        <v>212</v>
      </c>
      <c r="B144" s="65" t="s">
        <v>307</v>
      </c>
      <c r="C144" s="53" t="s">
        <v>23</v>
      </c>
      <c r="D144" s="45" t="s">
        <v>6</v>
      </c>
      <c r="E144" s="53" t="s">
        <v>213</v>
      </c>
      <c r="F144" s="45" t="s">
        <v>143</v>
      </c>
      <c r="G144" s="35">
        <v>2558</v>
      </c>
      <c r="H144" s="37">
        <v>0</v>
      </c>
      <c r="I144" s="37">
        <f t="shared" si="6"/>
        <v>2558</v>
      </c>
      <c r="J144" s="27">
        <f>J145+J148</f>
        <v>2549.60892</v>
      </c>
      <c r="K144" s="82">
        <f t="shared" si="5"/>
        <v>99.6719671618452</v>
      </c>
    </row>
    <row r="145" spans="1:11" ht="15.75">
      <c r="A145" s="61" t="s">
        <v>214</v>
      </c>
      <c r="B145" s="65" t="s">
        <v>307</v>
      </c>
      <c r="C145" s="53" t="s">
        <v>23</v>
      </c>
      <c r="D145" s="45" t="s">
        <v>6</v>
      </c>
      <c r="E145" s="53" t="s">
        <v>215</v>
      </c>
      <c r="F145" s="45" t="s">
        <v>143</v>
      </c>
      <c r="G145" s="35">
        <v>218</v>
      </c>
      <c r="H145" s="37">
        <v>0</v>
      </c>
      <c r="I145" s="37">
        <f t="shared" si="6"/>
        <v>218</v>
      </c>
      <c r="J145" s="27">
        <v>218</v>
      </c>
      <c r="K145" s="82">
        <f t="shared" si="5"/>
        <v>100</v>
      </c>
    </row>
    <row r="146" spans="1:11" ht="15.75">
      <c r="A146" s="61" t="s">
        <v>50</v>
      </c>
      <c r="B146" s="65" t="s">
        <v>307</v>
      </c>
      <c r="C146" s="53" t="s">
        <v>23</v>
      </c>
      <c r="D146" s="45" t="s">
        <v>6</v>
      </c>
      <c r="E146" s="53" t="s">
        <v>215</v>
      </c>
      <c r="F146" s="45" t="s">
        <v>51</v>
      </c>
      <c r="G146" s="35">
        <v>218</v>
      </c>
      <c r="H146" s="37">
        <v>0</v>
      </c>
      <c r="I146" s="37">
        <f t="shared" si="6"/>
        <v>218</v>
      </c>
      <c r="J146" s="27">
        <v>218</v>
      </c>
      <c r="K146" s="82">
        <f t="shared" si="5"/>
        <v>100</v>
      </c>
    </row>
    <row r="147" spans="1:11" ht="15.75">
      <c r="A147" s="61" t="s">
        <v>40</v>
      </c>
      <c r="B147" s="65" t="s">
        <v>307</v>
      </c>
      <c r="C147" s="53" t="s">
        <v>23</v>
      </c>
      <c r="D147" s="45" t="s">
        <v>6</v>
      </c>
      <c r="E147" s="53" t="s">
        <v>215</v>
      </c>
      <c r="F147" s="45" t="s">
        <v>41</v>
      </c>
      <c r="G147" s="35">
        <v>218</v>
      </c>
      <c r="H147" s="37">
        <v>0</v>
      </c>
      <c r="I147" s="37">
        <f t="shared" si="6"/>
        <v>218</v>
      </c>
      <c r="J147" s="27">
        <v>218</v>
      </c>
      <c r="K147" s="82">
        <f t="shared" si="5"/>
        <v>100</v>
      </c>
    </row>
    <row r="148" spans="1:11" ht="15.75">
      <c r="A148" s="61" t="s">
        <v>216</v>
      </c>
      <c r="B148" s="65" t="s">
        <v>307</v>
      </c>
      <c r="C148" s="53" t="s">
        <v>23</v>
      </c>
      <c r="D148" s="45" t="s">
        <v>6</v>
      </c>
      <c r="E148" s="53" t="s">
        <v>217</v>
      </c>
      <c r="F148" s="45" t="s">
        <v>143</v>
      </c>
      <c r="G148" s="35">
        <v>2340</v>
      </c>
      <c r="H148" s="37">
        <v>0</v>
      </c>
      <c r="I148" s="37">
        <f t="shared" si="6"/>
        <v>2340</v>
      </c>
      <c r="J148" s="27">
        <f>J149</f>
        <v>2331.60892</v>
      </c>
      <c r="K148" s="82">
        <f t="shared" si="5"/>
        <v>99.64140683760684</v>
      </c>
    </row>
    <row r="149" spans="1:11" ht="15.75">
      <c r="A149" s="61" t="s">
        <v>50</v>
      </c>
      <c r="B149" s="65" t="s">
        <v>307</v>
      </c>
      <c r="C149" s="53" t="s">
        <v>23</v>
      </c>
      <c r="D149" s="45" t="s">
        <v>6</v>
      </c>
      <c r="E149" s="53" t="s">
        <v>217</v>
      </c>
      <c r="F149" s="45" t="s">
        <v>51</v>
      </c>
      <c r="G149" s="35">
        <v>2340</v>
      </c>
      <c r="H149" s="37">
        <v>0</v>
      </c>
      <c r="I149" s="37">
        <f t="shared" si="6"/>
        <v>2340</v>
      </c>
      <c r="J149" s="27">
        <f>J150</f>
        <v>2331.60892</v>
      </c>
      <c r="K149" s="82">
        <f t="shared" si="5"/>
        <v>99.64140683760684</v>
      </c>
    </row>
    <row r="150" spans="1:11" ht="15.75">
      <c r="A150" s="61" t="s">
        <v>40</v>
      </c>
      <c r="B150" s="65" t="s">
        <v>307</v>
      </c>
      <c r="C150" s="53" t="s">
        <v>23</v>
      </c>
      <c r="D150" s="45" t="s">
        <v>6</v>
      </c>
      <c r="E150" s="53" t="s">
        <v>217</v>
      </c>
      <c r="F150" s="45" t="s">
        <v>41</v>
      </c>
      <c r="G150" s="35">
        <v>2340</v>
      </c>
      <c r="H150" s="37">
        <v>0</v>
      </c>
      <c r="I150" s="37">
        <f t="shared" si="6"/>
        <v>2340</v>
      </c>
      <c r="J150" s="27">
        <v>2331.60892</v>
      </c>
      <c r="K150" s="82">
        <f t="shared" si="5"/>
        <v>99.64140683760684</v>
      </c>
    </row>
    <row r="151" spans="1:11" ht="47.25">
      <c r="A151" s="61" t="s">
        <v>218</v>
      </c>
      <c r="B151" s="65" t="s">
        <v>307</v>
      </c>
      <c r="C151" s="53" t="s">
        <v>23</v>
      </c>
      <c r="D151" s="45" t="s">
        <v>6</v>
      </c>
      <c r="E151" s="53" t="s">
        <v>219</v>
      </c>
      <c r="F151" s="45" t="s">
        <v>143</v>
      </c>
      <c r="G151" s="35">
        <v>2726.11</v>
      </c>
      <c r="H151" s="37">
        <v>0</v>
      </c>
      <c r="I151" s="37">
        <f t="shared" si="6"/>
        <v>2726.11</v>
      </c>
      <c r="J151" s="27">
        <f>J152</f>
        <v>2411.76807</v>
      </c>
      <c r="K151" s="82">
        <f t="shared" si="5"/>
        <v>88.46921327459273</v>
      </c>
    </row>
    <row r="152" spans="1:11" ht="47.25">
      <c r="A152" s="61" t="s">
        <v>220</v>
      </c>
      <c r="B152" s="65" t="s">
        <v>307</v>
      </c>
      <c r="C152" s="53" t="s">
        <v>23</v>
      </c>
      <c r="D152" s="45" t="s">
        <v>6</v>
      </c>
      <c r="E152" s="53" t="s">
        <v>221</v>
      </c>
      <c r="F152" s="45" t="s">
        <v>143</v>
      </c>
      <c r="G152" s="35">
        <v>2726.11</v>
      </c>
      <c r="H152" s="37">
        <v>0</v>
      </c>
      <c r="I152" s="37">
        <f t="shared" si="6"/>
        <v>2726.11</v>
      </c>
      <c r="J152" s="27">
        <f>J153+J156+J159+J162</f>
        <v>2411.76807</v>
      </c>
      <c r="K152" s="82">
        <f t="shared" si="5"/>
        <v>88.46921327459273</v>
      </c>
    </row>
    <row r="153" spans="1:11" ht="15.75">
      <c r="A153" s="61" t="s">
        <v>60</v>
      </c>
      <c r="B153" s="65" t="s">
        <v>307</v>
      </c>
      <c r="C153" s="53" t="s">
        <v>23</v>
      </c>
      <c r="D153" s="45" t="s">
        <v>6</v>
      </c>
      <c r="E153" s="53" t="s">
        <v>222</v>
      </c>
      <c r="F153" s="45" t="s">
        <v>143</v>
      </c>
      <c r="G153" s="35">
        <v>871.77</v>
      </c>
      <c r="H153" s="37">
        <v>0</v>
      </c>
      <c r="I153" s="37">
        <f t="shared" si="6"/>
        <v>871.77</v>
      </c>
      <c r="J153" s="27">
        <f>J154</f>
        <v>566.16609</v>
      </c>
      <c r="K153" s="82">
        <f t="shared" si="5"/>
        <v>64.94443373825666</v>
      </c>
    </row>
    <row r="154" spans="1:11" ht="15.75">
      <c r="A154" s="61" t="s">
        <v>50</v>
      </c>
      <c r="B154" s="65" t="s">
        <v>307</v>
      </c>
      <c r="C154" s="53" t="s">
        <v>23</v>
      </c>
      <c r="D154" s="45" t="s">
        <v>6</v>
      </c>
      <c r="E154" s="53" t="s">
        <v>222</v>
      </c>
      <c r="F154" s="45" t="s">
        <v>51</v>
      </c>
      <c r="G154" s="35">
        <v>871.77</v>
      </c>
      <c r="H154" s="37">
        <v>0</v>
      </c>
      <c r="I154" s="37">
        <f t="shared" si="6"/>
        <v>871.77</v>
      </c>
      <c r="J154" s="27">
        <f>J155</f>
        <v>566.16609</v>
      </c>
      <c r="K154" s="82">
        <f t="shared" si="5"/>
        <v>64.94443373825666</v>
      </c>
    </row>
    <row r="155" spans="1:11" ht="47.25">
      <c r="A155" s="61" t="s">
        <v>70</v>
      </c>
      <c r="B155" s="65" t="s">
        <v>307</v>
      </c>
      <c r="C155" s="53" t="s">
        <v>23</v>
      </c>
      <c r="D155" s="45" t="s">
        <v>6</v>
      </c>
      <c r="E155" s="53" t="s">
        <v>222</v>
      </c>
      <c r="F155" s="45" t="s">
        <v>21</v>
      </c>
      <c r="G155" s="35">
        <v>871.77</v>
      </c>
      <c r="H155" s="37">
        <v>0</v>
      </c>
      <c r="I155" s="37">
        <f t="shared" si="6"/>
        <v>871.77</v>
      </c>
      <c r="J155" s="27">
        <v>566.16609</v>
      </c>
      <c r="K155" s="82">
        <f t="shared" si="5"/>
        <v>64.94443373825666</v>
      </c>
    </row>
    <row r="156" spans="1:11" ht="15.75">
      <c r="A156" s="61" t="s">
        <v>30</v>
      </c>
      <c r="B156" s="65" t="s">
        <v>307</v>
      </c>
      <c r="C156" s="53" t="s">
        <v>23</v>
      </c>
      <c r="D156" s="45" t="s">
        <v>6</v>
      </c>
      <c r="E156" s="53" t="s">
        <v>223</v>
      </c>
      <c r="F156" s="45" t="s">
        <v>143</v>
      </c>
      <c r="G156" s="35">
        <v>1139.56</v>
      </c>
      <c r="H156" s="37">
        <v>0</v>
      </c>
      <c r="I156" s="37">
        <f t="shared" si="6"/>
        <v>1139.56</v>
      </c>
      <c r="J156" s="27">
        <v>1139.56</v>
      </c>
      <c r="K156" s="82">
        <f t="shared" si="5"/>
        <v>100</v>
      </c>
    </row>
    <row r="157" spans="1:11" ht="15.75">
      <c r="A157" s="61" t="s">
        <v>69</v>
      </c>
      <c r="B157" s="65" t="s">
        <v>307</v>
      </c>
      <c r="C157" s="53" t="s">
        <v>23</v>
      </c>
      <c r="D157" s="45" t="s">
        <v>6</v>
      </c>
      <c r="E157" s="53" t="s">
        <v>223</v>
      </c>
      <c r="F157" s="45" t="s">
        <v>48</v>
      </c>
      <c r="G157" s="35">
        <v>1139.56</v>
      </c>
      <c r="H157" s="37">
        <v>0</v>
      </c>
      <c r="I157" s="37">
        <f t="shared" si="6"/>
        <v>1139.56</v>
      </c>
      <c r="J157" s="27">
        <v>1139.56</v>
      </c>
      <c r="K157" s="82">
        <f t="shared" si="5"/>
        <v>100</v>
      </c>
    </row>
    <row r="158" spans="1:11" ht="15.75">
      <c r="A158" s="61" t="s">
        <v>9</v>
      </c>
      <c r="B158" s="65" t="s">
        <v>307</v>
      </c>
      <c r="C158" s="53" t="s">
        <v>23</v>
      </c>
      <c r="D158" s="45" t="s">
        <v>6</v>
      </c>
      <c r="E158" s="53" t="s">
        <v>223</v>
      </c>
      <c r="F158" s="45" t="s">
        <v>38</v>
      </c>
      <c r="G158" s="35">
        <v>1139.56</v>
      </c>
      <c r="H158" s="37">
        <v>0</v>
      </c>
      <c r="I158" s="37">
        <f t="shared" si="6"/>
        <v>1139.56</v>
      </c>
      <c r="J158" s="27">
        <v>1139.56</v>
      </c>
      <c r="K158" s="82">
        <f t="shared" si="5"/>
        <v>100</v>
      </c>
    </row>
    <row r="159" spans="1:11" ht="31.5">
      <c r="A159" s="61" t="s">
        <v>224</v>
      </c>
      <c r="B159" s="65" t="s">
        <v>307</v>
      </c>
      <c r="C159" s="53" t="s">
        <v>23</v>
      </c>
      <c r="D159" s="45" t="s">
        <v>6</v>
      </c>
      <c r="E159" s="53" t="s">
        <v>225</v>
      </c>
      <c r="F159" s="45" t="s">
        <v>143</v>
      </c>
      <c r="G159" s="35">
        <v>7.98</v>
      </c>
      <c r="H159" s="37">
        <v>0</v>
      </c>
      <c r="I159" s="37">
        <f t="shared" si="6"/>
        <v>7.98</v>
      </c>
      <c r="J159" s="27">
        <v>0</v>
      </c>
      <c r="K159" s="82">
        <f t="shared" si="5"/>
        <v>0</v>
      </c>
    </row>
    <row r="160" spans="1:11" ht="15.75">
      <c r="A160" s="61" t="s">
        <v>50</v>
      </c>
      <c r="B160" s="65" t="s">
        <v>307</v>
      </c>
      <c r="C160" s="53" t="s">
        <v>23</v>
      </c>
      <c r="D160" s="45" t="s">
        <v>6</v>
      </c>
      <c r="E160" s="53" t="s">
        <v>225</v>
      </c>
      <c r="F160" s="45" t="s">
        <v>51</v>
      </c>
      <c r="G160" s="35">
        <v>7.98</v>
      </c>
      <c r="H160" s="37">
        <v>0</v>
      </c>
      <c r="I160" s="37">
        <f t="shared" si="6"/>
        <v>7.98</v>
      </c>
      <c r="J160" s="27">
        <v>0</v>
      </c>
      <c r="K160" s="82">
        <f t="shared" si="5"/>
        <v>0</v>
      </c>
    </row>
    <row r="161" spans="1:11" ht="47.25">
      <c r="A161" s="61" t="s">
        <v>70</v>
      </c>
      <c r="B161" s="65" t="s">
        <v>307</v>
      </c>
      <c r="C161" s="53" t="s">
        <v>23</v>
      </c>
      <c r="D161" s="45" t="s">
        <v>6</v>
      </c>
      <c r="E161" s="53" t="s">
        <v>225</v>
      </c>
      <c r="F161" s="45" t="s">
        <v>21</v>
      </c>
      <c r="G161" s="35">
        <v>7.98</v>
      </c>
      <c r="H161" s="37">
        <v>0</v>
      </c>
      <c r="I161" s="37">
        <f t="shared" si="6"/>
        <v>7.98</v>
      </c>
      <c r="J161" s="27">
        <v>0</v>
      </c>
      <c r="K161" s="82">
        <f t="shared" si="5"/>
        <v>0</v>
      </c>
    </row>
    <row r="162" spans="1:11" ht="31.5">
      <c r="A162" s="61" t="s">
        <v>226</v>
      </c>
      <c r="B162" s="65" t="s">
        <v>307</v>
      </c>
      <c r="C162" s="53" t="s">
        <v>23</v>
      </c>
      <c r="D162" s="45" t="s">
        <v>6</v>
      </c>
      <c r="E162" s="53" t="s">
        <v>227</v>
      </c>
      <c r="F162" s="45" t="s">
        <v>143</v>
      </c>
      <c r="G162" s="35">
        <v>706.8</v>
      </c>
      <c r="H162" s="37">
        <v>0</v>
      </c>
      <c r="I162" s="37">
        <f t="shared" si="6"/>
        <v>706.8</v>
      </c>
      <c r="J162" s="27">
        <f>J163</f>
        <v>706.04198</v>
      </c>
      <c r="K162" s="82">
        <f t="shared" si="5"/>
        <v>99.89275325410301</v>
      </c>
    </row>
    <row r="163" spans="1:11" ht="15.75">
      <c r="A163" s="61" t="s">
        <v>50</v>
      </c>
      <c r="B163" s="65" t="s">
        <v>307</v>
      </c>
      <c r="C163" s="53" t="s">
        <v>23</v>
      </c>
      <c r="D163" s="45" t="s">
        <v>6</v>
      </c>
      <c r="E163" s="53" t="s">
        <v>227</v>
      </c>
      <c r="F163" s="45" t="s">
        <v>51</v>
      </c>
      <c r="G163" s="35">
        <v>706.8</v>
      </c>
      <c r="H163" s="37">
        <v>0</v>
      </c>
      <c r="I163" s="37">
        <f t="shared" si="6"/>
        <v>706.8</v>
      </c>
      <c r="J163" s="27">
        <f>J164</f>
        <v>706.04198</v>
      </c>
      <c r="K163" s="82">
        <f t="shared" si="5"/>
        <v>99.89275325410301</v>
      </c>
    </row>
    <row r="164" spans="1:11" ht="47.25">
      <c r="A164" s="61" t="s">
        <v>70</v>
      </c>
      <c r="B164" s="65" t="s">
        <v>307</v>
      </c>
      <c r="C164" s="53" t="s">
        <v>23</v>
      </c>
      <c r="D164" s="45" t="s">
        <v>6</v>
      </c>
      <c r="E164" s="53" t="s">
        <v>227</v>
      </c>
      <c r="F164" s="45" t="s">
        <v>21</v>
      </c>
      <c r="G164" s="35">
        <v>706.8</v>
      </c>
      <c r="H164" s="37">
        <v>0</v>
      </c>
      <c r="I164" s="37">
        <f t="shared" si="6"/>
        <v>706.8</v>
      </c>
      <c r="J164" s="27">
        <v>706.04198</v>
      </c>
      <c r="K164" s="82">
        <f t="shared" si="5"/>
        <v>99.89275325410301</v>
      </c>
    </row>
    <row r="165" spans="1:11" ht="15.75">
      <c r="A165" s="61" t="s">
        <v>25</v>
      </c>
      <c r="B165" s="65" t="s">
        <v>307</v>
      </c>
      <c r="C165" s="53" t="s">
        <v>23</v>
      </c>
      <c r="D165" s="45" t="s">
        <v>7</v>
      </c>
      <c r="E165" s="53" t="s">
        <v>143</v>
      </c>
      <c r="F165" s="45" t="s">
        <v>143</v>
      </c>
      <c r="G165" s="35">
        <v>366</v>
      </c>
      <c r="H165" s="37">
        <v>0</v>
      </c>
      <c r="I165" s="37">
        <f t="shared" si="6"/>
        <v>366</v>
      </c>
      <c r="J165" s="27">
        <f>J166</f>
        <v>308.328</v>
      </c>
      <c r="K165" s="82">
        <f t="shared" si="5"/>
        <v>84.24262295081967</v>
      </c>
    </row>
    <row r="166" spans="1:11" ht="63">
      <c r="A166" s="61" t="s">
        <v>174</v>
      </c>
      <c r="B166" s="65" t="s">
        <v>307</v>
      </c>
      <c r="C166" s="53" t="s">
        <v>23</v>
      </c>
      <c r="D166" s="45" t="s">
        <v>7</v>
      </c>
      <c r="E166" s="53" t="s">
        <v>89</v>
      </c>
      <c r="F166" s="45" t="s">
        <v>143</v>
      </c>
      <c r="G166" s="35">
        <v>366</v>
      </c>
      <c r="H166" s="37">
        <v>0</v>
      </c>
      <c r="I166" s="37">
        <f t="shared" si="6"/>
        <v>366</v>
      </c>
      <c r="J166" s="27">
        <f>J167+J172</f>
        <v>308.328</v>
      </c>
      <c r="K166" s="82">
        <f t="shared" si="5"/>
        <v>84.24262295081967</v>
      </c>
    </row>
    <row r="167" spans="1:11" ht="47.25">
      <c r="A167" s="61" t="s">
        <v>204</v>
      </c>
      <c r="B167" s="65" t="s">
        <v>307</v>
      </c>
      <c r="C167" s="53" t="s">
        <v>23</v>
      </c>
      <c r="D167" s="45" t="s">
        <v>7</v>
      </c>
      <c r="E167" s="53" t="s">
        <v>90</v>
      </c>
      <c r="F167" s="45" t="s">
        <v>143</v>
      </c>
      <c r="G167" s="35">
        <v>349</v>
      </c>
      <c r="H167" s="37">
        <v>0</v>
      </c>
      <c r="I167" s="37">
        <f t="shared" si="6"/>
        <v>349</v>
      </c>
      <c r="J167" s="27">
        <f>J168</f>
        <v>308.328</v>
      </c>
      <c r="K167" s="82">
        <f t="shared" si="5"/>
        <v>88.3461318051576</v>
      </c>
    </row>
    <row r="168" spans="1:11" ht="31.5">
      <c r="A168" s="61" t="s">
        <v>205</v>
      </c>
      <c r="B168" s="65" t="s">
        <v>307</v>
      </c>
      <c r="C168" s="53" t="s">
        <v>23</v>
      </c>
      <c r="D168" s="45" t="s">
        <v>7</v>
      </c>
      <c r="E168" s="53" t="s">
        <v>206</v>
      </c>
      <c r="F168" s="45" t="s">
        <v>143</v>
      </c>
      <c r="G168" s="35">
        <v>349</v>
      </c>
      <c r="H168" s="37">
        <v>0</v>
      </c>
      <c r="I168" s="37">
        <f t="shared" si="6"/>
        <v>349</v>
      </c>
      <c r="J168" s="27">
        <f>J169</f>
        <v>308.328</v>
      </c>
      <c r="K168" s="82">
        <f t="shared" si="5"/>
        <v>88.3461318051576</v>
      </c>
    </row>
    <row r="169" spans="1:11" ht="15.75">
      <c r="A169" s="61" t="s">
        <v>30</v>
      </c>
      <c r="B169" s="65" t="s">
        <v>307</v>
      </c>
      <c r="C169" s="53" t="s">
        <v>23</v>
      </c>
      <c r="D169" s="45" t="s">
        <v>7</v>
      </c>
      <c r="E169" s="53" t="s">
        <v>207</v>
      </c>
      <c r="F169" s="45" t="s">
        <v>143</v>
      </c>
      <c r="G169" s="35">
        <v>349</v>
      </c>
      <c r="H169" s="37">
        <v>0</v>
      </c>
      <c r="I169" s="37">
        <f t="shared" si="6"/>
        <v>349</v>
      </c>
      <c r="J169" s="27">
        <f>J170</f>
        <v>308.328</v>
      </c>
      <c r="K169" s="82">
        <f t="shared" si="5"/>
        <v>88.3461318051576</v>
      </c>
    </row>
    <row r="170" spans="1:11" ht="15.75">
      <c r="A170" s="61" t="s">
        <v>50</v>
      </c>
      <c r="B170" s="65" t="s">
        <v>307</v>
      </c>
      <c r="C170" s="53" t="s">
        <v>23</v>
      </c>
      <c r="D170" s="45" t="s">
        <v>7</v>
      </c>
      <c r="E170" s="53" t="s">
        <v>207</v>
      </c>
      <c r="F170" s="45" t="s">
        <v>51</v>
      </c>
      <c r="G170" s="35">
        <v>349</v>
      </c>
      <c r="H170" s="37">
        <v>0</v>
      </c>
      <c r="I170" s="37">
        <f t="shared" si="6"/>
        <v>349</v>
      </c>
      <c r="J170" s="27">
        <f>J171</f>
        <v>308.328</v>
      </c>
      <c r="K170" s="82">
        <f t="shared" si="5"/>
        <v>88.3461318051576</v>
      </c>
    </row>
    <row r="171" spans="1:11" ht="47.25">
      <c r="A171" s="61" t="s">
        <v>70</v>
      </c>
      <c r="B171" s="65" t="s">
        <v>307</v>
      </c>
      <c r="C171" s="53" t="s">
        <v>23</v>
      </c>
      <c r="D171" s="45" t="s">
        <v>7</v>
      </c>
      <c r="E171" s="53" t="s">
        <v>207</v>
      </c>
      <c r="F171" s="45" t="s">
        <v>21</v>
      </c>
      <c r="G171" s="35">
        <v>349</v>
      </c>
      <c r="H171" s="37">
        <v>0</v>
      </c>
      <c r="I171" s="37">
        <f t="shared" si="6"/>
        <v>349</v>
      </c>
      <c r="J171" s="27">
        <v>308.328</v>
      </c>
      <c r="K171" s="82">
        <f t="shared" si="5"/>
        <v>88.3461318051576</v>
      </c>
    </row>
    <row r="172" spans="1:11" ht="78.75">
      <c r="A172" s="61" t="s">
        <v>228</v>
      </c>
      <c r="B172" s="65" t="s">
        <v>307</v>
      </c>
      <c r="C172" s="53" t="s">
        <v>23</v>
      </c>
      <c r="D172" s="45" t="s">
        <v>7</v>
      </c>
      <c r="E172" s="53" t="s">
        <v>229</v>
      </c>
      <c r="F172" s="45" t="s">
        <v>143</v>
      </c>
      <c r="G172" s="35">
        <v>17</v>
      </c>
      <c r="H172" s="37">
        <v>0</v>
      </c>
      <c r="I172" s="37">
        <f t="shared" si="6"/>
        <v>17</v>
      </c>
      <c r="J172" s="27">
        <v>0</v>
      </c>
      <c r="K172" s="82">
        <f t="shared" si="5"/>
        <v>0</v>
      </c>
    </row>
    <row r="173" spans="1:11" ht="47.25">
      <c r="A173" s="61" t="s">
        <v>230</v>
      </c>
      <c r="B173" s="65" t="s">
        <v>307</v>
      </c>
      <c r="C173" s="53" t="s">
        <v>23</v>
      </c>
      <c r="D173" s="45" t="s">
        <v>7</v>
      </c>
      <c r="E173" s="53" t="s">
        <v>231</v>
      </c>
      <c r="F173" s="45" t="s">
        <v>143</v>
      </c>
      <c r="G173" s="35">
        <v>17</v>
      </c>
      <c r="H173" s="37">
        <v>0</v>
      </c>
      <c r="I173" s="37">
        <f t="shared" si="6"/>
        <v>17</v>
      </c>
      <c r="J173" s="27">
        <v>0</v>
      </c>
      <c r="K173" s="82">
        <f t="shared" si="5"/>
        <v>0</v>
      </c>
    </row>
    <row r="174" spans="1:11" ht="15.75">
      <c r="A174" s="61" t="s">
        <v>30</v>
      </c>
      <c r="B174" s="65" t="s">
        <v>307</v>
      </c>
      <c r="C174" s="53" t="s">
        <v>23</v>
      </c>
      <c r="D174" s="45" t="s">
        <v>7</v>
      </c>
      <c r="E174" s="53" t="s">
        <v>232</v>
      </c>
      <c r="F174" s="45" t="s">
        <v>143</v>
      </c>
      <c r="G174" s="35">
        <v>17</v>
      </c>
      <c r="H174" s="37">
        <v>0</v>
      </c>
      <c r="I174" s="37">
        <f t="shared" si="6"/>
        <v>17</v>
      </c>
      <c r="J174" s="27">
        <v>0</v>
      </c>
      <c r="K174" s="82">
        <f t="shared" si="5"/>
        <v>0</v>
      </c>
    </row>
    <row r="175" spans="1:11" ht="31.5">
      <c r="A175" s="61" t="s">
        <v>67</v>
      </c>
      <c r="B175" s="65" t="s">
        <v>307</v>
      </c>
      <c r="C175" s="53" t="s">
        <v>23</v>
      </c>
      <c r="D175" s="45" t="s">
        <v>7</v>
      </c>
      <c r="E175" s="53" t="s">
        <v>232</v>
      </c>
      <c r="F175" s="45" t="s">
        <v>49</v>
      </c>
      <c r="G175" s="35">
        <v>17</v>
      </c>
      <c r="H175" s="37">
        <v>0</v>
      </c>
      <c r="I175" s="37">
        <f t="shared" si="6"/>
        <v>17</v>
      </c>
      <c r="J175" s="27">
        <v>0</v>
      </c>
      <c r="K175" s="82">
        <f t="shared" si="5"/>
        <v>0</v>
      </c>
    </row>
    <row r="176" spans="1:11" ht="31.5">
      <c r="A176" s="61" t="s">
        <v>68</v>
      </c>
      <c r="B176" s="65" t="s">
        <v>307</v>
      </c>
      <c r="C176" s="53" t="s">
        <v>23</v>
      </c>
      <c r="D176" s="45" t="s">
        <v>7</v>
      </c>
      <c r="E176" s="53" t="s">
        <v>232</v>
      </c>
      <c r="F176" s="45" t="s">
        <v>39</v>
      </c>
      <c r="G176" s="35">
        <v>17</v>
      </c>
      <c r="H176" s="37">
        <v>0</v>
      </c>
      <c r="I176" s="37">
        <f t="shared" si="6"/>
        <v>17</v>
      </c>
      <c r="J176" s="27">
        <v>0</v>
      </c>
      <c r="K176" s="82">
        <f t="shared" si="5"/>
        <v>0</v>
      </c>
    </row>
    <row r="177" spans="1:11" ht="15.75">
      <c r="A177" s="61" t="s">
        <v>26</v>
      </c>
      <c r="B177" s="65" t="s">
        <v>307</v>
      </c>
      <c r="C177" s="53" t="s">
        <v>23</v>
      </c>
      <c r="D177" s="45" t="s">
        <v>8</v>
      </c>
      <c r="E177" s="53" t="s">
        <v>143</v>
      </c>
      <c r="F177" s="45" t="s">
        <v>143</v>
      </c>
      <c r="G177" s="35">
        <v>39436.46969</v>
      </c>
      <c r="H177" s="37">
        <v>0</v>
      </c>
      <c r="I177" s="37">
        <f t="shared" si="6"/>
        <v>39436.46969</v>
      </c>
      <c r="J177" s="27">
        <f>J178+J199</f>
        <v>36205.65113</v>
      </c>
      <c r="K177" s="82">
        <f t="shared" si="5"/>
        <v>91.80753605635434</v>
      </c>
    </row>
    <row r="178" spans="1:11" ht="63">
      <c r="A178" s="61" t="s">
        <v>174</v>
      </c>
      <c r="B178" s="65" t="s">
        <v>307</v>
      </c>
      <c r="C178" s="53" t="s">
        <v>23</v>
      </c>
      <c r="D178" s="45" t="s">
        <v>8</v>
      </c>
      <c r="E178" s="53" t="s">
        <v>89</v>
      </c>
      <c r="F178" s="45" t="s">
        <v>143</v>
      </c>
      <c r="G178" s="35">
        <v>9201</v>
      </c>
      <c r="H178" s="37">
        <v>0</v>
      </c>
      <c r="I178" s="37">
        <f t="shared" si="6"/>
        <v>9201</v>
      </c>
      <c r="J178" s="27">
        <f>J179+J191</f>
        <v>6551.33121</v>
      </c>
      <c r="K178" s="82">
        <f t="shared" si="5"/>
        <v>71.20238245842843</v>
      </c>
    </row>
    <row r="179" spans="1:11" ht="31.5">
      <c r="A179" s="61" t="s">
        <v>175</v>
      </c>
      <c r="B179" s="65" t="s">
        <v>307</v>
      </c>
      <c r="C179" s="53" t="s">
        <v>23</v>
      </c>
      <c r="D179" s="45" t="s">
        <v>8</v>
      </c>
      <c r="E179" s="53" t="s">
        <v>176</v>
      </c>
      <c r="F179" s="45" t="s">
        <v>143</v>
      </c>
      <c r="G179" s="35">
        <v>7340</v>
      </c>
      <c r="H179" s="37">
        <f>H180+H184</f>
        <v>-5.79</v>
      </c>
      <c r="I179" s="37">
        <f t="shared" si="6"/>
        <v>7334.21</v>
      </c>
      <c r="J179" s="27">
        <f>J180+J184</f>
        <v>4746.24592</v>
      </c>
      <c r="K179" s="82">
        <v>64.7</v>
      </c>
    </row>
    <row r="180" spans="1:11" ht="47.25">
      <c r="A180" s="61" t="s">
        <v>233</v>
      </c>
      <c r="B180" s="65" t="s">
        <v>307</v>
      </c>
      <c r="C180" s="53" t="s">
        <v>23</v>
      </c>
      <c r="D180" s="45" t="s">
        <v>8</v>
      </c>
      <c r="E180" s="53" t="s">
        <v>234</v>
      </c>
      <c r="F180" s="45" t="s">
        <v>143</v>
      </c>
      <c r="G180" s="35">
        <v>6108</v>
      </c>
      <c r="H180" s="37">
        <v>0</v>
      </c>
      <c r="I180" s="37">
        <f t="shared" si="6"/>
        <v>6108</v>
      </c>
      <c r="J180" s="27">
        <f>J181</f>
        <v>4229.675</v>
      </c>
      <c r="K180" s="82">
        <f t="shared" si="5"/>
        <v>69.24811722331368</v>
      </c>
    </row>
    <row r="181" spans="1:11" ht="15.75">
      <c r="A181" s="61" t="s">
        <v>30</v>
      </c>
      <c r="B181" s="65" t="s">
        <v>307</v>
      </c>
      <c r="C181" s="53" t="s">
        <v>23</v>
      </c>
      <c r="D181" s="45" t="s">
        <v>8</v>
      </c>
      <c r="E181" s="53" t="s">
        <v>235</v>
      </c>
      <c r="F181" s="45" t="s">
        <v>143</v>
      </c>
      <c r="G181" s="35">
        <v>6108</v>
      </c>
      <c r="H181" s="37">
        <v>0</v>
      </c>
      <c r="I181" s="37">
        <f t="shared" si="6"/>
        <v>6108</v>
      </c>
      <c r="J181" s="27">
        <f>J182</f>
        <v>4229.675</v>
      </c>
      <c r="K181" s="82">
        <f t="shared" si="5"/>
        <v>69.24811722331368</v>
      </c>
    </row>
    <row r="182" spans="1:11" ht="31.5">
      <c r="A182" s="61" t="s">
        <v>67</v>
      </c>
      <c r="B182" s="65" t="s">
        <v>307</v>
      </c>
      <c r="C182" s="53" t="s">
        <v>23</v>
      </c>
      <c r="D182" s="45" t="s">
        <v>8</v>
      </c>
      <c r="E182" s="53" t="s">
        <v>235</v>
      </c>
      <c r="F182" s="45" t="s">
        <v>49</v>
      </c>
      <c r="G182" s="35">
        <v>6108</v>
      </c>
      <c r="H182" s="37">
        <v>0</v>
      </c>
      <c r="I182" s="37">
        <f t="shared" si="6"/>
        <v>6108</v>
      </c>
      <c r="J182" s="27">
        <f>J183</f>
        <v>4229.675</v>
      </c>
      <c r="K182" s="82">
        <f t="shared" si="5"/>
        <v>69.24811722331368</v>
      </c>
    </row>
    <row r="183" spans="1:11" ht="31.5">
      <c r="A183" s="61" t="s">
        <v>68</v>
      </c>
      <c r="B183" s="65" t="s">
        <v>307</v>
      </c>
      <c r="C183" s="53" t="s">
        <v>23</v>
      </c>
      <c r="D183" s="45" t="s">
        <v>8</v>
      </c>
      <c r="E183" s="53" t="s">
        <v>235</v>
      </c>
      <c r="F183" s="45" t="s">
        <v>39</v>
      </c>
      <c r="G183" s="35">
        <v>6108</v>
      </c>
      <c r="H183" s="37">
        <v>0</v>
      </c>
      <c r="I183" s="37">
        <f t="shared" si="6"/>
        <v>6108</v>
      </c>
      <c r="J183" s="27">
        <v>4229.675</v>
      </c>
      <c r="K183" s="82">
        <f t="shared" si="5"/>
        <v>69.24811722331368</v>
      </c>
    </row>
    <row r="184" spans="1:11" ht="31.5">
      <c r="A184" s="61" t="s">
        <v>177</v>
      </c>
      <c r="B184" s="65" t="s">
        <v>307</v>
      </c>
      <c r="C184" s="53" t="s">
        <v>23</v>
      </c>
      <c r="D184" s="45" t="s">
        <v>8</v>
      </c>
      <c r="E184" s="53" t="s">
        <v>178</v>
      </c>
      <c r="F184" s="45" t="s">
        <v>143</v>
      </c>
      <c r="G184" s="35">
        <f>G185+G188</f>
        <v>1232</v>
      </c>
      <c r="H184" s="37">
        <f>H185</f>
        <v>-5.79</v>
      </c>
      <c r="I184" s="37">
        <f t="shared" si="6"/>
        <v>1226.21</v>
      </c>
      <c r="J184" s="27">
        <f>J185+J188</f>
        <v>516.57092</v>
      </c>
      <c r="K184" s="82">
        <v>42.1</v>
      </c>
    </row>
    <row r="185" spans="1:11" ht="15.75">
      <c r="A185" s="61" t="s">
        <v>30</v>
      </c>
      <c r="B185" s="65" t="s">
        <v>307</v>
      </c>
      <c r="C185" s="53" t="s">
        <v>23</v>
      </c>
      <c r="D185" s="45" t="s">
        <v>8</v>
      </c>
      <c r="E185" s="53" t="s">
        <v>236</v>
      </c>
      <c r="F185" s="45" t="s">
        <v>143</v>
      </c>
      <c r="G185" s="35">
        <f>G186</f>
        <v>1180.9</v>
      </c>
      <c r="H185" s="37">
        <f>H186</f>
        <v>-5.79</v>
      </c>
      <c r="I185" s="37">
        <f t="shared" si="6"/>
        <v>1175.1100000000001</v>
      </c>
      <c r="J185" s="27">
        <f>J186</f>
        <v>465.47092</v>
      </c>
      <c r="K185" s="82">
        <v>39.6</v>
      </c>
    </row>
    <row r="186" spans="1:11" ht="31.5">
      <c r="A186" s="61" t="s">
        <v>67</v>
      </c>
      <c r="B186" s="65" t="s">
        <v>307</v>
      </c>
      <c r="C186" s="53" t="s">
        <v>23</v>
      </c>
      <c r="D186" s="45" t="s">
        <v>8</v>
      </c>
      <c r="E186" s="53" t="s">
        <v>236</v>
      </c>
      <c r="F186" s="45" t="s">
        <v>49</v>
      </c>
      <c r="G186" s="35">
        <f>G187</f>
        <v>1180.9</v>
      </c>
      <c r="H186" s="37">
        <f>H187</f>
        <v>-5.79</v>
      </c>
      <c r="I186" s="37">
        <f t="shared" si="6"/>
        <v>1175.1100000000001</v>
      </c>
      <c r="J186" s="27">
        <f>J187</f>
        <v>465.47092</v>
      </c>
      <c r="K186" s="82">
        <v>39.6</v>
      </c>
    </row>
    <row r="187" spans="1:11" ht="31.5">
      <c r="A187" s="61" t="s">
        <v>68</v>
      </c>
      <c r="B187" s="65" t="s">
        <v>307</v>
      </c>
      <c r="C187" s="53" t="s">
        <v>23</v>
      </c>
      <c r="D187" s="45" t="s">
        <v>8</v>
      </c>
      <c r="E187" s="53" t="s">
        <v>236</v>
      </c>
      <c r="F187" s="45" t="s">
        <v>39</v>
      </c>
      <c r="G187" s="35">
        <v>1180.9</v>
      </c>
      <c r="H187" s="37">
        <v>-5.79</v>
      </c>
      <c r="I187" s="37">
        <f t="shared" si="6"/>
        <v>1175.1100000000001</v>
      </c>
      <c r="J187" s="27">
        <v>465.47092</v>
      </c>
      <c r="K187" s="82">
        <v>39.6</v>
      </c>
    </row>
    <row r="188" spans="1:11" ht="15.75">
      <c r="A188" s="61" t="s">
        <v>30</v>
      </c>
      <c r="B188" s="65" t="s">
        <v>307</v>
      </c>
      <c r="C188" s="53" t="s">
        <v>23</v>
      </c>
      <c r="D188" s="45" t="s">
        <v>8</v>
      </c>
      <c r="E188" s="53" t="s">
        <v>179</v>
      </c>
      <c r="F188" s="45" t="s">
        <v>143</v>
      </c>
      <c r="G188" s="35">
        <v>51.1</v>
      </c>
      <c r="H188" s="37">
        <v>0</v>
      </c>
      <c r="I188" s="37">
        <f t="shared" si="6"/>
        <v>51.1</v>
      </c>
      <c r="J188" s="27">
        <v>51.1</v>
      </c>
      <c r="K188" s="82">
        <f aca="true" t="shared" si="7" ref="K188:K248">J188/G188*100</f>
        <v>100</v>
      </c>
    </row>
    <row r="189" spans="1:11" ht="31.5">
      <c r="A189" s="61" t="s">
        <v>67</v>
      </c>
      <c r="B189" s="65" t="s">
        <v>307</v>
      </c>
      <c r="C189" s="53" t="s">
        <v>23</v>
      </c>
      <c r="D189" s="45" t="s">
        <v>8</v>
      </c>
      <c r="E189" s="53" t="s">
        <v>179</v>
      </c>
      <c r="F189" s="45" t="s">
        <v>49</v>
      </c>
      <c r="G189" s="35">
        <v>51.1</v>
      </c>
      <c r="H189" s="37">
        <v>0</v>
      </c>
      <c r="I189" s="37">
        <f t="shared" si="6"/>
        <v>51.1</v>
      </c>
      <c r="J189" s="27">
        <v>51.1</v>
      </c>
      <c r="K189" s="82">
        <f t="shared" si="7"/>
        <v>100</v>
      </c>
    </row>
    <row r="190" spans="1:11" ht="31.5">
      <c r="A190" s="61" t="s">
        <v>68</v>
      </c>
      <c r="B190" s="65" t="s">
        <v>307</v>
      </c>
      <c r="C190" s="53" t="s">
        <v>23</v>
      </c>
      <c r="D190" s="45" t="s">
        <v>8</v>
      </c>
      <c r="E190" s="53" t="s">
        <v>179</v>
      </c>
      <c r="F190" s="45" t="s">
        <v>39</v>
      </c>
      <c r="G190" s="35">
        <v>51.1</v>
      </c>
      <c r="H190" s="37">
        <v>0</v>
      </c>
      <c r="I190" s="37">
        <f t="shared" si="6"/>
        <v>51.1</v>
      </c>
      <c r="J190" s="27">
        <v>51.1</v>
      </c>
      <c r="K190" s="82">
        <f t="shared" si="7"/>
        <v>100</v>
      </c>
    </row>
    <row r="191" spans="1:11" ht="31.5">
      <c r="A191" s="61" t="s">
        <v>237</v>
      </c>
      <c r="B191" s="65" t="s">
        <v>307</v>
      </c>
      <c r="C191" s="53" t="s">
        <v>23</v>
      </c>
      <c r="D191" s="45" t="s">
        <v>8</v>
      </c>
      <c r="E191" s="53" t="s">
        <v>238</v>
      </c>
      <c r="F191" s="45" t="s">
        <v>143</v>
      </c>
      <c r="G191" s="35">
        <v>1861</v>
      </c>
      <c r="H191" s="37">
        <f>H192</f>
        <v>5.79</v>
      </c>
      <c r="I191" s="37">
        <f t="shared" si="6"/>
        <v>1866.79</v>
      </c>
      <c r="J191" s="27">
        <f>J192</f>
        <v>1805.08529</v>
      </c>
      <c r="K191" s="82">
        <v>96.7</v>
      </c>
    </row>
    <row r="192" spans="1:11" ht="47.25">
      <c r="A192" s="61" t="s">
        <v>239</v>
      </c>
      <c r="B192" s="65" t="s">
        <v>307</v>
      </c>
      <c r="C192" s="53" t="s">
        <v>23</v>
      </c>
      <c r="D192" s="45" t="s">
        <v>8</v>
      </c>
      <c r="E192" s="53" t="s">
        <v>240</v>
      </c>
      <c r="F192" s="45" t="s">
        <v>143</v>
      </c>
      <c r="G192" s="35">
        <v>1861</v>
      </c>
      <c r="H192" s="37">
        <f>H193+H196</f>
        <v>5.79</v>
      </c>
      <c r="I192" s="37">
        <f t="shared" si="6"/>
        <v>1866.79</v>
      </c>
      <c r="J192" s="27">
        <f>J193+J196</f>
        <v>1805.08529</v>
      </c>
      <c r="K192" s="82">
        <v>96.7</v>
      </c>
    </row>
    <row r="193" spans="1:11" ht="15.75">
      <c r="A193" s="61" t="s">
        <v>30</v>
      </c>
      <c r="B193" s="65" t="s">
        <v>307</v>
      </c>
      <c r="C193" s="53" t="s">
        <v>23</v>
      </c>
      <c r="D193" s="45" t="s">
        <v>8</v>
      </c>
      <c r="E193" s="53" t="s">
        <v>241</v>
      </c>
      <c r="F193" s="45" t="s">
        <v>143</v>
      </c>
      <c r="G193" s="35">
        <v>361</v>
      </c>
      <c r="H193" s="37">
        <v>0</v>
      </c>
      <c r="I193" s="37">
        <f t="shared" si="6"/>
        <v>361</v>
      </c>
      <c r="J193" s="27">
        <f>J194</f>
        <v>348.551</v>
      </c>
      <c r="K193" s="82">
        <f t="shared" si="7"/>
        <v>96.55152354570636</v>
      </c>
    </row>
    <row r="194" spans="1:11" ht="31.5">
      <c r="A194" s="61" t="s">
        <v>67</v>
      </c>
      <c r="B194" s="65" t="s">
        <v>307</v>
      </c>
      <c r="C194" s="53" t="s">
        <v>23</v>
      </c>
      <c r="D194" s="45" t="s">
        <v>8</v>
      </c>
      <c r="E194" s="53" t="s">
        <v>241</v>
      </c>
      <c r="F194" s="45" t="s">
        <v>49</v>
      </c>
      <c r="G194" s="35">
        <v>361</v>
      </c>
      <c r="H194" s="37">
        <v>0</v>
      </c>
      <c r="I194" s="37">
        <f t="shared" si="6"/>
        <v>361</v>
      </c>
      <c r="J194" s="27">
        <f>J195</f>
        <v>348.551</v>
      </c>
      <c r="K194" s="82">
        <f t="shared" si="7"/>
        <v>96.55152354570636</v>
      </c>
    </row>
    <row r="195" spans="1:11" ht="31.5">
      <c r="A195" s="61" t="s">
        <v>68</v>
      </c>
      <c r="B195" s="65" t="s">
        <v>307</v>
      </c>
      <c r="C195" s="53" t="s">
        <v>23</v>
      </c>
      <c r="D195" s="45" t="s">
        <v>8</v>
      </c>
      <c r="E195" s="53" t="s">
        <v>241</v>
      </c>
      <c r="F195" s="45" t="s">
        <v>39</v>
      </c>
      <c r="G195" s="35">
        <v>361</v>
      </c>
      <c r="H195" s="37">
        <v>0</v>
      </c>
      <c r="I195" s="37">
        <f t="shared" si="6"/>
        <v>361</v>
      </c>
      <c r="J195" s="27">
        <v>348.551</v>
      </c>
      <c r="K195" s="82">
        <f t="shared" si="7"/>
        <v>96.55152354570636</v>
      </c>
    </row>
    <row r="196" spans="1:11" ht="15.75">
      <c r="A196" s="61" t="s">
        <v>30</v>
      </c>
      <c r="B196" s="65" t="s">
        <v>307</v>
      </c>
      <c r="C196" s="53" t="s">
        <v>23</v>
      </c>
      <c r="D196" s="45" t="s">
        <v>8</v>
      </c>
      <c r="E196" s="53" t="s">
        <v>242</v>
      </c>
      <c r="F196" s="45" t="s">
        <v>143</v>
      </c>
      <c r="G196" s="35">
        <f>G197</f>
        <v>1500</v>
      </c>
      <c r="H196" s="37">
        <f>H197</f>
        <v>5.79</v>
      </c>
      <c r="I196" s="37">
        <f t="shared" si="6"/>
        <v>1505.79</v>
      </c>
      <c r="J196" s="27">
        <f>J197</f>
        <v>1456.53429</v>
      </c>
      <c r="K196" s="82">
        <v>96.7</v>
      </c>
    </row>
    <row r="197" spans="1:11" ht="31.5">
      <c r="A197" s="61" t="s">
        <v>67</v>
      </c>
      <c r="B197" s="65" t="s">
        <v>307</v>
      </c>
      <c r="C197" s="53" t="s">
        <v>23</v>
      </c>
      <c r="D197" s="45" t="s">
        <v>8</v>
      </c>
      <c r="E197" s="53" t="s">
        <v>242</v>
      </c>
      <c r="F197" s="45" t="s">
        <v>49</v>
      </c>
      <c r="G197" s="35">
        <f>G198</f>
        <v>1500</v>
      </c>
      <c r="H197" s="37">
        <f>H198</f>
        <v>5.79</v>
      </c>
      <c r="I197" s="37">
        <f t="shared" si="6"/>
        <v>1505.79</v>
      </c>
      <c r="J197" s="27">
        <f>J198</f>
        <v>1456.53429</v>
      </c>
      <c r="K197" s="82">
        <v>96.7</v>
      </c>
    </row>
    <row r="198" spans="1:11" ht="31.5">
      <c r="A198" s="61" t="s">
        <v>68</v>
      </c>
      <c r="B198" s="65" t="s">
        <v>307</v>
      </c>
      <c r="C198" s="53" t="s">
        <v>23</v>
      </c>
      <c r="D198" s="45" t="s">
        <v>8</v>
      </c>
      <c r="E198" s="53" t="s">
        <v>242</v>
      </c>
      <c r="F198" s="45" t="s">
        <v>39</v>
      </c>
      <c r="G198" s="35">
        <v>1500</v>
      </c>
      <c r="H198" s="37">
        <v>5.79</v>
      </c>
      <c r="I198" s="37">
        <f t="shared" si="6"/>
        <v>1505.79</v>
      </c>
      <c r="J198" s="27">
        <v>1456.53429</v>
      </c>
      <c r="K198" s="82">
        <v>96.7</v>
      </c>
    </row>
    <row r="199" spans="1:11" ht="47.25">
      <c r="A199" s="61" t="s">
        <v>208</v>
      </c>
      <c r="B199" s="65" t="s">
        <v>307</v>
      </c>
      <c r="C199" s="53" t="s">
        <v>23</v>
      </c>
      <c r="D199" s="45" t="s">
        <v>8</v>
      </c>
      <c r="E199" s="53" t="s">
        <v>209</v>
      </c>
      <c r="F199" s="45" t="s">
        <v>143</v>
      </c>
      <c r="G199" s="35">
        <v>30235.46969</v>
      </c>
      <c r="H199" s="37">
        <v>0</v>
      </c>
      <c r="I199" s="37">
        <f t="shared" si="6"/>
        <v>30235.46969</v>
      </c>
      <c r="J199" s="27">
        <f>J200</f>
        <v>29654.319919999998</v>
      </c>
      <c r="K199" s="82">
        <f t="shared" si="7"/>
        <v>98.07792048227314</v>
      </c>
    </row>
    <row r="200" spans="1:11" ht="31.5">
      <c r="A200" s="61" t="s">
        <v>243</v>
      </c>
      <c r="B200" s="65" t="s">
        <v>307</v>
      </c>
      <c r="C200" s="53" t="s">
        <v>23</v>
      </c>
      <c r="D200" s="45" t="s">
        <v>8</v>
      </c>
      <c r="E200" s="53" t="s">
        <v>244</v>
      </c>
      <c r="F200" s="45" t="s">
        <v>143</v>
      </c>
      <c r="G200" s="35">
        <v>30235.46969</v>
      </c>
      <c r="H200" s="37">
        <v>0</v>
      </c>
      <c r="I200" s="37">
        <f t="shared" si="6"/>
        <v>30235.46969</v>
      </c>
      <c r="J200" s="27">
        <f>J201</f>
        <v>29654.319919999998</v>
      </c>
      <c r="K200" s="82">
        <f t="shared" si="7"/>
        <v>98.07792048227314</v>
      </c>
    </row>
    <row r="201" spans="1:11" ht="31.5">
      <c r="A201" s="61" t="s">
        <v>245</v>
      </c>
      <c r="B201" s="65" t="s">
        <v>307</v>
      </c>
      <c r="C201" s="53" t="s">
        <v>23</v>
      </c>
      <c r="D201" s="45" t="s">
        <v>8</v>
      </c>
      <c r="E201" s="53" t="s">
        <v>246</v>
      </c>
      <c r="F201" s="45" t="s">
        <v>143</v>
      </c>
      <c r="G201" s="35">
        <v>30235.46969</v>
      </c>
      <c r="H201" s="37">
        <v>0</v>
      </c>
      <c r="I201" s="37">
        <f t="shared" si="6"/>
        <v>30235.46969</v>
      </c>
      <c r="J201" s="27">
        <f>J202+J205+J208+J211+J214</f>
        <v>29654.319919999998</v>
      </c>
      <c r="K201" s="82">
        <f t="shared" si="7"/>
        <v>98.07792048227314</v>
      </c>
    </row>
    <row r="202" spans="1:11" ht="15.75">
      <c r="A202" s="61" t="s">
        <v>44</v>
      </c>
      <c r="B202" s="65" t="s">
        <v>307</v>
      </c>
      <c r="C202" s="53" t="s">
        <v>23</v>
      </c>
      <c r="D202" s="45" t="s">
        <v>8</v>
      </c>
      <c r="E202" s="53" t="s">
        <v>247</v>
      </c>
      <c r="F202" s="45" t="s">
        <v>143</v>
      </c>
      <c r="G202" s="35">
        <v>22351</v>
      </c>
      <c r="H202" s="37">
        <v>0</v>
      </c>
      <c r="I202" s="37">
        <f t="shared" si="6"/>
        <v>22351</v>
      </c>
      <c r="J202" s="27">
        <v>22351</v>
      </c>
      <c r="K202" s="82">
        <f t="shared" si="7"/>
        <v>100</v>
      </c>
    </row>
    <row r="203" spans="1:11" ht="31.5">
      <c r="A203" s="61" t="s">
        <v>53</v>
      </c>
      <c r="B203" s="65" t="s">
        <v>307</v>
      </c>
      <c r="C203" s="53" t="s">
        <v>23</v>
      </c>
      <c r="D203" s="45" t="s">
        <v>8</v>
      </c>
      <c r="E203" s="53" t="s">
        <v>247</v>
      </c>
      <c r="F203" s="45" t="s">
        <v>54</v>
      </c>
      <c r="G203" s="35">
        <v>22351</v>
      </c>
      <c r="H203" s="37">
        <v>0</v>
      </c>
      <c r="I203" s="37">
        <f t="shared" si="6"/>
        <v>22351</v>
      </c>
      <c r="J203" s="27">
        <v>22351</v>
      </c>
      <c r="K203" s="82">
        <f t="shared" si="7"/>
        <v>100</v>
      </c>
    </row>
    <row r="204" spans="1:11" ht="15.75">
      <c r="A204" s="61" t="s">
        <v>58</v>
      </c>
      <c r="B204" s="65" t="s">
        <v>307</v>
      </c>
      <c r="C204" s="53" t="s">
        <v>23</v>
      </c>
      <c r="D204" s="45" t="s">
        <v>8</v>
      </c>
      <c r="E204" s="53" t="s">
        <v>247</v>
      </c>
      <c r="F204" s="45" t="s">
        <v>59</v>
      </c>
      <c r="G204" s="35">
        <v>22351</v>
      </c>
      <c r="H204" s="37">
        <v>0</v>
      </c>
      <c r="I204" s="37">
        <f aca="true" t="shared" si="8" ref="I204:I267">G204+H204</f>
        <v>22351</v>
      </c>
      <c r="J204" s="27">
        <v>22351</v>
      </c>
      <c r="K204" s="82">
        <f t="shared" si="7"/>
        <v>100</v>
      </c>
    </row>
    <row r="205" spans="1:11" ht="15.75">
      <c r="A205" s="61" t="s">
        <v>154</v>
      </c>
      <c r="B205" s="65" t="s">
        <v>307</v>
      </c>
      <c r="C205" s="53" t="s">
        <v>23</v>
      </c>
      <c r="D205" s="45" t="s">
        <v>8</v>
      </c>
      <c r="E205" s="53" t="s">
        <v>248</v>
      </c>
      <c r="F205" s="45" t="s">
        <v>143</v>
      </c>
      <c r="G205" s="35">
        <v>200</v>
      </c>
      <c r="H205" s="37">
        <v>0</v>
      </c>
      <c r="I205" s="37">
        <f t="shared" si="8"/>
        <v>200</v>
      </c>
      <c r="J205" s="27">
        <f>J206</f>
        <v>177.96</v>
      </c>
      <c r="K205" s="82">
        <f t="shared" si="7"/>
        <v>88.98</v>
      </c>
    </row>
    <row r="206" spans="1:11" ht="31.5">
      <c r="A206" s="61" t="s">
        <v>53</v>
      </c>
      <c r="B206" s="65" t="s">
        <v>307</v>
      </c>
      <c r="C206" s="53" t="s">
        <v>23</v>
      </c>
      <c r="D206" s="45" t="s">
        <v>8</v>
      </c>
      <c r="E206" s="53" t="s">
        <v>248</v>
      </c>
      <c r="F206" s="45" t="s">
        <v>54</v>
      </c>
      <c r="G206" s="35">
        <v>200</v>
      </c>
      <c r="H206" s="37">
        <v>0</v>
      </c>
      <c r="I206" s="37">
        <f t="shared" si="8"/>
        <v>200</v>
      </c>
      <c r="J206" s="27">
        <f>J207</f>
        <v>177.96</v>
      </c>
      <c r="K206" s="82">
        <f t="shared" si="7"/>
        <v>88.98</v>
      </c>
    </row>
    <row r="207" spans="1:11" ht="15.75">
      <c r="A207" s="61" t="s">
        <v>58</v>
      </c>
      <c r="B207" s="65" t="s">
        <v>307</v>
      </c>
      <c r="C207" s="53" t="s">
        <v>23</v>
      </c>
      <c r="D207" s="45" t="s">
        <v>8</v>
      </c>
      <c r="E207" s="53" t="s">
        <v>248</v>
      </c>
      <c r="F207" s="45" t="s">
        <v>59</v>
      </c>
      <c r="G207" s="35">
        <v>200</v>
      </c>
      <c r="H207" s="37">
        <v>0</v>
      </c>
      <c r="I207" s="37">
        <f t="shared" si="8"/>
        <v>200</v>
      </c>
      <c r="J207" s="27">
        <v>177.96</v>
      </c>
      <c r="K207" s="82">
        <f t="shared" si="7"/>
        <v>88.98</v>
      </c>
    </row>
    <row r="208" spans="1:11" ht="15.75">
      <c r="A208" s="61" t="s">
        <v>30</v>
      </c>
      <c r="B208" s="65" t="s">
        <v>307</v>
      </c>
      <c r="C208" s="53" t="s">
        <v>23</v>
      </c>
      <c r="D208" s="45" t="s">
        <v>8</v>
      </c>
      <c r="E208" s="53" t="s">
        <v>249</v>
      </c>
      <c r="F208" s="45" t="s">
        <v>143</v>
      </c>
      <c r="G208" s="35">
        <v>2859</v>
      </c>
      <c r="H208" s="37">
        <v>0</v>
      </c>
      <c r="I208" s="37">
        <f t="shared" si="8"/>
        <v>2859</v>
      </c>
      <c r="J208" s="27">
        <v>2859</v>
      </c>
      <c r="K208" s="82">
        <f t="shared" si="7"/>
        <v>100</v>
      </c>
    </row>
    <row r="209" spans="1:11" ht="31.5">
      <c r="A209" s="61" t="s">
        <v>53</v>
      </c>
      <c r="B209" s="65" t="s">
        <v>307</v>
      </c>
      <c r="C209" s="53" t="s">
        <v>23</v>
      </c>
      <c r="D209" s="45" t="s">
        <v>8</v>
      </c>
      <c r="E209" s="53" t="s">
        <v>249</v>
      </c>
      <c r="F209" s="45" t="s">
        <v>54</v>
      </c>
      <c r="G209" s="35">
        <v>2859</v>
      </c>
      <c r="H209" s="37">
        <v>0</v>
      </c>
      <c r="I209" s="37">
        <f t="shared" si="8"/>
        <v>2859</v>
      </c>
      <c r="J209" s="27">
        <v>2859</v>
      </c>
      <c r="K209" s="82">
        <f t="shared" si="7"/>
        <v>100</v>
      </c>
    </row>
    <row r="210" spans="1:11" ht="15.75">
      <c r="A210" s="61" t="s">
        <v>58</v>
      </c>
      <c r="B210" s="65" t="s">
        <v>307</v>
      </c>
      <c r="C210" s="53" t="s">
        <v>23</v>
      </c>
      <c r="D210" s="45" t="s">
        <v>8</v>
      </c>
      <c r="E210" s="53" t="s">
        <v>249</v>
      </c>
      <c r="F210" s="45" t="s">
        <v>59</v>
      </c>
      <c r="G210" s="35">
        <v>2859</v>
      </c>
      <c r="H210" s="37">
        <v>0</v>
      </c>
      <c r="I210" s="37">
        <f t="shared" si="8"/>
        <v>2859</v>
      </c>
      <c r="J210" s="27">
        <v>2859</v>
      </c>
      <c r="K210" s="82">
        <f t="shared" si="7"/>
        <v>100</v>
      </c>
    </row>
    <row r="211" spans="1:11" ht="15.75">
      <c r="A211" s="61" t="s">
        <v>154</v>
      </c>
      <c r="B211" s="65" t="s">
        <v>307</v>
      </c>
      <c r="C211" s="53" t="s">
        <v>23</v>
      </c>
      <c r="D211" s="45" t="s">
        <v>8</v>
      </c>
      <c r="E211" s="53" t="s">
        <v>250</v>
      </c>
      <c r="F211" s="45" t="s">
        <v>143</v>
      </c>
      <c r="G211" s="35">
        <v>38.53311</v>
      </c>
      <c r="H211" s="37">
        <v>0</v>
      </c>
      <c r="I211" s="37">
        <f t="shared" si="8"/>
        <v>38.53311</v>
      </c>
      <c r="J211" s="27">
        <f>J212</f>
        <v>38.5</v>
      </c>
      <c r="K211" s="82">
        <f t="shared" si="7"/>
        <v>99.91407389644905</v>
      </c>
    </row>
    <row r="212" spans="1:11" ht="31.5">
      <c r="A212" s="61" t="s">
        <v>67</v>
      </c>
      <c r="B212" s="65" t="s">
        <v>307</v>
      </c>
      <c r="C212" s="53" t="s">
        <v>23</v>
      </c>
      <c r="D212" s="45" t="s">
        <v>8</v>
      </c>
      <c r="E212" s="53" t="s">
        <v>250</v>
      </c>
      <c r="F212" s="45" t="s">
        <v>49</v>
      </c>
      <c r="G212" s="35">
        <v>38.53311</v>
      </c>
      <c r="H212" s="37">
        <v>0</v>
      </c>
      <c r="I212" s="37">
        <f t="shared" si="8"/>
        <v>38.53311</v>
      </c>
      <c r="J212" s="27">
        <f>J213</f>
        <v>38.5</v>
      </c>
      <c r="K212" s="82">
        <f t="shared" si="7"/>
        <v>99.91407389644905</v>
      </c>
    </row>
    <row r="213" spans="1:11" ht="31.5">
      <c r="A213" s="61" t="s">
        <v>68</v>
      </c>
      <c r="B213" s="65" t="s">
        <v>307</v>
      </c>
      <c r="C213" s="53" t="s">
        <v>23</v>
      </c>
      <c r="D213" s="45" t="s">
        <v>8</v>
      </c>
      <c r="E213" s="53" t="s">
        <v>250</v>
      </c>
      <c r="F213" s="45" t="s">
        <v>39</v>
      </c>
      <c r="G213" s="35">
        <v>38.53311</v>
      </c>
      <c r="H213" s="37">
        <v>0</v>
      </c>
      <c r="I213" s="37">
        <f t="shared" si="8"/>
        <v>38.53311</v>
      </c>
      <c r="J213" s="27">
        <v>38.5</v>
      </c>
      <c r="K213" s="82">
        <f t="shared" si="7"/>
        <v>99.91407389644905</v>
      </c>
    </row>
    <row r="214" spans="1:11" ht="15.75">
      <c r="A214" s="61" t="s">
        <v>30</v>
      </c>
      <c r="B214" s="65" t="s">
        <v>307</v>
      </c>
      <c r="C214" s="53" t="s">
        <v>23</v>
      </c>
      <c r="D214" s="45" t="s">
        <v>8</v>
      </c>
      <c r="E214" s="53" t="s">
        <v>251</v>
      </c>
      <c r="F214" s="45" t="s">
        <v>143</v>
      </c>
      <c r="G214" s="35">
        <v>4786.93658</v>
      </c>
      <c r="H214" s="37">
        <v>0</v>
      </c>
      <c r="I214" s="37">
        <f t="shared" si="8"/>
        <v>4786.93658</v>
      </c>
      <c r="J214" s="27">
        <f>J215</f>
        <v>4227.85992</v>
      </c>
      <c r="K214" s="82">
        <f t="shared" si="7"/>
        <v>88.3207840618603</v>
      </c>
    </row>
    <row r="215" spans="1:11" ht="31.5">
      <c r="A215" s="61" t="s">
        <v>67</v>
      </c>
      <c r="B215" s="65" t="s">
        <v>307</v>
      </c>
      <c r="C215" s="53" t="s">
        <v>23</v>
      </c>
      <c r="D215" s="45" t="s">
        <v>8</v>
      </c>
      <c r="E215" s="53" t="s">
        <v>251</v>
      </c>
      <c r="F215" s="45" t="s">
        <v>49</v>
      </c>
      <c r="G215" s="35">
        <v>4786.93658</v>
      </c>
      <c r="H215" s="37">
        <v>0</v>
      </c>
      <c r="I215" s="37">
        <f t="shared" si="8"/>
        <v>4786.93658</v>
      </c>
      <c r="J215" s="27">
        <f>J216</f>
        <v>4227.85992</v>
      </c>
      <c r="K215" s="82">
        <f t="shared" si="7"/>
        <v>88.3207840618603</v>
      </c>
    </row>
    <row r="216" spans="1:11" ht="31.5">
      <c r="A216" s="61" t="s">
        <v>68</v>
      </c>
      <c r="B216" s="65" t="s">
        <v>307</v>
      </c>
      <c r="C216" s="53" t="s">
        <v>23</v>
      </c>
      <c r="D216" s="45" t="s">
        <v>8</v>
      </c>
      <c r="E216" s="53" t="s">
        <v>251</v>
      </c>
      <c r="F216" s="45" t="s">
        <v>39</v>
      </c>
      <c r="G216" s="35">
        <v>4786.93658</v>
      </c>
      <c r="H216" s="37">
        <v>0</v>
      </c>
      <c r="I216" s="37">
        <f t="shared" si="8"/>
        <v>4786.93658</v>
      </c>
      <c r="J216" s="27">
        <v>4227.85992</v>
      </c>
      <c r="K216" s="82">
        <f t="shared" si="7"/>
        <v>88.3207840618603</v>
      </c>
    </row>
    <row r="217" spans="1:11" ht="15.75">
      <c r="A217" s="61" t="s">
        <v>27</v>
      </c>
      <c r="B217" s="65" t="s">
        <v>307</v>
      </c>
      <c r="C217" s="53" t="s">
        <v>11</v>
      </c>
      <c r="D217" s="45" t="s">
        <v>143</v>
      </c>
      <c r="E217" s="53" t="s">
        <v>143</v>
      </c>
      <c r="F217" s="45" t="s">
        <v>143</v>
      </c>
      <c r="G217" s="35">
        <v>5047</v>
      </c>
      <c r="H217" s="37">
        <v>0</v>
      </c>
      <c r="I217" s="37">
        <f t="shared" si="8"/>
        <v>5047</v>
      </c>
      <c r="J217" s="27">
        <f>J218+J225+J232</f>
        <v>5044.41905</v>
      </c>
      <c r="K217" s="82">
        <f t="shared" si="7"/>
        <v>99.94886170001982</v>
      </c>
    </row>
    <row r="218" spans="1:11" ht="15.75">
      <c r="A218" s="61" t="s">
        <v>140</v>
      </c>
      <c r="B218" s="65" t="s">
        <v>307</v>
      </c>
      <c r="C218" s="53" t="s">
        <v>11</v>
      </c>
      <c r="D218" s="45" t="s">
        <v>6</v>
      </c>
      <c r="E218" s="53" t="s">
        <v>143</v>
      </c>
      <c r="F218" s="45" t="s">
        <v>143</v>
      </c>
      <c r="G218" s="35">
        <v>1979</v>
      </c>
      <c r="H218" s="37">
        <v>0</v>
      </c>
      <c r="I218" s="37">
        <f t="shared" si="8"/>
        <v>1979</v>
      </c>
      <c r="J218" s="27">
        <v>1979</v>
      </c>
      <c r="K218" s="82">
        <f t="shared" si="7"/>
        <v>100</v>
      </c>
    </row>
    <row r="219" spans="1:11" ht="63">
      <c r="A219" s="61" t="s">
        <v>151</v>
      </c>
      <c r="B219" s="65" t="s">
        <v>307</v>
      </c>
      <c r="C219" s="53" t="s">
        <v>11</v>
      </c>
      <c r="D219" s="45" t="s">
        <v>6</v>
      </c>
      <c r="E219" s="53" t="s">
        <v>77</v>
      </c>
      <c r="F219" s="45" t="s">
        <v>143</v>
      </c>
      <c r="G219" s="35">
        <v>1979</v>
      </c>
      <c r="H219" s="37">
        <v>0</v>
      </c>
      <c r="I219" s="37">
        <f t="shared" si="8"/>
        <v>1979</v>
      </c>
      <c r="J219" s="27">
        <v>1979</v>
      </c>
      <c r="K219" s="82">
        <f t="shared" si="7"/>
        <v>100</v>
      </c>
    </row>
    <row r="220" spans="1:11" ht="47.25">
      <c r="A220" s="61" t="s">
        <v>252</v>
      </c>
      <c r="B220" s="65" t="s">
        <v>307</v>
      </c>
      <c r="C220" s="53" t="s">
        <v>11</v>
      </c>
      <c r="D220" s="45" t="s">
        <v>6</v>
      </c>
      <c r="E220" s="53" t="s">
        <v>253</v>
      </c>
      <c r="F220" s="45" t="s">
        <v>143</v>
      </c>
      <c r="G220" s="35">
        <v>1979</v>
      </c>
      <c r="H220" s="37">
        <v>0</v>
      </c>
      <c r="I220" s="37">
        <f t="shared" si="8"/>
        <v>1979</v>
      </c>
      <c r="J220" s="27">
        <v>1979</v>
      </c>
      <c r="K220" s="82">
        <f t="shared" si="7"/>
        <v>100</v>
      </c>
    </row>
    <row r="221" spans="1:11" ht="47.25">
      <c r="A221" s="61" t="s">
        <v>254</v>
      </c>
      <c r="B221" s="65" t="s">
        <v>307</v>
      </c>
      <c r="C221" s="53" t="s">
        <v>11</v>
      </c>
      <c r="D221" s="45" t="s">
        <v>6</v>
      </c>
      <c r="E221" s="53" t="s">
        <v>255</v>
      </c>
      <c r="F221" s="45" t="s">
        <v>143</v>
      </c>
      <c r="G221" s="35">
        <v>1979</v>
      </c>
      <c r="H221" s="37">
        <v>0</v>
      </c>
      <c r="I221" s="37">
        <f t="shared" si="8"/>
        <v>1979</v>
      </c>
      <c r="J221" s="27">
        <v>1979</v>
      </c>
      <c r="K221" s="82">
        <f t="shared" si="7"/>
        <v>100</v>
      </c>
    </row>
    <row r="222" spans="1:11" ht="15.75">
      <c r="A222" s="61" t="s">
        <v>60</v>
      </c>
      <c r="B222" s="65" t="s">
        <v>307</v>
      </c>
      <c r="C222" s="53" t="s">
        <v>11</v>
      </c>
      <c r="D222" s="45" t="s">
        <v>6</v>
      </c>
      <c r="E222" s="53" t="s">
        <v>256</v>
      </c>
      <c r="F222" s="45" t="s">
        <v>143</v>
      </c>
      <c r="G222" s="35">
        <v>1979</v>
      </c>
      <c r="H222" s="37">
        <v>0</v>
      </c>
      <c r="I222" s="37">
        <f t="shared" si="8"/>
        <v>1979</v>
      </c>
      <c r="J222" s="27">
        <v>1979</v>
      </c>
      <c r="K222" s="82">
        <f t="shared" si="7"/>
        <v>100</v>
      </c>
    </row>
    <row r="223" spans="1:11" ht="15.75">
      <c r="A223" s="61" t="s">
        <v>69</v>
      </c>
      <c r="B223" s="65" t="s">
        <v>307</v>
      </c>
      <c r="C223" s="53" t="s">
        <v>11</v>
      </c>
      <c r="D223" s="45" t="s">
        <v>6</v>
      </c>
      <c r="E223" s="53" t="s">
        <v>256</v>
      </c>
      <c r="F223" s="45" t="s">
        <v>48</v>
      </c>
      <c r="G223" s="35">
        <v>1979</v>
      </c>
      <c r="H223" s="37">
        <v>0</v>
      </c>
      <c r="I223" s="37">
        <f t="shared" si="8"/>
        <v>1979</v>
      </c>
      <c r="J223" s="27">
        <v>1979</v>
      </c>
      <c r="K223" s="82">
        <f t="shared" si="7"/>
        <v>100</v>
      </c>
    </row>
    <row r="224" spans="1:11" ht="15.75">
      <c r="A224" s="61" t="s">
        <v>9</v>
      </c>
      <c r="B224" s="65" t="s">
        <v>307</v>
      </c>
      <c r="C224" s="53" t="s">
        <v>11</v>
      </c>
      <c r="D224" s="45" t="s">
        <v>6</v>
      </c>
      <c r="E224" s="53" t="s">
        <v>256</v>
      </c>
      <c r="F224" s="45" t="s">
        <v>38</v>
      </c>
      <c r="G224" s="35">
        <v>1979</v>
      </c>
      <c r="H224" s="37">
        <v>0</v>
      </c>
      <c r="I224" s="37">
        <f t="shared" si="8"/>
        <v>1979</v>
      </c>
      <c r="J224" s="27">
        <v>1979</v>
      </c>
      <c r="K224" s="82">
        <f t="shared" si="7"/>
        <v>100</v>
      </c>
    </row>
    <row r="225" spans="1:11" ht="15.75">
      <c r="A225" s="61" t="s">
        <v>257</v>
      </c>
      <c r="B225" s="65" t="s">
        <v>307</v>
      </c>
      <c r="C225" s="53" t="s">
        <v>11</v>
      </c>
      <c r="D225" s="45" t="s">
        <v>7</v>
      </c>
      <c r="E225" s="53" t="s">
        <v>143</v>
      </c>
      <c r="F225" s="45" t="s">
        <v>143</v>
      </c>
      <c r="G225" s="35">
        <v>2806</v>
      </c>
      <c r="H225" s="37">
        <v>0</v>
      </c>
      <c r="I225" s="37">
        <f t="shared" si="8"/>
        <v>2806</v>
      </c>
      <c r="J225" s="27">
        <v>2806</v>
      </c>
      <c r="K225" s="82">
        <f t="shared" si="7"/>
        <v>100</v>
      </c>
    </row>
    <row r="226" spans="1:11" ht="63">
      <c r="A226" s="61" t="s">
        <v>151</v>
      </c>
      <c r="B226" s="65" t="s">
        <v>307</v>
      </c>
      <c r="C226" s="53" t="s">
        <v>11</v>
      </c>
      <c r="D226" s="45" t="s">
        <v>7</v>
      </c>
      <c r="E226" s="53" t="s">
        <v>77</v>
      </c>
      <c r="F226" s="45" t="s">
        <v>143</v>
      </c>
      <c r="G226" s="35">
        <v>2806</v>
      </c>
      <c r="H226" s="37">
        <v>0</v>
      </c>
      <c r="I226" s="37">
        <f t="shared" si="8"/>
        <v>2806</v>
      </c>
      <c r="J226" s="27">
        <v>2806</v>
      </c>
      <c r="K226" s="82">
        <f t="shared" si="7"/>
        <v>100</v>
      </c>
    </row>
    <row r="227" spans="1:11" ht="47.25">
      <c r="A227" s="61" t="s">
        <v>252</v>
      </c>
      <c r="B227" s="65" t="s">
        <v>307</v>
      </c>
      <c r="C227" s="53" t="s">
        <v>11</v>
      </c>
      <c r="D227" s="45" t="s">
        <v>7</v>
      </c>
      <c r="E227" s="53" t="s">
        <v>253</v>
      </c>
      <c r="F227" s="45" t="s">
        <v>143</v>
      </c>
      <c r="G227" s="35">
        <v>2806</v>
      </c>
      <c r="H227" s="37">
        <v>0</v>
      </c>
      <c r="I227" s="37">
        <f t="shared" si="8"/>
        <v>2806</v>
      </c>
      <c r="J227" s="27">
        <v>2806</v>
      </c>
      <c r="K227" s="82">
        <f t="shared" si="7"/>
        <v>100</v>
      </c>
    </row>
    <row r="228" spans="1:11" ht="47.25">
      <c r="A228" s="61" t="s">
        <v>254</v>
      </c>
      <c r="B228" s="65" t="s">
        <v>307</v>
      </c>
      <c r="C228" s="53" t="s">
        <v>11</v>
      </c>
      <c r="D228" s="45" t="s">
        <v>7</v>
      </c>
      <c r="E228" s="53" t="s">
        <v>255</v>
      </c>
      <c r="F228" s="45" t="s">
        <v>143</v>
      </c>
      <c r="G228" s="35">
        <v>2806</v>
      </c>
      <c r="H228" s="37">
        <v>0</v>
      </c>
      <c r="I228" s="37">
        <f t="shared" si="8"/>
        <v>2806</v>
      </c>
      <c r="J228" s="27">
        <v>2806</v>
      </c>
      <c r="K228" s="82">
        <f t="shared" si="7"/>
        <v>100</v>
      </c>
    </row>
    <row r="229" spans="1:11" ht="15.75">
      <c r="A229" s="61" t="s">
        <v>60</v>
      </c>
      <c r="B229" s="65" t="s">
        <v>307</v>
      </c>
      <c r="C229" s="53" t="s">
        <v>11</v>
      </c>
      <c r="D229" s="45" t="s">
        <v>7</v>
      </c>
      <c r="E229" s="53" t="s">
        <v>256</v>
      </c>
      <c r="F229" s="45" t="s">
        <v>143</v>
      </c>
      <c r="G229" s="35">
        <v>2806</v>
      </c>
      <c r="H229" s="37">
        <v>0</v>
      </c>
      <c r="I229" s="37">
        <f t="shared" si="8"/>
        <v>2806</v>
      </c>
      <c r="J229" s="27">
        <v>2806</v>
      </c>
      <c r="K229" s="82">
        <f t="shared" si="7"/>
        <v>100</v>
      </c>
    </row>
    <row r="230" spans="1:11" ht="15.75">
      <c r="A230" s="61" t="s">
        <v>69</v>
      </c>
      <c r="B230" s="65" t="s">
        <v>307</v>
      </c>
      <c r="C230" s="53" t="s">
        <v>11</v>
      </c>
      <c r="D230" s="45" t="s">
        <v>7</v>
      </c>
      <c r="E230" s="53" t="s">
        <v>256</v>
      </c>
      <c r="F230" s="45" t="s">
        <v>48</v>
      </c>
      <c r="G230" s="35">
        <v>2806</v>
      </c>
      <c r="H230" s="37">
        <v>0</v>
      </c>
      <c r="I230" s="37">
        <f t="shared" si="8"/>
        <v>2806</v>
      </c>
      <c r="J230" s="27">
        <v>2806</v>
      </c>
      <c r="K230" s="82">
        <f t="shared" si="7"/>
        <v>100</v>
      </c>
    </row>
    <row r="231" spans="1:11" ht="15.75">
      <c r="A231" s="61" t="s">
        <v>9</v>
      </c>
      <c r="B231" s="65" t="s">
        <v>307</v>
      </c>
      <c r="C231" s="53" t="s">
        <v>11</v>
      </c>
      <c r="D231" s="45" t="s">
        <v>7</v>
      </c>
      <c r="E231" s="53" t="s">
        <v>256</v>
      </c>
      <c r="F231" s="45" t="s">
        <v>38</v>
      </c>
      <c r="G231" s="35">
        <v>2806</v>
      </c>
      <c r="H231" s="37">
        <v>0</v>
      </c>
      <c r="I231" s="37">
        <f t="shared" si="8"/>
        <v>2806</v>
      </c>
      <c r="J231" s="27">
        <v>2806</v>
      </c>
      <c r="K231" s="82">
        <f t="shared" si="7"/>
        <v>100</v>
      </c>
    </row>
    <row r="232" spans="1:11" ht="15.75">
      <c r="A232" s="61" t="s">
        <v>71</v>
      </c>
      <c r="B232" s="65" t="s">
        <v>307</v>
      </c>
      <c r="C232" s="53" t="s">
        <v>11</v>
      </c>
      <c r="D232" s="45" t="s">
        <v>11</v>
      </c>
      <c r="E232" s="53" t="s">
        <v>143</v>
      </c>
      <c r="F232" s="45" t="s">
        <v>143</v>
      </c>
      <c r="G232" s="35">
        <v>262</v>
      </c>
      <c r="H232" s="37">
        <v>0</v>
      </c>
      <c r="I232" s="37">
        <f t="shared" si="8"/>
        <v>262</v>
      </c>
      <c r="J232" s="27">
        <f aca="true" t="shared" si="9" ref="J232:J237">J233</f>
        <v>259.41905</v>
      </c>
      <c r="K232" s="82">
        <f t="shared" si="7"/>
        <v>99.01490458015269</v>
      </c>
    </row>
    <row r="233" spans="1:11" ht="94.5">
      <c r="A233" s="61" t="s">
        <v>258</v>
      </c>
      <c r="B233" s="65" t="s">
        <v>307</v>
      </c>
      <c r="C233" s="53" t="s">
        <v>11</v>
      </c>
      <c r="D233" s="45" t="s">
        <v>11</v>
      </c>
      <c r="E233" s="53" t="s">
        <v>92</v>
      </c>
      <c r="F233" s="45" t="s">
        <v>143</v>
      </c>
      <c r="G233" s="35">
        <v>262</v>
      </c>
      <c r="H233" s="37">
        <v>0</v>
      </c>
      <c r="I233" s="37">
        <f t="shared" si="8"/>
        <v>262</v>
      </c>
      <c r="J233" s="27">
        <f t="shared" si="9"/>
        <v>259.41905</v>
      </c>
      <c r="K233" s="82">
        <f t="shared" si="7"/>
        <v>99.01490458015269</v>
      </c>
    </row>
    <row r="234" spans="1:11" ht="31.5">
      <c r="A234" s="61" t="s">
        <v>259</v>
      </c>
      <c r="B234" s="65" t="s">
        <v>307</v>
      </c>
      <c r="C234" s="53" t="s">
        <v>11</v>
      </c>
      <c r="D234" s="45" t="s">
        <v>11</v>
      </c>
      <c r="E234" s="53" t="s">
        <v>97</v>
      </c>
      <c r="F234" s="45" t="s">
        <v>143</v>
      </c>
      <c r="G234" s="35">
        <v>262</v>
      </c>
      <c r="H234" s="37">
        <v>0</v>
      </c>
      <c r="I234" s="37">
        <f t="shared" si="8"/>
        <v>262</v>
      </c>
      <c r="J234" s="27">
        <f t="shared" si="9"/>
        <v>259.41905</v>
      </c>
      <c r="K234" s="82">
        <f t="shared" si="7"/>
        <v>99.01490458015269</v>
      </c>
    </row>
    <row r="235" spans="1:11" ht="31.5">
      <c r="A235" s="61" t="s">
        <v>260</v>
      </c>
      <c r="B235" s="65" t="s">
        <v>307</v>
      </c>
      <c r="C235" s="53" t="s">
        <v>11</v>
      </c>
      <c r="D235" s="45" t="s">
        <v>11</v>
      </c>
      <c r="E235" s="53" t="s">
        <v>98</v>
      </c>
      <c r="F235" s="45" t="s">
        <v>143</v>
      </c>
      <c r="G235" s="35">
        <v>262</v>
      </c>
      <c r="H235" s="37">
        <v>0</v>
      </c>
      <c r="I235" s="37">
        <f t="shared" si="8"/>
        <v>262</v>
      </c>
      <c r="J235" s="27">
        <f t="shared" si="9"/>
        <v>259.41905</v>
      </c>
      <c r="K235" s="82">
        <f t="shared" si="7"/>
        <v>99.01490458015269</v>
      </c>
    </row>
    <row r="236" spans="1:11" ht="15.75">
      <c r="A236" s="61" t="s">
        <v>30</v>
      </c>
      <c r="B236" s="65" t="s">
        <v>307</v>
      </c>
      <c r="C236" s="53" t="s">
        <v>11</v>
      </c>
      <c r="D236" s="45" t="s">
        <v>11</v>
      </c>
      <c r="E236" s="53" t="s">
        <v>126</v>
      </c>
      <c r="F236" s="45" t="s">
        <v>143</v>
      </c>
      <c r="G236" s="35">
        <v>262</v>
      </c>
      <c r="H236" s="37">
        <v>0</v>
      </c>
      <c r="I236" s="37">
        <f t="shared" si="8"/>
        <v>262</v>
      </c>
      <c r="J236" s="27">
        <f t="shared" si="9"/>
        <v>259.41905</v>
      </c>
      <c r="K236" s="82">
        <f t="shared" si="7"/>
        <v>99.01490458015269</v>
      </c>
    </row>
    <row r="237" spans="1:11" ht="31.5">
      <c r="A237" s="61" t="s">
        <v>67</v>
      </c>
      <c r="B237" s="65" t="s">
        <v>307</v>
      </c>
      <c r="C237" s="53" t="s">
        <v>11</v>
      </c>
      <c r="D237" s="45" t="s">
        <v>11</v>
      </c>
      <c r="E237" s="53" t="s">
        <v>126</v>
      </c>
      <c r="F237" s="45" t="s">
        <v>49</v>
      </c>
      <c r="G237" s="35">
        <v>262</v>
      </c>
      <c r="H237" s="37">
        <v>0</v>
      </c>
      <c r="I237" s="37">
        <f t="shared" si="8"/>
        <v>262</v>
      </c>
      <c r="J237" s="27">
        <f t="shared" si="9"/>
        <v>259.41905</v>
      </c>
      <c r="K237" s="82">
        <f t="shared" si="7"/>
        <v>99.01490458015269</v>
      </c>
    </row>
    <row r="238" spans="1:11" ht="31.5">
      <c r="A238" s="61" t="s">
        <v>68</v>
      </c>
      <c r="B238" s="65" t="s">
        <v>307</v>
      </c>
      <c r="C238" s="53" t="s">
        <v>11</v>
      </c>
      <c r="D238" s="45" t="s">
        <v>11</v>
      </c>
      <c r="E238" s="53" t="s">
        <v>126</v>
      </c>
      <c r="F238" s="45" t="s">
        <v>39</v>
      </c>
      <c r="G238" s="35">
        <v>262</v>
      </c>
      <c r="H238" s="37">
        <v>0</v>
      </c>
      <c r="I238" s="37">
        <f t="shared" si="8"/>
        <v>262</v>
      </c>
      <c r="J238" s="27">
        <v>259.41905</v>
      </c>
      <c r="K238" s="82">
        <f t="shared" si="7"/>
        <v>99.01490458015269</v>
      </c>
    </row>
    <row r="239" spans="1:11" ht="15.75">
      <c r="A239" s="61" t="s">
        <v>94</v>
      </c>
      <c r="B239" s="65" t="s">
        <v>307</v>
      </c>
      <c r="C239" s="53" t="s">
        <v>28</v>
      </c>
      <c r="D239" s="45" t="s">
        <v>143</v>
      </c>
      <c r="E239" s="53" t="s">
        <v>143</v>
      </c>
      <c r="F239" s="45" t="s">
        <v>143</v>
      </c>
      <c r="G239" s="35">
        <v>40013</v>
      </c>
      <c r="H239" s="37">
        <v>0</v>
      </c>
      <c r="I239" s="37">
        <f t="shared" si="8"/>
        <v>40013</v>
      </c>
      <c r="J239" s="27">
        <f>J240</f>
        <v>27118.328299999997</v>
      </c>
      <c r="K239" s="82">
        <f t="shared" si="7"/>
        <v>67.77379426686326</v>
      </c>
    </row>
    <row r="240" spans="1:11" ht="15.75">
      <c r="A240" s="61" t="s">
        <v>29</v>
      </c>
      <c r="B240" s="65" t="s">
        <v>307</v>
      </c>
      <c r="C240" s="53" t="s">
        <v>28</v>
      </c>
      <c r="D240" s="45" t="s">
        <v>6</v>
      </c>
      <c r="E240" s="53" t="s">
        <v>143</v>
      </c>
      <c r="F240" s="45" t="s">
        <v>143</v>
      </c>
      <c r="G240" s="35">
        <v>40013</v>
      </c>
      <c r="H240" s="37">
        <v>0</v>
      </c>
      <c r="I240" s="37">
        <f t="shared" si="8"/>
        <v>40013</v>
      </c>
      <c r="J240" s="27">
        <f>J241</f>
        <v>27118.328299999997</v>
      </c>
      <c r="K240" s="82">
        <f t="shared" si="7"/>
        <v>67.77379426686326</v>
      </c>
    </row>
    <row r="241" spans="1:11" ht="63">
      <c r="A241" s="61" t="s">
        <v>261</v>
      </c>
      <c r="B241" s="65" t="s">
        <v>307</v>
      </c>
      <c r="C241" s="53" t="s">
        <v>28</v>
      </c>
      <c r="D241" s="45" t="s">
        <v>6</v>
      </c>
      <c r="E241" s="53" t="s">
        <v>95</v>
      </c>
      <c r="F241" s="45" t="s">
        <v>143</v>
      </c>
      <c r="G241" s="35">
        <v>40013</v>
      </c>
      <c r="H241" s="37">
        <v>0</v>
      </c>
      <c r="I241" s="37">
        <f t="shared" si="8"/>
        <v>40013</v>
      </c>
      <c r="J241" s="27">
        <f>J242+J271+J276</f>
        <v>27118.328299999997</v>
      </c>
      <c r="K241" s="82">
        <f t="shared" si="7"/>
        <v>67.77379426686326</v>
      </c>
    </row>
    <row r="242" spans="1:11" ht="31.5">
      <c r="A242" s="61" t="s">
        <v>262</v>
      </c>
      <c r="B242" s="65" t="s">
        <v>307</v>
      </c>
      <c r="C242" s="53" t="s">
        <v>28</v>
      </c>
      <c r="D242" s="45" t="s">
        <v>6</v>
      </c>
      <c r="E242" s="53" t="s">
        <v>96</v>
      </c>
      <c r="F242" s="45" t="s">
        <v>143</v>
      </c>
      <c r="G242" s="35">
        <v>37550</v>
      </c>
      <c r="H242" s="37">
        <v>0</v>
      </c>
      <c r="I242" s="37">
        <f t="shared" si="8"/>
        <v>37550</v>
      </c>
      <c r="J242" s="27">
        <f>J243+J253+J263+J267</f>
        <v>24788.365299999998</v>
      </c>
      <c r="K242" s="82">
        <f t="shared" si="7"/>
        <v>66.01428841544606</v>
      </c>
    </row>
    <row r="243" spans="1:11" ht="47.25">
      <c r="A243" s="61" t="s">
        <v>263</v>
      </c>
      <c r="B243" s="65" t="s">
        <v>307</v>
      </c>
      <c r="C243" s="53" t="s">
        <v>28</v>
      </c>
      <c r="D243" s="45" t="s">
        <v>6</v>
      </c>
      <c r="E243" s="53" t="s">
        <v>127</v>
      </c>
      <c r="F243" s="45" t="s">
        <v>143</v>
      </c>
      <c r="G243" s="35">
        <v>20469</v>
      </c>
      <c r="H243" s="37">
        <v>0</v>
      </c>
      <c r="I243" s="37">
        <f t="shared" si="8"/>
        <v>20469</v>
      </c>
      <c r="J243" s="27">
        <v>20469</v>
      </c>
      <c r="K243" s="82">
        <f t="shared" si="7"/>
        <v>100</v>
      </c>
    </row>
    <row r="244" spans="1:11" ht="15.75">
      <c r="A244" s="61" t="s">
        <v>264</v>
      </c>
      <c r="B244" s="65" t="s">
        <v>307</v>
      </c>
      <c r="C244" s="53" t="s">
        <v>28</v>
      </c>
      <c r="D244" s="45" t="s">
        <v>6</v>
      </c>
      <c r="E244" s="53" t="s">
        <v>265</v>
      </c>
      <c r="F244" s="45" t="s">
        <v>143</v>
      </c>
      <c r="G244" s="35">
        <v>16298</v>
      </c>
      <c r="H244" s="37">
        <v>0</v>
      </c>
      <c r="I244" s="37">
        <f t="shared" si="8"/>
        <v>16298</v>
      </c>
      <c r="J244" s="27">
        <v>16298</v>
      </c>
      <c r="K244" s="82">
        <f t="shared" si="7"/>
        <v>100</v>
      </c>
    </row>
    <row r="245" spans="1:11" ht="31.5">
      <c r="A245" s="61" t="s">
        <v>53</v>
      </c>
      <c r="B245" s="65" t="s">
        <v>307</v>
      </c>
      <c r="C245" s="53" t="s">
        <v>28</v>
      </c>
      <c r="D245" s="45" t="s">
        <v>6</v>
      </c>
      <c r="E245" s="53" t="s">
        <v>265</v>
      </c>
      <c r="F245" s="45" t="s">
        <v>54</v>
      </c>
      <c r="G245" s="35">
        <v>16298</v>
      </c>
      <c r="H245" s="37">
        <v>0</v>
      </c>
      <c r="I245" s="37">
        <f t="shared" si="8"/>
        <v>16298</v>
      </c>
      <c r="J245" s="27">
        <v>16298</v>
      </c>
      <c r="K245" s="82">
        <f t="shared" si="7"/>
        <v>100</v>
      </c>
    </row>
    <row r="246" spans="1:11" ht="15.75">
      <c r="A246" s="61" t="s">
        <v>58</v>
      </c>
      <c r="B246" s="65" t="s">
        <v>307</v>
      </c>
      <c r="C246" s="53" t="s">
        <v>28</v>
      </c>
      <c r="D246" s="45" t="s">
        <v>6</v>
      </c>
      <c r="E246" s="53" t="s">
        <v>265</v>
      </c>
      <c r="F246" s="45" t="s">
        <v>59</v>
      </c>
      <c r="G246" s="35">
        <v>16298</v>
      </c>
      <c r="H246" s="37">
        <v>0</v>
      </c>
      <c r="I246" s="37">
        <f t="shared" si="8"/>
        <v>16298</v>
      </c>
      <c r="J246" s="27">
        <v>16298</v>
      </c>
      <c r="K246" s="82">
        <f t="shared" si="7"/>
        <v>100</v>
      </c>
    </row>
    <row r="247" spans="1:11" ht="15.75">
      <c r="A247" s="61" t="s">
        <v>30</v>
      </c>
      <c r="B247" s="65" t="s">
        <v>307</v>
      </c>
      <c r="C247" s="53" t="s">
        <v>28</v>
      </c>
      <c r="D247" s="45" t="s">
        <v>6</v>
      </c>
      <c r="E247" s="53" t="s">
        <v>266</v>
      </c>
      <c r="F247" s="45" t="s">
        <v>143</v>
      </c>
      <c r="G247" s="35">
        <v>3919</v>
      </c>
      <c r="H247" s="37">
        <v>0</v>
      </c>
      <c r="I247" s="37">
        <f t="shared" si="8"/>
        <v>3919</v>
      </c>
      <c r="J247" s="27">
        <v>3919</v>
      </c>
      <c r="K247" s="82">
        <f t="shared" si="7"/>
        <v>100</v>
      </c>
    </row>
    <row r="248" spans="1:11" ht="31.5">
      <c r="A248" s="61" t="s">
        <v>53</v>
      </c>
      <c r="B248" s="65" t="s">
        <v>307</v>
      </c>
      <c r="C248" s="53" t="s">
        <v>28</v>
      </c>
      <c r="D248" s="45" t="s">
        <v>6</v>
      </c>
      <c r="E248" s="53" t="s">
        <v>266</v>
      </c>
      <c r="F248" s="45" t="s">
        <v>54</v>
      </c>
      <c r="G248" s="35">
        <v>3919</v>
      </c>
      <c r="H248" s="37">
        <v>0</v>
      </c>
      <c r="I248" s="37">
        <f t="shared" si="8"/>
        <v>3919</v>
      </c>
      <c r="J248" s="27">
        <v>3919</v>
      </c>
      <c r="K248" s="82">
        <f t="shared" si="7"/>
        <v>100</v>
      </c>
    </row>
    <row r="249" spans="1:11" ht="15.75">
      <c r="A249" s="61" t="s">
        <v>58</v>
      </c>
      <c r="B249" s="65" t="s">
        <v>307</v>
      </c>
      <c r="C249" s="53" t="s">
        <v>28</v>
      </c>
      <c r="D249" s="45" t="s">
        <v>6</v>
      </c>
      <c r="E249" s="53" t="s">
        <v>266</v>
      </c>
      <c r="F249" s="45" t="s">
        <v>59</v>
      </c>
      <c r="G249" s="35">
        <v>3919</v>
      </c>
      <c r="H249" s="37">
        <v>0</v>
      </c>
      <c r="I249" s="37">
        <f t="shared" si="8"/>
        <v>3919</v>
      </c>
      <c r="J249" s="27">
        <v>3919</v>
      </c>
      <c r="K249" s="82">
        <f aca="true" t="shared" si="10" ref="K249:K312">J249/G249*100</f>
        <v>100</v>
      </c>
    </row>
    <row r="250" spans="1:11" ht="15.75">
      <c r="A250" s="61" t="s">
        <v>30</v>
      </c>
      <c r="B250" s="65" t="s">
        <v>307</v>
      </c>
      <c r="C250" s="53" t="s">
        <v>28</v>
      </c>
      <c r="D250" s="45" t="s">
        <v>6</v>
      </c>
      <c r="E250" s="53" t="s">
        <v>267</v>
      </c>
      <c r="F250" s="45" t="s">
        <v>143</v>
      </c>
      <c r="G250" s="35">
        <v>252</v>
      </c>
      <c r="H250" s="37">
        <v>0</v>
      </c>
      <c r="I250" s="37">
        <f t="shared" si="8"/>
        <v>252</v>
      </c>
      <c r="J250" s="27">
        <v>252</v>
      </c>
      <c r="K250" s="82">
        <f t="shared" si="10"/>
        <v>100</v>
      </c>
    </row>
    <row r="251" spans="1:11" ht="31.5">
      <c r="A251" s="61" t="s">
        <v>53</v>
      </c>
      <c r="B251" s="65" t="s">
        <v>307</v>
      </c>
      <c r="C251" s="53" t="s">
        <v>28</v>
      </c>
      <c r="D251" s="45" t="s">
        <v>6</v>
      </c>
      <c r="E251" s="53" t="s">
        <v>267</v>
      </c>
      <c r="F251" s="45" t="s">
        <v>54</v>
      </c>
      <c r="G251" s="35">
        <v>252</v>
      </c>
      <c r="H251" s="37">
        <v>0</v>
      </c>
      <c r="I251" s="37">
        <f t="shared" si="8"/>
        <v>252</v>
      </c>
      <c r="J251" s="27">
        <v>252</v>
      </c>
      <c r="K251" s="82">
        <f t="shared" si="10"/>
        <v>100</v>
      </c>
    </row>
    <row r="252" spans="1:11" ht="15.75">
      <c r="A252" s="61" t="s">
        <v>58</v>
      </c>
      <c r="B252" s="65" t="s">
        <v>307</v>
      </c>
      <c r="C252" s="53" t="s">
        <v>28</v>
      </c>
      <c r="D252" s="45" t="s">
        <v>6</v>
      </c>
      <c r="E252" s="53" t="s">
        <v>267</v>
      </c>
      <c r="F252" s="45" t="s">
        <v>59</v>
      </c>
      <c r="G252" s="35">
        <v>252</v>
      </c>
      <c r="H252" s="37">
        <v>0</v>
      </c>
      <c r="I252" s="37">
        <f t="shared" si="8"/>
        <v>252</v>
      </c>
      <c r="J252" s="27">
        <v>252</v>
      </c>
      <c r="K252" s="82">
        <f t="shared" si="10"/>
        <v>100</v>
      </c>
    </row>
    <row r="253" spans="1:11" ht="31.5">
      <c r="A253" s="61" t="s">
        <v>268</v>
      </c>
      <c r="B253" s="65" t="s">
        <v>307</v>
      </c>
      <c r="C253" s="53" t="s">
        <v>28</v>
      </c>
      <c r="D253" s="45" t="s">
        <v>6</v>
      </c>
      <c r="E253" s="53" t="s">
        <v>128</v>
      </c>
      <c r="F253" s="45" t="s">
        <v>143</v>
      </c>
      <c r="G253" s="35">
        <v>16181</v>
      </c>
      <c r="H253" s="37">
        <v>0</v>
      </c>
      <c r="I253" s="37">
        <f t="shared" si="8"/>
        <v>16181</v>
      </c>
      <c r="J253" s="27">
        <f>J254+J257+J260</f>
        <v>3573.3136999999997</v>
      </c>
      <c r="K253" s="82">
        <f t="shared" si="10"/>
        <v>22.08339225016995</v>
      </c>
    </row>
    <row r="254" spans="1:11" ht="15.75">
      <c r="A254" s="61" t="s">
        <v>60</v>
      </c>
      <c r="B254" s="65" t="s">
        <v>307</v>
      </c>
      <c r="C254" s="53" t="s">
        <v>28</v>
      </c>
      <c r="D254" s="45" t="s">
        <v>6</v>
      </c>
      <c r="E254" s="53" t="s">
        <v>269</v>
      </c>
      <c r="F254" s="45" t="s">
        <v>143</v>
      </c>
      <c r="G254" s="35">
        <v>12000</v>
      </c>
      <c r="H254" s="37">
        <v>0</v>
      </c>
      <c r="I254" s="37">
        <f t="shared" si="8"/>
        <v>12000</v>
      </c>
      <c r="J254" s="27">
        <f>J255</f>
        <v>2214.5487</v>
      </c>
      <c r="K254" s="82">
        <f t="shared" si="10"/>
        <v>18.454572499999998</v>
      </c>
    </row>
    <row r="255" spans="1:11" ht="31.5">
      <c r="A255" s="61" t="s">
        <v>53</v>
      </c>
      <c r="B255" s="65" t="s">
        <v>307</v>
      </c>
      <c r="C255" s="53" t="s">
        <v>28</v>
      </c>
      <c r="D255" s="45" t="s">
        <v>6</v>
      </c>
      <c r="E255" s="53" t="s">
        <v>269</v>
      </c>
      <c r="F255" s="45" t="s">
        <v>54</v>
      </c>
      <c r="G255" s="35">
        <v>12000</v>
      </c>
      <c r="H255" s="37">
        <v>0</v>
      </c>
      <c r="I255" s="37">
        <f t="shared" si="8"/>
        <v>12000</v>
      </c>
      <c r="J255" s="27">
        <f>J256</f>
        <v>2214.5487</v>
      </c>
      <c r="K255" s="82">
        <f t="shared" si="10"/>
        <v>18.454572499999998</v>
      </c>
    </row>
    <row r="256" spans="1:11" ht="15.75">
      <c r="A256" s="61" t="s">
        <v>58</v>
      </c>
      <c r="B256" s="65" t="s">
        <v>307</v>
      </c>
      <c r="C256" s="53" t="s">
        <v>28</v>
      </c>
      <c r="D256" s="45" t="s">
        <v>6</v>
      </c>
      <c r="E256" s="53" t="s">
        <v>269</v>
      </c>
      <c r="F256" s="45" t="s">
        <v>59</v>
      </c>
      <c r="G256" s="35">
        <v>12000</v>
      </c>
      <c r="H256" s="37">
        <v>0</v>
      </c>
      <c r="I256" s="37">
        <f t="shared" si="8"/>
        <v>12000</v>
      </c>
      <c r="J256" s="27">
        <v>2214.5487</v>
      </c>
      <c r="K256" s="82">
        <f t="shared" si="10"/>
        <v>18.454572499999998</v>
      </c>
    </row>
    <row r="257" spans="1:11" ht="15.75">
      <c r="A257" s="61" t="s">
        <v>154</v>
      </c>
      <c r="B257" s="65" t="s">
        <v>307</v>
      </c>
      <c r="C257" s="53" t="s">
        <v>28</v>
      </c>
      <c r="D257" s="45" t="s">
        <v>6</v>
      </c>
      <c r="E257" s="53" t="s">
        <v>270</v>
      </c>
      <c r="F257" s="45" t="s">
        <v>143</v>
      </c>
      <c r="G257" s="35">
        <v>4062</v>
      </c>
      <c r="H257" s="37">
        <v>0</v>
      </c>
      <c r="I257" s="37">
        <f t="shared" si="8"/>
        <v>4062</v>
      </c>
      <c r="J257" s="27">
        <f>J258</f>
        <v>1285.095</v>
      </c>
      <c r="K257" s="82">
        <f t="shared" si="10"/>
        <v>31.637001477104874</v>
      </c>
    </row>
    <row r="258" spans="1:11" ht="31.5">
      <c r="A258" s="61" t="s">
        <v>53</v>
      </c>
      <c r="B258" s="65" t="s">
        <v>307</v>
      </c>
      <c r="C258" s="53" t="s">
        <v>28</v>
      </c>
      <c r="D258" s="45" t="s">
        <v>6</v>
      </c>
      <c r="E258" s="53" t="s">
        <v>270</v>
      </c>
      <c r="F258" s="45" t="s">
        <v>54</v>
      </c>
      <c r="G258" s="35">
        <v>4062</v>
      </c>
      <c r="H258" s="37">
        <v>0</v>
      </c>
      <c r="I258" s="37">
        <f t="shared" si="8"/>
        <v>4062</v>
      </c>
      <c r="J258" s="27">
        <f>J259</f>
        <v>1285.095</v>
      </c>
      <c r="K258" s="82">
        <f t="shared" si="10"/>
        <v>31.637001477104874</v>
      </c>
    </row>
    <row r="259" spans="1:11" ht="15.75">
      <c r="A259" s="61" t="s">
        <v>58</v>
      </c>
      <c r="B259" s="65" t="s">
        <v>307</v>
      </c>
      <c r="C259" s="53" t="s">
        <v>28</v>
      </c>
      <c r="D259" s="45" t="s">
        <v>6</v>
      </c>
      <c r="E259" s="53" t="s">
        <v>270</v>
      </c>
      <c r="F259" s="45" t="s">
        <v>59</v>
      </c>
      <c r="G259" s="35">
        <v>4062</v>
      </c>
      <c r="H259" s="37">
        <v>0</v>
      </c>
      <c r="I259" s="37">
        <f t="shared" si="8"/>
        <v>4062</v>
      </c>
      <c r="J259" s="27">
        <v>1285.095</v>
      </c>
      <c r="K259" s="82">
        <f t="shared" si="10"/>
        <v>31.637001477104874</v>
      </c>
    </row>
    <row r="260" spans="1:11" ht="15.75">
      <c r="A260" s="61" t="s">
        <v>30</v>
      </c>
      <c r="B260" s="65" t="s">
        <v>307</v>
      </c>
      <c r="C260" s="53" t="s">
        <v>28</v>
      </c>
      <c r="D260" s="45" t="s">
        <v>6</v>
      </c>
      <c r="E260" s="53" t="s">
        <v>271</v>
      </c>
      <c r="F260" s="45" t="s">
        <v>143</v>
      </c>
      <c r="G260" s="35">
        <v>119</v>
      </c>
      <c r="H260" s="37">
        <v>0</v>
      </c>
      <c r="I260" s="37">
        <f t="shared" si="8"/>
        <v>119</v>
      </c>
      <c r="J260" s="27">
        <f>J261</f>
        <v>73.67</v>
      </c>
      <c r="K260" s="82">
        <f t="shared" si="10"/>
        <v>61.90756302521009</v>
      </c>
    </row>
    <row r="261" spans="1:11" ht="31.5">
      <c r="A261" s="61" t="s">
        <v>53</v>
      </c>
      <c r="B261" s="65" t="s">
        <v>307</v>
      </c>
      <c r="C261" s="53" t="s">
        <v>28</v>
      </c>
      <c r="D261" s="45" t="s">
        <v>6</v>
      </c>
      <c r="E261" s="53" t="s">
        <v>271</v>
      </c>
      <c r="F261" s="45" t="s">
        <v>54</v>
      </c>
      <c r="G261" s="35">
        <v>119</v>
      </c>
      <c r="H261" s="37">
        <v>0</v>
      </c>
      <c r="I261" s="37">
        <f t="shared" si="8"/>
        <v>119</v>
      </c>
      <c r="J261" s="27">
        <f>J262</f>
        <v>73.67</v>
      </c>
      <c r="K261" s="82">
        <f t="shared" si="10"/>
        <v>61.90756302521009</v>
      </c>
    </row>
    <row r="262" spans="1:11" ht="15.75">
      <c r="A262" s="61" t="s">
        <v>58</v>
      </c>
      <c r="B262" s="65" t="s">
        <v>307</v>
      </c>
      <c r="C262" s="53" t="s">
        <v>28</v>
      </c>
      <c r="D262" s="45" t="s">
        <v>6</v>
      </c>
      <c r="E262" s="53" t="s">
        <v>271</v>
      </c>
      <c r="F262" s="45" t="s">
        <v>59</v>
      </c>
      <c r="G262" s="35">
        <v>119</v>
      </c>
      <c r="H262" s="37">
        <v>0</v>
      </c>
      <c r="I262" s="37">
        <f t="shared" si="8"/>
        <v>119</v>
      </c>
      <c r="J262" s="27">
        <v>73.67</v>
      </c>
      <c r="K262" s="82">
        <f t="shared" si="10"/>
        <v>61.90756302521009</v>
      </c>
    </row>
    <row r="263" spans="1:11" ht="63">
      <c r="A263" s="61" t="s">
        <v>272</v>
      </c>
      <c r="B263" s="65" t="s">
        <v>307</v>
      </c>
      <c r="C263" s="53" t="s">
        <v>28</v>
      </c>
      <c r="D263" s="45" t="s">
        <v>6</v>
      </c>
      <c r="E263" s="53" t="s">
        <v>129</v>
      </c>
      <c r="F263" s="45" t="s">
        <v>143</v>
      </c>
      <c r="G263" s="35">
        <v>500</v>
      </c>
      <c r="H263" s="37">
        <v>0</v>
      </c>
      <c r="I263" s="37">
        <f t="shared" si="8"/>
        <v>500</v>
      </c>
      <c r="J263" s="27">
        <f>J264</f>
        <v>346.0516</v>
      </c>
      <c r="K263" s="82">
        <f t="shared" si="10"/>
        <v>69.21032</v>
      </c>
    </row>
    <row r="264" spans="1:11" ht="94.5">
      <c r="A264" s="61" t="s">
        <v>273</v>
      </c>
      <c r="B264" s="65" t="s">
        <v>307</v>
      </c>
      <c r="C264" s="53" t="s">
        <v>28</v>
      </c>
      <c r="D264" s="45" t="s">
        <v>6</v>
      </c>
      <c r="E264" s="53" t="s">
        <v>274</v>
      </c>
      <c r="F264" s="45" t="s">
        <v>143</v>
      </c>
      <c r="G264" s="35">
        <v>500</v>
      </c>
      <c r="H264" s="37">
        <v>0</v>
      </c>
      <c r="I264" s="37">
        <f t="shared" si="8"/>
        <v>500</v>
      </c>
      <c r="J264" s="27">
        <f>J265</f>
        <v>346.0516</v>
      </c>
      <c r="K264" s="82">
        <f t="shared" si="10"/>
        <v>69.21032</v>
      </c>
    </row>
    <row r="265" spans="1:11" ht="31.5">
      <c r="A265" s="61" t="s">
        <v>53</v>
      </c>
      <c r="B265" s="65" t="s">
        <v>307</v>
      </c>
      <c r="C265" s="53" t="s">
        <v>28</v>
      </c>
      <c r="D265" s="45" t="s">
        <v>6</v>
      </c>
      <c r="E265" s="53" t="s">
        <v>274</v>
      </c>
      <c r="F265" s="45" t="s">
        <v>54</v>
      </c>
      <c r="G265" s="35">
        <v>500</v>
      </c>
      <c r="H265" s="37">
        <v>0</v>
      </c>
      <c r="I265" s="37">
        <f t="shared" si="8"/>
        <v>500</v>
      </c>
      <c r="J265" s="27">
        <f>J266</f>
        <v>346.0516</v>
      </c>
      <c r="K265" s="82">
        <f t="shared" si="10"/>
        <v>69.21032</v>
      </c>
    </row>
    <row r="266" spans="1:11" ht="15.75">
      <c r="A266" s="61" t="s">
        <v>58</v>
      </c>
      <c r="B266" s="65" t="s">
        <v>307</v>
      </c>
      <c r="C266" s="53" t="s">
        <v>28</v>
      </c>
      <c r="D266" s="45" t="s">
        <v>6</v>
      </c>
      <c r="E266" s="53" t="s">
        <v>274</v>
      </c>
      <c r="F266" s="45" t="s">
        <v>59</v>
      </c>
      <c r="G266" s="35">
        <v>500</v>
      </c>
      <c r="H266" s="37">
        <v>0</v>
      </c>
      <c r="I266" s="37">
        <f t="shared" si="8"/>
        <v>500</v>
      </c>
      <c r="J266" s="27">
        <v>346.0516</v>
      </c>
      <c r="K266" s="82">
        <f t="shared" si="10"/>
        <v>69.21032</v>
      </c>
    </row>
    <row r="267" spans="1:11" ht="31.5">
      <c r="A267" s="61" t="s">
        <v>275</v>
      </c>
      <c r="B267" s="65" t="s">
        <v>307</v>
      </c>
      <c r="C267" s="53" t="s">
        <v>28</v>
      </c>
      <c r="D267" s="45" t="s">
        <v>6</v>
      </c>
      <c r="E267" s="53" t="s">
        <v>276</v>
      </c>
      <c r="F267" s="45" t="s">
        <v>143</v>
      </c>
      <c r="G267" s="35">
        <v>400</v>
      </c>
      <c r="H267" s="37">
        <v>0</v>
      </c>
      <c r="I267" s="37">
        <f t="shared" si="8"/>
        <v>400</v>
      </c>
      <c r="J267" s="27">
        <v>400</v>
      </c>
      <c r="K267" s="82">
        <f t="shared" si="10"/>
        <v>100</v>
      </c>
    </row>
    <row r="268" spans="1:11" ht="15.75">
      <c r="A268" s="61" t="s">
        <v>30</v>
      </c>
      <c r="B268" s="65" t="s">
        <v>307</v>
      </c>
      <c r="C268" s="53" t="s">
        <v>28</v>
      </c>
      <c r="D268" s="45" t="s">
        <v>6</v>
      </c>
      <c r="E268" s="53" t="s">
        <v>277</v>
      </c>
      <c r="F268" s="45" t="s">
        <v>143</v>
      </c>
      <c r="G268" s="35">
        <v>400</v>
      </c>
      <c r="H268" s="37">
        <v>0</v>
      </c>
      <c r="I268" s="37">
        <f aca="true" t="shared" si="11" ref="I268:I331">G268+H268</f>
        <v>400</v>
      </c>
      <c r="J268" s="27">
        <v>400</v>
      </c>
      <c r="K268" s="82">
        <f t="shared" si="10"/>
        <v>100</v>
      </c>
    </row>
    <row r="269" spans="1:11" ht="31.5">
      <c r="A269" s="61" t="s">
        <v>53</v>
      </c>
      <c r="B269" s="65" t="s">
        <v>307</v>
      </c>
      <c r="C269" s="53" t="s">
        <v>28</v>
      </c>
      <c r="D269" s="45" t="s">
        <v>6</v>
      </c>
      <c r="E269" s="53" t="s">
        <v>277</v>
      </c>
      <c r="F269" s="45" t="s">
        <v>54</v>
      </c>
      <c r="G269" s="35">
        <v>400</v>
      </c>
      <c r="H269" s="37">
        <v>0</v>
      </c>
      <c r="I269" s="37">
        <f t="shared" si="11"/>
        <v>400</v>
      </c>
      <c r="J269" s="27">
        <v>400</v>
      </c>
      <c r="K269" s="82">
        <f t="shared" si="10"/>
        <v>100</v>
      </c>
    </row>
    <row r="270" spans="1:11" ht="15.75">
      <c r="A270" s="61" t="s">
        <v>58</v>
      </c>
      <c r="B270" s="65" t="s">
        <v>307</v>
      </c>
      <c r="C270" s="53" t="s">
        <v>28</v>
      </c>
      <c r="D270" s="45" t="s">
        <v>6</v>
      </c>
      <c r="E270" s="53" t="s">
        <v>277</v>
      </c>
      <c r="F270" s="45" t="s">
        <v>59</v>
      </c>
      <c r="G270" s="35">
        <v>400</v>
      </c>
      <c r="H270" s="37">
        <v>0</v>
      </c>
      <c r="I270" s="37">
        <f t="shared" si="11"/>
        <v>400</v>
      </c>
      <c r="J270" s="27">
        <v>400</v>
      </c>
      <c r="K270" s="82">
        <f t="shared" si="10"/>
        <v>100</v>
      </c>
    </row>
    <row r="271" spans="1:11" ht="31.5">
      <c r="A271" s="61" t="s">
        <v>278</v>
      </c>
      <c r="B271" s="65" t="s">
        <v>307</v>
      </c>
      <c r="C271" s="53" t="s">
        <v>28</v>
      </c>
      <c r="D271" s="45" t="s">
        <v>6</v>
      </c>
      <c r="E271" s="53" t="s">
        <v>130</v>
      </c>
      <c r="F271" s="45" t="s">
        <v>143</v>
      </c>
      <c r="G271" s="35">
        <v>445</v>
      </c>
      <c r="H271" s="37">
        <v>0</v>
      </c>
      <c r="I271" s="37">
        <f t="shared" si="11"/>
        <v>445</v>
      </c>
      <c r="J271" s="27">
        <f>J272</f>
        <v>311.963</v>
      </c>
      <c r="K271" s="82">
        <f t="shared" si="10"/>
        <v>70.10404494382023</v>
      </c>
    </row>
    <row r="272" spans="1:11" ht="15.75">
      <c r="A272" s="61" t="s">
        <v>279</v>
      </c>
      <c r="B272" s="65" t="s">
        <v>307</v>
      </c>
      <c r="C272" s="53" t="s">
        <v>28</v>
      </c>
      <c r="D272" s="45" t="s">
        <v>6</v>
      </c>
      <c r="E272" s="53" t="s">
        <v>131</v>
      </c>
      <c r="F272" s="45" t="s">
        <v>143</v>
      </c>
      <c r="G272" s="35">
        <v>445</v>
      </c>
      <c r="H272" s="37">
        <v>0</v>
      </c>
      <c r="I272" s="37">
        <f t="shared" si="11"/>
        <v>445</v>
      </c>
      <c r="J272" s="27">
        <f>J273</f>
        <v>311.963</v>
      </c>
      <c r="K272" s="82">
        <f t="shared" si="10"/>
        <v>70.10404494382023</v>
      </c>
    </row>
    <row r="273" spans="1:11" ht="15.75">
      <c r="A273" s="61" t="s">
        <v>30</v>
      </c>
      <c r="B273" s="65" t="s">
        <v>307</v>
      </c>
      <c r="C273" s="53" t="s">
        <v>28</v>
      </c>
      <c r="D273" s="45" t="s">
        <v>6</v>
      </c>
      <c r="E273" s="53" t="s">
        <v>280</v>
      </c>
      <c r="F273" s="45" t="s">
        <v>143</v>
      </c>
      <c r="G273" s="35">
        <v>445</v>
      </c>
      <c r="H273" s="37">
        <v>0</v>
      </c>
      <c r="I273" s="37">
        <f t="shared" si="11"/>
        <v>445</v>
      </c>
      <c r="J273" s="27">
        <f>J274</f>
        <v>311.963</v>
      </c>
      <c r="K273" s="82">
        <f t="shared" si="10"/>
        <v>70.10404494382023</v>
      </c>
    </row>
    <row r="274" spans="1:11" ht="31.5">
      <c r="A274" s="61" t="s">
        <v>67</v>
      </c>
      <c r="B274" s="65" t="s">
        <v>307</v>
      </c>
      <c r="C274" s="53" t="s">
        <v>28</v>
      </c>
      <c r="D274" s="45" t="s">
        <v>6</v>
      </c>
      <c r="E274" s="53" t="s">
        <v>280</v>
      </c>
      <c r="F274" s="45" t="s">
        <v>49</v>
      </c>
      <c r="G274" s="35">
        <v>445</v>
      </c>
      <c r="H274" s="37">
        <v>0</v>
      </c>
      <c r="I274" s="37">
        <f t="shared" si="11"/>
        <v>445</v>
      </c>
      <c r="J274" s="27">
        <f>J275</f>
        <v>311.963</v>
      </c>
      <c r="K274" s="82">
        <f t="shared" si="10"/>
        <v>70.10404494382023</v>
      </c>
    </row>
    <row r="275" spans="1:11" ht="31.5">
      <c r="A275" s="61" t="s">
        <v>68</v>
      </c>
      <c r="B275" s="65" t="s">
        <v>307</v>
      </c>
      <c r="C275" s="53" t="s">
        <v>28</v>
      </c>
      <c r="D275" s="45" t="s">
        <v>6</v>
      </c>
      <c r="E275" s="53" t="s">
        <v>280</v>
      </c>
      <c r="F275" s="45" t="s">
        <v>39</v>
      </c>
      <c r="G275" s="35">
        <v>445</v>
      </c>
      <c r="H275" s="37">
        <v>0</v>
      </c>
      <c r="I275" s="37">
        <f t="shared" si="11"/>
        <v>445</v>
      </c>
      <c r="J275" s="27">
        <v>311.963</v>
      </c>
      <c r="K275" s="82">
        <f t="shared" si="10"/>
        <v>70.10404494382023</v>
      </c>
    </row>
    <row r="276" spans="1:11" ht="31.5">
      <c r="A276" s="61" t="s">
        <v>281</v>
      </c>
      <c r="B276" s="65" t="s">
        <v>307</v>
      </c>
      <c r="C276" s="53" t="s">
        <v>28</v>
      </c>
      <c r="D276" s="45" t="s">
        <v>6</v>
      </c>
      <c r="E276" s="53" t="s">
        <v>282</v>
      </c>
      <c r="F276" s="45" t="s">
        <v>143</v>
      </c>
      <c r="G276" s="35">
        <v>2018</v>
      </c>
      <c r="H276" s="37">
        <v>0</v>
      </c>
      <c r="I276" s="37">
        <f t="shared" si="11"/>
        <v>2018</v>
      </c>
      <c r="J276" s="27">
        <v>2018</v>
      </c>
      <c r="K276" s="82">
        <f t="shared" si="10"/>
        <v>100</v>
      </c>
    </row>
    <row r="277" spans="1:11" ht="47.25">
      <c r="A277" s="61" t="s">
        <v>283</v>
      </c>
      <c r="B277" s="65" t="s">
        <v>307</v>
      </c>
      <c r="C277" s="53" t="s">
        <v>28</v>
      </c>
      <c r="D277" s="45" t="s">
        <v>6</v>
      </c>
      <c r="E277" s="53" t="s">
        <v>284</v>
      </c>
      <c r="F277" s="45" t="s">
        <v>143</v>
      </c>
      <c r="G277" s="35">
        <v>2018</v>
      </c>
      <c r="H277" s="37">
        <v>0</v>
      </c>
      <c r="I277" s="37">
        <f t="shared" si="11"/>
        <v>2018</v>
      </c>
      <c r="J277" s="27">
        <v>2018</v>
      </c>
      <c r="K277" s="82">
        <f t="shared" si="10"/>
        <v>100</v>
      </c>
    </row>
    <row r="278" spans="1:11" ht="15.75">
      <c r="A278" s="61" t="s">
        <v>30</v>
      </c>
      <c r="B278" s="65" t="s">
        <v>307</v>
      </c>
      <c r="C278" s="53" t="s">
        <v>28</v>
      </c>
      <c r="D278" s="45" t="s">
        <v>6</v>
      </c>
      <c r="E278" s="53" t="s">
        <v>285</v>
      </c>
      <c r="F278" s="45" t="s">
        <v>143</v>
      </c>
      <c r="G278" s="35">
        <v>207</v>
      </c>
      <c r="H278" s="37">
        <v>0</v>
      </c>
      <c r="I278" s="37">
        <f t="shared" si="11"/>
        <v>207</v>
      </c>
      <c r="J278" s="27">
        <v>207</v>
      </c>
      <c r="K278" s="82">
        <f t="shared" si="10"/>
        <v>100</v>
      </c>
    </row>
    <row r="279" spans="1:11" ht="31.5">
      <c r="A279" s="61" t="s">
        <v>53</v>
      </c>
      <c r="B279" s="65" t="s">
        <v>307</v>
      </c>
      <c r="C279" s="53" t="s">
        <v>28</v>
      </c>
      <c r="D279" s="45" t="s">
        <v>6</v>
      </c>
      <c r="E279" s="53" t="s">
        <v>285</v>
      </c>
      <c r="F279" s="45" t="s">
        <v>54</v>
      </c>
      <c r="G279" s="35">
        <v>207</v>
      </c>
      <c r="H279" s="37">
        <v>0</v>
      </c>
      <c r="I279" s="37">
        <f t="shared" si="11"/>
        <v>207</v>
      </c>
      <c r="J279" s="27">
        <v>207</v>
      </c>
      <c r="K279" s="82">
        <f t="shared" si="10"/>
        <v>100</v>
      </c>
    </row>
    <row r="280" spans="1:11" ht="15.75">
      <c r="A280" s="61" t="s">
        <v>58</v>
      </c>
      <c r="B280" s="65" t="s">
        <v>307</v>
      </c>
      <c r="C280" s="53" t="s">
        <v>28</v>
      </c>
      <c r="D280" s="45" t="s">
        <v>6</v>
      </c>
      <c r="E280" s="53" t="s">
        <v>285</v>
      </c>
      <c r="F280" s="45" t="s">
        <v>59</v>
      </c>
      <c r="G280" s="35">
        <v>207</v>
      </c>
      <c r="H280" s="37">
        <v>0</v>
      </c>
      <c r="I280" s="37">
        <f t="shared" si="11"/>
        <v>207</v>
      </c>
      <c r="J280" s="27">
        <v>207</v>
      </c>
      <c r="K280" s="82">
        <f t="shared" si="10"/>
        <v>100</v>
      </c>
    </row>
    <row r="281" spans="1:11" ht="15.75">
      <c r="A281" s="61" t="s">
        <v>44</v>
      </c>
      <c r="B281" s="65" t="s">
        <v>307</v>
      </c>
      <c r="C281" s="53" t="s">
        <v>28</v>
      </c>
      <c r="D281" s="45" t="s">
        <v>6</v>
      </c>
      <c r="E281" s="53" t="s">
        <v>286</v>
      </c>
      <c r="F281" s="45" t="s">
        <v>143</v>
      </c>
      <c r="G281" s="35">
        <v>1660</v>
      </c>
      <c r="H281" s="37">
        <v>0</v>
      </c>
      <c r="I281" s="37">
        <f t="shared" si="11"/>
        <v>1660</v>
      </c>
      <c r="J281" s="27">
        <v>1660</v>
      </c>
      <c r="K281" s="82">
        <f t="shared" si="10"/>
        <v>100</v>
      </c>
    </row>
    <row r="282" spans="1:11" ht="31.5">
      <c r="A282" s="61" t="s">
        <v>53</v>
      </c>
      <c r="B282" s="65" t="s">
        <v>307</v>
      </c>
      <c r="C282" s="53" t="s">
        <v>28</v>
      </c>
      <c r="D282" s="45" t="s">
        <v>6</v>
      </c>
      <c r="E282" s="53" t="s">
        <v>286</v>
      </c>
      <c r="F282" s="45" t="s">
        <v>54</v>
      </c>
      <c r="G282" s="35">
        <v>1660</v>
      </c>
      <c r="H282" s="37">
        <v>0</v>
      </c>
      <c r="I282" s="37">
        <f t="shared" si="11"/>
        <v>1660</v>
      </c>
      <c r="J282" s="27">
        <v>1660</v>
      </c>
      <c r="K282" s="82">
        <f t="shared" si="10"/>
        <v>100</v>
      </c>
    </row>
    <row r="283" spans="1:11" ht="15.75">
      <c r="A283" s="61" t="s">
        <v>58</v>
      </c>
      <c r="B283" s="65" t="s">
        <v>307</v>
      </c>
      <c r="C283" s="53" t="s">
        <v>28</v>
      </c>
      <c r="D283" s="45" t="s">
        <v>6</v>
      </c>
      <c r="E283" s="53" t="s">
        <v>286</v>
      </c>
      <c r="F283" s="45" t="s">
        <v>59</v>
      </c>
      <c r="G283" s="35">
        <v>1660</v>
      </c>
      <c r="H283" s="37">
        <v>0</v>
      </c>
      <c r="I283" s="37">
        <f t="shared" si="11"/>
        <v>1660</v>
      </c>
      <c r="J283" s="27">
        <v>1660</v>
      </c>
      <c r="K283" s="82">
        <f t="shared" si="10"/>
        <v>100</v>
      </c>
    </row>
    <row r="284" spans="1:11" ht="15.75">
      <c r="A284" s="61" t="s">
        <v>30</v>
      </c>
      <c r="B284" s="65" t="s">
        <v>307</v>
      </c>
      <c r="C284" s="53" t="s">
        <v>28</v>
      </c>
      <c r="D284" s="45" t="s">
        <v>6</v>
      </c>
      <c r="E284" s="53" t="s">
        <v>287</v>
      </c>
      <c r="F284" s="45" t="s">
        <v>143</v>
      </c>
      <c r="G284" s="35">
        <v>151</v>
      </c>
      <c r="H284" s="37">
        <v>0</v>
      </c>
      <c r="I284" s="37">
        <f t="shared" si="11"/>
        <v>151</v>
      </c>
      <c r="J284" s="27">
        <v>151</v>
      </c>
      <c r="K284" s="82">
        <f t="shared" si="10"/>
        <v>100</v>
      </c>
    </row>
    <row r="285" spans="1:11" ht="31.5">
      <c r="A285" s="61" t="s">
        <v>53</v>
      </c>
      <c r="B285" s="65" t="s">
        <v>307</v>
      </c>
      <c r="C285" s="53" t="s">
        <v>28</v>
      </c>
      <c r="D285" s="45" t="s">
        <v>6</v>
      </c>
      <c r="E285" s="53" t="s">
        <v>287</v>
      </c>
      <c r="F285" s="45" t="s">
        <v>54</v>
      </c>
      <c r="G285" s="35">
        <v>151</v>
      </c>
      <c r="H285" s="37">
        <v>0</v>
      </c>
      <c r="I285" s="37">
        <f t="shared" si="11"/>
        <v>151</v>
      </c>
      <c r="J285" s="27">
        <v>151</v>
      </c>
      <c r="K285" s="82">
        <f t="shared" si="10"/>
        <v>100</v>
      </c>
    </row>
    <row r="286" spans="1:11" ht="15.75">
      <c r="A286" s="61" t="s">
        <v>58</v>
      </c>
      <c r="B286" s="65" t="s">
        <v>307</v>
      </c>
      <c r="C286" s="53" t="s">
        <v>28</v>
      </c>
      <c r="D286" s="45" t="s">
        <v>6</v>
      </c>
      <c r="E286" s="53" t="s">
        <v>287</v>
      </c>
      <c r="F286" s="45" t="s">
        <v>59</v>
      </c>
      <c r="G286" s="35">
        <v>151</v>
      </c>
      <c r="H286" s="37">
        <v>0</v>
      </c>
      <c r="I286" s="37">
        <f t="shared" si="11"/>
        <v>151</v>
      </c>
      <c r="J286" s="27">
        <v>151</v>
      </c>
      <c r="K286" s="82">
        <f t="shared" si="10"/>
        <v>100</v>
      </c>
    </row>
    <row r="287" spans="1:11" ht="15.75">
      <c r="A287" s="61" t="s">
        <v>31</v>
      </c>
      <c r="B287" s="65" t="s">
        <v>307</v>
      </c>
      <c r="C287" s="53" t="s">
        <v>32</v>
      </c>
      <c r="D287" s="45" t="s">
        <v>143</v>
      </c>
      <c r="E287" s="53" t="s">
        <v>143</v>
      </c>
      <c r="F287" s="45" t="s">
        <v>143</v>
      </c>
      <c r="G287" s="35">
        <v>2601</v>
      </c>
      <c r="H287" s="37">
        <v>0</v>
      </c>
      <c r="I287" s="37">
        <f t="shared" si="11"/>
        <v>2601</v>
      </c>
      <c r="J287" s="27">
        <f>J288+J295+J305</f>
        <v>2423.9867600000002</v>
      </c>
      <c r="K287" s="82">
        <f t="shared" si="10"/>
        <v>93.19441599384854</v>
      </c>
    </row>
    <row r="288" spans="1:11" ht="15.75">
      <c r="A288" s="61" t="s">
        <v>33</v>
      </c>
      <c r="B288" s="65" t="s">
        <v>307</v>
      </c>
      <c r="C288" s="53" t="s">
        <v>32</v>
      </c>
      <c r="D288" s="45" t="s">
        <v>6</v>
      </c>
      <c r="E288" s="53" t="s">
        <v>143</v>
      </c>
      <c r="F288" s="45" t="s">
        <v>143</v>
      </c>
      <c r="G288" s="35">
        <v>206</v>
      </c>
      <c r="H288" s="37">
        <v>0</v>
      </c>
      <c r="I288" s="37">
        <f t="shared" si="11"/>
        <v>206</v>
      </c>
      <c r="J288" s="27">
        <f aca="true" t="shared" si="12" ref="J288:J293">J289</f>
        <v>205.71426</v>
      </c>
      <c r="K288" s="82">
        <f t="shared" si="10"/>
        <v>99.86129126213592</v>
      </c>
    </row>
    <row r="289" spans="1:11" ht="63">
      <c r="A289" s="61" t="s">
        <v>151</v>
      </c>
      <c r="B289" s="65" t="s">
        <v>307</v>
      </c>
      <c r="C289" s="53" t="s">
        <v>32</v>
      </c>
      <c r="D289" s="45" t="s">
        <v>6</v>
      </c>
      <c r="E289" s="53" t="s">
        <v>77</v>
      </c>
      <c r="F289" s="45" t="s">
        <v>143</v>
      </c>
      <c r="G289" s="35">
        <v>206</v>
      </c>
      <c r="H289" s="37">
        <v>0</v>
      </c>
      <c r="I289" s="37">
        <f t="shared" si="11"/>
        <v>206</v>
      </c>
      <c r="J289" s="27">
        <f t="shared" si="12"/>
        <v>205.71426</v>
      </c>
      <c r="K289" s="82">
        <f t="shared" si="10"/>
        <v>99.86129126213592</v>
      </c>
    </row>
    <row r="290" spans="1:11" ht="15.75">
      <c r="A290" s="61" t="s">
        <v>288</v>
      </c>
      <c r="B290" s="65" t="s">
        <v>307</v>
      </c>
      <c r="C290" s="53" t="s">
        <v>32</v>
      </c>
      <c r="D290" s="45" t="s">
        <v>6</v>
      </c>
      <c r="E290" s="53" t="s">
        <v>134</v>
      </c>
      <c r="F290" s="45" t="s">
        <v>143</v>
      </c>
      <c r="G290" s="35">
        <v>206</v>
      </c>
      <c r="H290" s="37">
        <v>0</v>
      </c>
      <c r="I290" s="37">
        <f t="shared" si="11"/>
        <v>206</v>
      </c>
      <c r="J290" s="27">
        <f t="shared" si="12"/>
        <v>205.71426</v>
      </c>
      <c r="K290" s="82">
        <f t="shared" si="10"/>
        <v>99.86129126213592</v>
      </c>
    </row>
    <row r="291" spans="1:11" ht="31.5">
      <c r="A291" s="61" t="s">
        <v>289</v>
      </c>
      <c r="B291" s="65" t="s">
        <v>307</v>
      </c>
      <c r="C291" s="53" t="s">
        <v>32</v>
      </c>
      <c r="D291" s="45" t="s">
        <v>6</v>
      </c>
      <c r="E291" s="53" t="s">
        <v>135</v>
      </c>
      <c r="F291" s="45" t="s">
        <v>143</v>
      </c>
      <c r="G291" s="35">
        <v>206</v>
      </c>
      <c r="H291" s="37">
        <v>0</v>
      </c>
      <c r="I291" s="37">
        <f t="shared" si="11"/>
        <v>206</v>
      </c>
      <c r="J291" s="27">
        <f t="shared" si="12"/>
        <v>205.71426</v>
      </c>
      <c r="K291" s="82">
        <f t="shared" si="10"/>
        <v>99.86129126213592</v>
      </c>
    </row>
    <row r="292" spans="1:11" ht="15.75">
      <c r="A292" s="61" t="s">
        <v>30</v>
      </c>
      <c r="B292" s="65" t="s">
        <v>307</v>
      </c>
      <c r="C292" s="53" t="s">
        <v>32</v>
      </c>
      <c r="D292" s="45" t="s">
        <v>6</v>
      </c>
      <c r="E292" s="53" t="s">
        <v>136</v>
      </c>
      <c r="F292" s="45" t="s">
        <v>143</v>
      </c>
      <c r="G292" s="35">
        <v>206</v>
      </c>
      <c r="H292" s="37">
        <v>0</v>
      </c>
      <c r="I292" s="37">
        <f t="shared" si="11"/>
        <v>206</v>
      </c>
      <c r="J292" s="27">
        <f t="shared" si="12"/>
        <v>205.71426</v>
      </c>
      <c r="K292" s="82">
        <f t="shared" si="10"/>
        <v>99.86129126213592</v>
      </c>
    </row>
    <row r="293" spans="1:11" ht="15.75">
      <c r="A293" s="61" t="s">
        <v>55</v>
      </c>
      <c r="B293" s="65" t="s">
        <v>307</v>
      </c>
      <c r="C293" s="53" t="s">
        <v>32</v>
      </c>
      <c r="D293" s="45" t="s">
        <v>6</v>
      </c>
      <c r="E293" s="53" t="s">
        <v>136</v>
      </c>
      <c r="F293" s="45" t="s">
        <v>56</v>
      </c>
      <c r="G293" s="35">
        <v>206</v>
      </c>
      <c r="H293" s="37">
        <v>0</v>
      </c>
      <c r="I293" s="37">
        <f t="shared" si="11"/>
        <v>206</v>
      </c>
      <c r="J293" s="27">
        <f t="shared" si="12"/>
        <v>205.71426</v>
      </c>
      <c r="K293" s="82">
        <f t="shared" si="10"/>
        <v>99.86129126213592</v>
      </c>
    </row>
    <row r="294" spans="1:11" ht="31.5">
      <c r="A294" s="61" t="s">
        <v>72</v>
      </c>
      <c r="B294" s="65" t="s">
        <v>307</v>
      </c>
      <c r="C294" s="53" t="s">
        <v>32</v>
      </c>
      <c r="D294" s="45" t="s">
        <v>6</v>
      </c>
      <c r="E294" s="53" t="s">
        <v>136</v>
      </c>
      <c r="F294" s="45" t="s">
        <v>61</v>
      </c>
      <c r="G294" s="35">
        <v>206</v>
      </c>
      <c r="H294" s="37">
        <v>0</v>
      </c>
      <c r="I294" s="37">
        <f t="shared" si="11"/>
        <v>206</v>
      </c>
      <c r="J294" s="27">
        <v>205.71426</v>
      </c>
      <c r="K294" s="82">
        <f t="shared" si="10"/>
        <v>99.86129126213592</v>
      </c>
    </row>
    <row r="295" spans="1:11" ht="15.75">
      <c r="A295" s="61" t="s">
        <v>34</v>
      </c>
      <c r="B295" s="65" t="s">
        <v>307</v>
      </c>
      <c r="C295" s="53" t="s">
        <v>32</v>
      </c>
      <c r="D295" s="45" t="s">
        <v>8</v>
      </c>
      <c r="E295" s="53" t="s">
        <v>143</v>
      </c>
      <c r="F295" s="45" t="s">
        <v>143</v>
      </c>
      <c r="G295" s="35">
        <v>2080</v>
      </c>
      <c r="H295" s="37">
        <v>0</v>
      </c>
      <c r="I295" s="37">
        <f t="shared" si="11"/>
        <v>2080</v>
      </c>
      <c r="J295" s="27">
        <f>J296</f>
        <v>1939.9665</v>
      </c>
      <c r="K295" s="82">
        <f t="shared" si="10"/>
        <v>93.26762019230769</v>
      </c>
    </row>
    <row r="296" spans="1:11" ht="63">
      <c r="A296" s="61" t="s">
        <v>151</v>
      </c>
      <c r="B296" s="65" t="s">
        <v>307</v>
      </c>
      <c r="C296" s="53" t="s">
        <v>32</v>
      </c>
      <c r="D296" s="45" t="s">
        <v>8</v>
      </c>
      <c r="E296" s="53" t="s">
        <v>77</v>
      </c>
      <c r="F296" s="45" t="s">
        <v>143</v>
      </c>
      <c r="G296" s="35">
        <v>2080</v>
      </c>
      <c r="H296" s="37">
        <v>0</v>
      </c>
      <c r="I296" s="37">
        <f t="shared" si="11"/>
        <v>2080</v>
      </c>
      <c r="J296" s="27">
        <f>J297</f>
        <v>1939.9665</v>
      </c>
      <c r="K296" s="82">
        <f t="shared" si="10"/>
        <v>93.26762019230769</v>
      </c>
    </row>
    <row r="297" spans="1:11" ht="63">
      <c r="A297" s="61" t="s">
        <v>290</v>
      </c>
      <c r="B297" s="65" t="s">
        <v>307</v>
      </c>
      <c r="C297" s="53" t="s">
        <v>32</v>
      </c>
      <c r="D297" s="45" t="s">
        <v>8</v>
      </c>
      <c r="E297" s="53" t="s">
        <v>291</v>
      </c>
      <c r="F297" s="45" t="s">
        <v>143</v>
      </c>
      <c r="G297" s="35">
        <v>2080</v>
      </c>
      <c r="H297" s="37">
        <v>0</v>
      </c>
      <c r="I297" s="37">
        <f t="shared" si="11"/>
        <v>2080</v>
      </c>
      <c r="J297" s="27">
        <f>J298</f>
        <v>1939.9665</v>
      </c>
      <c r="K297" s="82">
        <f t="shared" si="10"/>
        <v>93.26762019230769</v>
      </c>
    </row>
    <row r="298" spans="1:11" ht="47.25">
      <c r="A298" s="61" t="s">
        <v>292</v>
      </c>
      <c r="B298" s="65" t="s">
        <v>307</v>
      </c>
      <c r="C298" s="53" t="s">
        <v>32</v>
      </c>
      <c r="D298" s="45" t="s">
        <v>8</v>
      </c>
      <c r="E298" s="53" t="s">
        <v>293</v>
      </c>
      <c r="F298" s="45" t="s">
        <v>143</v>
      </c>
      <c r="G298" s="35">
        <v>2080</v>
      </c>
      <c r="H298" s="37">
        <v>0</v>
      </c>
      <c r="I298" s="37">
        <f t="shared" si="11"/>
        <v>2080</v>
      </c>
      <c r="J298" s="27">
        <f>J299</f>
        <v>1939.9665</v>
      </c>
      <c r="K298" s="82">
        <f t="shared" si="10"/>
        <v>93.26762019230769</v>
      </c>
    </row>
    <row r="299" spans="1:11" ht="15.75">
      <c r="A299" s="61" t="s">
        <v>30</v>
      </c>
      <c r="B299" s="65" t="s">
        <v>307</v>
      </c>
      <c r="C299" s="53" t="s">
        <v>32</v>
      </c>
      <c r="D299" s="45" t="s">
        <v>8</v>
      </c>
      <c r="E299" s="53" t="s">
        <v>294</v>
      </c>
      <c r="F299" s="45" t="s">
        <v>143</v>
      </c>
      <c r="G299" s="35">
        <v>2080</v>
      </c>
      <c r="H299" s="37">
        <v>0</v>
      </c>
      <c r="I299" s="37">
        <f t="shared" si="11"/>
        <v>2080</v>
      </c>
      <c r="J299" s="27">
        <f>J300+J302</f>
        <v>1939.9665</v>
      </c>
      <c r="K299" s="82">
        <f t="shared" si="10"/>
        <v>93.26762019230769</v>
      </c>
    </row>
    <row r="300" spans="1:11" ht="31.5">
      <c r="A300" s="61" t="s">
        <v>67</v>
      </c>
      <c r="B300" s="65" t="s">
        <v>307</v>
      </c>
      <c r="C300" s="53" t="s">
        <v>32</v>
      </c>
      <c r="D300" s="45" t="s">
        <v>8</v>
      </c>
      <c r="E300" s="53" t="s">
        <v>294</v>
      </c>
      <c r="F300" s="45" t="s">
        <v>49</v>
      </c>
      <c r="G300" s="35">
        <v>50</v>
      </c>
      <c r="H300" s="37">
        <v>0</v>
      </c>
      <c r="I300" s="37">
        <f t="shared" si="11"/>
        <v>50</v>
      </c>
      <c r="J300" s="27">
        <f>J301</f>
        <v>10.4565</v>
      </c>
      <c r="K300" s="82">
        <f t="shared" si="10"/>
        <v>20.913</v>
      </c>
    </row>
    <row r="301" spans="1:11" ht="31.5">
      <c r="A301" s="61" t="s">
        <v>68</v>
      </c>
      <c r="B301" s="65" t="s">
        <v>307</v>
      </c>
      <c r="C301" s="53" t="s">
        <v>32</v>
      </c>
      <c r="D301" s="45" t="s">
        <v>8</v>
      </c>
      <c r="E301" s="53" t="s">
        <v>294</v>
      </c>
      <c r="F301" s="45" t="s">
        <v>39</v>
      </c>
      <c r="G301" s="35">
        <v>50</v>
      </c>
      <c r="H301" s="37">
        <v>0</v>
      </c>
      <c r="I301" s="37">
        <f t="shared" si="11"/>
        <v>50</v>
      </c>
      <c r="J301" s="27">
        <v>10.4565</v>
      </c>
      <c r="K301" s="82">
        <f t="shared" si="10"/>
        <v>20.913</v>
      </c>
    </row>
    <row r="302" spans="1:11" ht="15.75">
      <c r="A302" s="61" t="s">
        <v>55</v>
      </c>
      <c r="B302" s="65" t="s">
        <v>307</v>
      </c>
      <c r="C302" s="53" t="s">
        <v>32</v>
      </c>
      <c r="D302" s="45" t="s">
        <v>8</v>
      </c>
      <c r="E302" s="53" t="s">
        <v>294</v>
      </c>
      <c r="F302" s="45" t="s">
        <v>56</v>
      </c>
      <c r="G302" s="35">
        <v>2030</v>
      </c>
      <c r="H302" s="37">
        <v>0</v>
      </c>
      <c r="I302" s="37">
        <f t="shared" si="11"/>
        <v>2030</v>
      </c>
      <c r="J302" s="27">
        <f>J303+J304</f>
        <v>1929.51</v>
      </c>
      <c r="K302" s="82">
        <f t="shared" si="10"/>
        <v>95.04975369458128</v>
      </c>
    </row>
    <row r="303" spans="1:11" ht="15.75">
      <c r="A303" s="61" t="s">
        <v>42</v>
      </c>
      <c r="B303" s="65" t="s">
        <v>307</v>
      </c>
      <c r="C303" s="53" t="s">
        <v>32</v>
      </c>
      <c r="D303" s="45" t="s">
        <v>8</v>
      </c>
      <c r="E303" s="53" t="s">
        <v>294</v>
      </c>
      <c r="F303" s="45" t="s">
        <v>43</v>
      </c>
      <c r="G303" s="35">
        <v>1961.14</v>
      </c>
      <c r="H303" s="37">
        <v>0</v>
      </c>
      <c r="I303" s="37">
        <f t="shared" si="11"/>
        <v>1961.14</v>
      </c>
      <c r="J303" s="27">
        <v>1860.65</v>
      </c>
      <c r="K303" s="82">
        <f t="shared" si="10"/>
        <v>94.87593950457386</v>
      </c>
    </row>
    <row r="304" spans="1:11" ht="31.5">
      <c r="A304" s="61" t="s">
        <v>72</v>
      </c>
      <c r="B304" s="65" t="s">
        <v>307</v>
      </c>
      <c r="C304" s="53" t="s">
        <v>32</v>
      </c>
      <c r="D304" s="45" t="s">
        <v>8</v>
      </c>
      <c r="E304" s="53" t="s">
        <v>294</v>
      </c>
      <c r="F304" s="45" t="s">
        <v>61</v>
      </c>
      <c r="G304" s="35">
        <v>68.86</v>
      </c>
      <c r="H304" s="37">
        <v>0</v>
      </c>
      <c r="I304" s="37">
        <f t="shared" si="11"/>
        <v>68.86</v>
      </c>
      <c r="J304" s="27">
        <v>68.86</v>
      </c>
      <c r="K304" s="82">
        <f t="shared" si="10"/>
        <v>100</v>
      </c>
    </row>
    <row r="305" spans="1:11" ht="15.75">
      <c r="A305" s="61" t="s">
        <v>137</v>
      </c>
      <c r="B305" s="65" t="s">
        <v>307</v>
      </c>
      <c r="C305" s="53" t="s">
        <v>32</v>
      </c>
      <c r="D305" s="45" t="s">
        <v>62</v>
      </c>
      <c r="E305" s="53" t="s">
        <v>143</v>
      </c>
      <c r="F305" s="45" t="s">
        <v>143</v>
      </c>
      <c r="G305" s="35">
        <v>315</v>
      </c>
      <c r="H305" s="37">
        <v>0</v>
      </c>
      <c r="I305" s="37">
        <f t="shared" si="11"/>
        <v>315</v>
      </c>
      <c r="J305" s="27">
        <f aca="true" t="shared" si="13" ref="J305:J310">J306</f>
        <v>278.306</v>
      </c>
      <c r="K305" s="82">
        <f t="shared" si="10"/>
        <v>88.35111111111111</v>
      </c>
    </row>
    <row r="306" spans="1:11" ht="63">
      <c r="A306" s="61" t="s">
        <v>151</v>
      </c>
      <c r="B306" s="65" t="s">
        <v>307</v>
      </c>
      <c r="C306" s="53" t="s">
        <v>32</v>
      </c>
      <c r="D306" s="45" t="s">
        <v>62</v>
      </c>
      <c r="E306" s="53" t="s">
        <v>77</v>
      </c>
      <c r="F306" s="45" t="s">
        <v>143</v>
      </c>
      <c r="G306" s="35">
        <v>315</v>
      </c>
      <c r="H306" s="37">
        <v>0</v>
      </c>
      <c r="I306" s="37">
        <f t="shared" si="11"/>
        <v>315</v>
      </c>
      <c r="J306" s="27">
        <f t="shared" si="13"/>
        <v>278.306</v>
      </c>
      <c r="K306" s="82">
        <f t="shared" si="10"/>
        <v>88.35111111111111</v>
      </c>
    </row>
    <row r="307" spans="1:11" ht="63">
      <c r="A307" s="61" t="s">
        <v>290</v>
      </c>
      <c r="B307" s="65" t="s">
        <v>307</v>
      </c>
      <c r="C307" s="53" t="s">
        <v>32</v>
      </c>
      <c r="D307" s="45" t="s">
        <v>62</v>
      </c>
      <c r="E307" s="53" t="s">
        <v>291</v>
      </c>
      <c r="F307" s="45" t="s">
        <v>143</v>
      </c>
      <c r="G307" s="35">
        <v>315</v>
      </c>
      <c r="H307" s="37">
        <v>0</v>
      </c>
      <c r="I307" s="37">
        <f t="shared" si="11"/>
        <v>315</v>
      </c>
      <c r="J307" s="27">
        <f t="shared" si="13"/>
        <v>278.306</v>
      </c>
      <c r="K307" s="82">
        <f t="shared" si="10"/>
        <v>88.35111111111111</v>
      </c>
    </row>
    <row r="308" spans="1:11" ht="47.25">
      <c r="A308" s="61" t="s">
        <v>295</v>
      </c>
      <c r="B308" s="65" t="s">
        <v>307</v>
      </c>
      <c r="C308" s="53" t="s">
        <v>32</v>
      </c>
      <c r="D308" s="45" t="s">
        <v>62</v>
      </c>
      <c r="E308" s="53" t="s">
        <v>296</v>
      </c>
      <c r="F308" s="45" t="s">
        <v>143</v>
      </c>
      <c r="G308" s="35">
        <v>315</v>
      </c>
      <c r="H308" s="37">
        <v>0</v>
      </c>
      <c r="I308" s="37">
        <f t="shared" si="11"/>
        <v>315</v>
      </c>
      <c r="J308" s="27">
        <f t="shared" si="13"/>
        <v>278.306</v>
      </c>
      <c r="K308" s="82">
        <f t="shared" si="10"/>
        <v>88.35111111111111</v>
      </c>
    </row>
    <row r="309" spans="1:11" ht="15.75">
      <c r="A309" s="61" t="s">
        <v>30</v>
      </c>
      <c r="B309" s="65" t="s">
        <v>307</v>
      </c>
      <c r="C309" s="53" t="s">
        <v>32</v>
      </c>
      <c r="D309" s="45" t="s">
        <v>62</v>
      </c>
      <c r="E309" s="53" t="s">
        <v>297</v>
      </c>
      <c r="F309" s="45" t="s">
        <v>143</v>
      </c>
      <c r="G309" s="35">
        <v>315</v>
      </c>
      <c r="H309" s="37">
        <v>0</v>
      </c>
      <c r="I309" s="37">
        <f t="shared" si="11"/>
        <v>315</v>
      </c>
      <c r="J309" s="27">
        <f t="shared" si="13"/>
        <v>278.306</v>
      </c>
      <c r="K309" s="82">
        <f t="shared" si="10"/>
        <v>88.35111111111111</v>
      </c>
    </row>
    <row r="310" spans="1:11" ht="31.5">
      <c r="A310" s="61" t="s">
        <v>67</v>
      </c>
      <c r="B310" s="65" t="s">
        <v>307</v>
      </c>
      <c r="C310" s="53" t="s">
        <v>32</v>
      </c>
      <c r="D310" s="45" t="s">
        <v>62</v>
      </c>
      <c r="E310" s="53" t="s">
        <v>297</v>
      </c>
      <c r="F310" s="45" t="s">
        <v>49</v>
      </c>
      <c r="G310" s="35">
        <v>315</v>
      </c>
      <c r="H310" s="37">
        <v>0</v>
      </c>
      <c r="I310" s="37">
        <f t="shared" si="11"/>
        <v>315</v>
      </c>
      <c r="J310" s="27">
        <f t="shared" si="13"/>
        <v>278.306</v>
      </c>
      <c r="K310" s="82">
        <f t="shared" si="10"/>
        <v>88.35111111111111</v>
      </c>
    </row>
    <row r="311" spans="1:11" ht="31.5">
      <c r="A311" s="61" t="s">
        <v>68</v>
      </c>
      <c r="B311" s="65" t="s">
        <v>307</v>
      </c>
      <c r="C311" s="53" t="s">
        <v>32</v>
      </c>
      <c r="D311" s="45" t="s">
        <v>62</v>
      </c>
      <c r="E311" s="53" t="s">
        <v>297</v>
      </c>
      <c r="F311" s="45" t="s">
        <v>39</v>
      </c>
      <c r="G311" s="35">
        <v>315</v>
      </c>
      <c r="H311" s="37">
        <v>0</v>
      </c>
      <c r="I311" s="37">
        <f t="shared" si="11"/>
        <v>315</v>
      </c>
      <c r="J311" s="27">
        <v>278.306</v>
      </c>
      <c r="K311" s="82">
        <f t="shared" si="10"/>
        <v>88.35111111111111</v>
      </c>
    </row>
    <row r="312" spans="1:11" ht="15.75">
      <c r="A312" s="61" t="s">
        <v>63</v>
      </c>
      <c r="B312" s="65" t="s">
        <v>307</v>
      </c>
      <c r="C312" s="53" t="s">
        <v>13</v>
      </c>
      <c r="D312" s="45" t="s">
        <v>143</v>
      </c>
      <c r="E312" s="53" t="s">
        <v>143</v>
      </c>
      <c r="F312" s="45" t="s">
        <v>143</v>
      </c>
      <c r="G312" s="35">
        <v>1273</v>
      </c>
      <c r="H312" s="37">
        <v>0</v>
      </c>
      <c r="I312" s="37">
        <f t="shared" si="11"/>
        <v>1273</v>
      </c>
      <c r="J312" s="27">
        <f>J313</f>
        <v>1112.195</v>
      </c>
      <c r="K312" s="82">
        <f t="shared" si="10"/>
        <v>87.36802827965435</v>
      </c>
    </row>
    <row r="313" spans="1:11" ht="15.75">
      <c r="A313" s="61" t="s">
        <v>35</v>
      </c>
      <c r="B313" s="65" t="s">
        <v>307</v>
      </c>
      <c r="C313" s="53" t="s">
        <v>13</v>
      </c>
      <c r="D313" s="45" t="s">
        <v>7</v>
      </c>
      <c r="E313" s="53" t="s">
        <v>143</v>
      </c>
      <c r="F313" s="45" t="s">
        <v>143</v>
      </c>
      <c r="G313" s="35">
        <v>1273</v>
      </c>
      <c r="H313" s="37">
        <v>0</v>
      </c>
      <c r="I313" s="37">
        <f t="shared" si="11"/>
        <v>1273</v>
      </c>
      <c r="J313" s="27">
        <f>J314</f>
        <v>1112.195</v>
      </c>
      <c r="K313" s="82">
        <f aca="true" t="shared" si="14" ref="K313:K346">J313/G313*100</f>
        <v>87.36802827965435</v>
      </c>
    </row>
    <row r="314" spans="1:11" ht="94.5">
      <c r="A314" s="61" t="s">
        <v>258</v>
      </c>
      <c r="B314" s="65" t="s">
        <v>307</v>
      </c>
      <c r="C314" s="53" t="s">
        <v>13</v>
      </c>
      <c r="D314" s="45" t="s">
        <v>7</v>
      </c>
      <c r="E314" s="53" t="s">
        <v>92</v>
      </c>
      <c r="F314" s="45" t="s">
        <v>143</v>
      </c>
      <c r="G314" s="35">
        <v>1273</v>
      </c>
      <c r="H314" s="37">
        <v>0</v>
      </c>
      <c r="I314" s="37">
        <f t="shared" si="11"/>
        <v>1273</v>
      </c>
      <c r="J314" s="27">
        <f>J315</f>
        <v>1112.195</v>
      </c>
      <c r="K314" s="82">
        <f t="shared" si="14"/>
        <v>87.36802827965435</v>
      </c>
    </row>
    <row r="315" spans="1:11" ht="31.5">
      <c r="A315" s="61" t="s">
        <v>298</v>
      </c>
      <c r="B315" s="65" t="s">
        <v>307</v>
      </c>
      <c r="C315" s="53" t="s">
        <v>13</v>
      </c>
      <c r="D315" s="45" t="s">
        <v>7</v>
      </c>
      <c r="E315" s="53" t="s">
        <v>93</v>
      </c>
      <c r="F315" s="45" t="s">
        <v>143</v>
      </c>
      <c r="G315" s="35">
        <v>1273</v>
      </c>
      <c r="H315" s="37">
        <v>0</v>
      </c>
      <c r="I315" s="37">
        <f t="shared" si="11"/>
        <v>1273</v>
      </c>
      <c r="J315" s="27">
        <f>J316+J320</f>
        <v>1112.195</v>
      </c>
      <c r="K315" s="82">
        <f t="shared" si="14"/>
        <v>87.36802827965435</v>
      </c>
    </row>
    <row r="316" spans="1:11" ht="15.75">
      <c r="A316" s="61" t="s">
        <v>299</v>
      </c>
      <c r="B316" s="65" t="s">
        <v>307</v>
      </c>
      <c r="C316" s="53" t="s">
        <v>13</v>
      </c>
      <c r="D316" s="45" t="s">
        <v>7</v>
      </c>
      <c r="E316" s="53" t="s">
        <v>138</v>
      </c>
      <c r="F316" s="45" t="s">
        <v>143</v>
      </c>
      <c r="G316" s="35">
        <v>409</v>
      </c>
      <c r="H316" s="37">
        <v>0</v>
      </c>
      <c r="I316" s="37">
        <f t="shared" si="11"/>
        <v>409</v>
      </c>
      <c r="J316" s="27">
        <f>J317</f>
        <v>248.195</v>
      </c>
      <c r="K316" s="82">
        <f t="shared" si="14"/>
        <v>60.68337408312958</v>
      </c>
    </row>
    <row r="317" spans="1:11" ht="15.75">
      <c r="A317" s="61" t="s">
        <v>30</v>
      </c>
      <c r="B317" s="65" t="s">
        <v>307</v>
      </c>
      <c r="C317" s="53" t="s">
        <v>13</v>
      </c>
      <c r="D317" s="45" t="s">
        <v>7</v>
      </c>
      <c r="E317" s="53" t="s">
        <v>139</v>
      </c>
      <c r="F317" s="45" t="s">
        <v>143</v>
      </c>
      <c r="G317" s="35">
        <v>409</v>
      </c>
      <c r="H317" s="37">
        <v>0</v>
      </c>
      <c r="I317" s="37">
        <f t="shared" si="11"/>
        <v>409</v>
      </c>
      <c r="J317" s="27">
        <f>J318</f>
        <v>248.195</v>
      </c>
      <c r="K317" s="82">
        <f t="shared" si="14"/>
        <v>60.68337408312958</v>
      </c>
    </row>
    <row r="318" spans="1:11" ht="31.5">
      <c r="A318" s="61" t="s">
        <v>67</v>
      </c>
      <c r="B318" s="65" t="s">
        <v>307</v>
      </c>
      <c r="C318" s="53" t="s">
        <v>13</v>
      </c>
      <c r="D318" s="45" t="s">
        <v>7</v>
      </c>
      <c r="E318" s="53" t="s">
        <v>139</v>
      </c>
      <c r="F318" s="45" t="s">
        <v>49</v>
      </c>
      <c r="G318" s="35">
        <v>409</v>
      </c>
      <c r="H318" s="37">
        <v>0</v>
      </c>
      <c r="I318" s="37">
        <f t="shared" si="11"/>
        <v>409</v>
      </c>
      <c r="J318" s="27">
        <f>J319</f>
        <v>248.195</v>
      </c>
      <c r="K318" s="82">
        <f t="shared" si="14"/>
        <v>60.68337408312958</v>
      </c>
    </row>
    <row r="319" spans="1:11" ht="31.5">
      <c r="A319" s="61" t="s">
        <v>68</v>
      </c>
      <c r="B319" s="65" t="s">
        <v>307</v>
      </c>
      <c r="C319" s="53" t="s">
        <v>13</v>
      </c>
      <c r="D319" s="45" t="s">
        <v>7</v>
      </c>
      <c r="E319" s="53" t="s">
        <v>139</v>
      </c>
      <c r="F319" s="45" t="s">
        <v>39</v>
      </c>
      <c r="G319" s="35">
        <v>409</v>
      </c>
      <c r="H319" s="37">
        <v>0</v>
      </c>
      <c r="I319" s="37">
        <f t="shared" si="11"/>
        <v>409</v>
      </c>
      <c r="J319" s="27">
        <v>248.195</v>
      </c>
      <c r="K319" s="82">
        <f t="shared" si="14"/>
        <v>60.68337408312958</v>
      </c>
    </row>
    <row r="320" spans="1:11" ht="31.5">
      <c r="A320" s="61" t="s">
        <v>300</v>
      </c>
      <c r="B320" s="65" t="s">
        <v>307</v>
      </c>
      <c r="C320" s="53" t="s">
        <v>13</v>
      </c>
      <c r="D320" s="45" t="s">
        <v>7</v>
      </c>
      <c r="E320" s="53" t="s">
        <v>301</v>
      </c>
      <c r="F320" s="45" t="s">
        <v>143</v>
      </c>
      <c r="G320" s="35">
        <v>864</v>
      </c>
      <c r="H320" s="37">
        <v>0</v>
      </c>
      <c r="I320" s="37">
        <f t="shared" si="11"/>
        <v>864</v>
      </c>
      <c r="J320" s="27">
        <v>864</v>
      </c>
      <c r="K320" s="82">
        <f t="shared" si="14"/>
        <v>100</v>
      </c>
    </row>
    <row r="321" spans="1:11" ht="15.75">
      <c r="A321" s="61" t="s">
        <v>30</v>
      </c>
      <c r="B321" s="65" t="s">
        <v>307</v>
      </c>
      <c r="C321" s="53" t="s">
        <v>13</v>
      </c>
      <c r="D321" s="45" t="s">
        <v>7</v>
      </c>
      <c r="E321" s="53" t="s">
        <v>302</v>
      </c>
      <c r="F321" s="45" t="s">
        <v>143</v>
      </c>
      <c r="G321" s="35">
        <v>864</v>
      </c>
      <c r="H321" s="37">
        <v>0</v>
      </c>
      <c r="I321" s="37">
        <f t="shared" si="11"/>
        <v>864</v>
      </c>
      <c r="J321" s="27">
        <v>864</v>
      </c>
      <c r="K321" s="82">
        <f t="shared" si="14"/>
        <v>100</v>
      </c>
    </row>
    <row r="322" spans="1:11" ht="31.5">
      <c r="A322" s="61" t="s">
        <v>67</v>
      </c>
      <c r="B322" s="65" t="s">
        <v>307</v>
      </c>
      <c r="C322" s="53" t="s">
        <v>13</v>
      </c>
      <c r="D322" s="45" t="s">
        <v>7</v>
      </c>
      <c r="E322" s="53" t="s">
        <v>302</v>
      </c>
      <c r="F322" s="45" t="s">
        <v>49</v>
      </c>
      <c r="G322" s="35">
        <v>864</v>
      </c>
      <c r="H322" s="37">
        <v>0</v>
      </c>
      <c r="I322" s="37">
        <f t="shared" si="11"/>
        <v>864</v>
      </c>
      <c r="J322" s="27">
        <v>864</v>
      </c>
      <c r="K322" s="82">
        <f t="shared" si="14"/>
        <v>100</v>
      </c>
    </row>
    <row r="323" spans="1:11" ht="31.5">
      <c r="A323" s="61" t="s">
        <v>68</v>
      </c>
      <c r="B323" s="65" t="s">
        <v>307</v>
      </c>
      <c r="C323" s="53" t="s">
        <v>13</v>
      </c>
      <c r="D323" s="45" t="s">
        <v>7</v>
      </c>
      <c r="E323" s="53" t="s">
        <v>302</v>
      </c>
      <c r="F323" s="45" t="s">
        <v>39</v>
      </c>
      <c r="G323" s="35">
        <v>864</v>
      </c>
      <c r="H323" s="37">
        <v>0</v>
      </c>
      <c r="I323" s="37">
        <f t="shared" si="11"/>
        <v>864</v>
      </c>
      <c r="J323" s="27">
        <v>864</v>
      </c>
      <c r="K323" s="82">
        <f t="shared" si="14"/>
        <v>100</v>
      </c>
    </row>
    <row r="324" spans="1:11" ht="47.25">
      <c r="A324" s="56" t="s">
        <v>317</v>
      </c>
      <c r="B324" s="65" t="s">
        <v>308</v>
      </c>
      <c r="C324" s="48"/>
      <c r="D324" s="40" t="s">
        <v>143</v>
      </c>
      <c r="E324" s="48" t="s">
        <v>143</v>
      </c>
      <c r="F324" s="40" t="s">
        <v>143</v>
      </c>
      <c r="G324" s="30">
        <f>G325+G391+G399+G435+G447+G530+G552+G600+G625</f>
        <v>3486.7648900000004</v>
      </c>
      <c r="H324" s="30">
        <v>0</v>
      </c>
      <c r="I324" s="30">
        <f t="shared" si="11"/>
        <v>3486.7648900000004</v>
      </c>
      <c r="J324" s="21">
        <f>J325+J391+J399+J435+J447+J530+J552+J600+J625</f>
        <v>3486.7648900000004</v>
      </c>
      <c r="K324" s="76">
        <f t="shared" si="14"/>
        <v>100</v>
      </c>
    </row>
    <row r="325" spans="1:11" ht="18" customHeight="1">
      <c r="A325" s="63" t="s">
        <v>5</v>
      </c>
      <c r="B325" s="65" t="s">
        <v>308</v>
      </c>
      <c r="C325" s="48" t="s">
        <v>6</v>
      </c>
      <c r="D325" s="40" t="s">
        <v>143</v>
      </c>
      <c r="E325" s="48" t="s">
        <v>143</v>
      </c>
      <c r="F325" s="40" t="s">
        <v>143</v>
      </c>
      <c r="G325" s="37">
        <f>G326+G331</f>
        <v>3486.7648900000004</v>
      </c>
      <c r="H325" s="37">
        <v>0</v>
      </c>
      <c r="I325" s="37">
        <f t="shared" si="11"/>
        <v>3486.7648900000004</v>
      </c>
      <c r="J325" s="29">
        <f>J326+J331</f>
        <v>3486.7648900000004</v>
      </c>
      <c r="K325" s="82">
        <f t="shared" si="14"/>
        <v>100</v>
      </c>
    </row>
    <row r="326" spans="1:11" ht="31.5">
      <c r="A326" s="61" t="s">
        <v>102</v>
      </c>
      <c r="B326" s="65" t="s">
        <v>308</v>
      </c>
      <c r="C326" s="53" t="s">
        <v>6</v>
      </c>
      <c r="D326" s="45" t="s">
        <v>7</v>
      </c>
      <c r="E326" s="53" t="s">
        <v>143</v>
      </c>
      <c r="F326" s="45" t="s">
        <v>143</v>
      </c>
      <c r="G326" s="35">
        <v>2308.60694</v>
      </c>
      <c r="H326" s="37">
        <v>0</v>
      </c>
      <c r="I326" s="37">
        <f t="shared" si="11"/>
        <v>2308.60694</v>
      </c>
      <c r="J326" s="27">
        <v>2308.60694</v>
      </c>
      <c r="K326" s="82">
        <f t="shared" si="14"/>
        <v>100</v>
      </c>
    </row>
    <row r="327" spans="1:11" ht="15.75">
      <c r="A327" s="61" t="s">
        <v>144</v>
      </c>
      <c r="B327" s="65" t="s">
        <v>308</v>
      </c>
      <c r="C327" s="53" t="s">
        <v>6</v>
      </c>
      <c r="D327" s="45" t="s">
        <v>7</v>
      </c>
      <c r="E327" s="53" t="s">
        <v>73</v>
      </c>
      <c r="F327" s="45" t="s">
        <v>143</v>
      </c>
      <c r="G327" s="35">
        <v>2308.60694</v>
      </c>
      <c r="H327" s="37">
        <v>0</v>
      </c>
      <c r="I327" s="37">
        <f t="shared" si="11"/>
        <v>2308.60694</v>
      </c>
      <c r="J327" s="27">
        <v>2308.60694</v>
      </c>
      <c r="K327" s="82">
        <f t="shared" si="14"/>
        <v>100</v>
      </c>
    </row>
    <row r="328" spans="1:11" ht="15.75">
      <c r="A328" s="61" t="s">
        <v>30</v>
      </c>
      <c r="B328" s="65" t="s">
        <v>308</v>
      </c>
      <c r="C328" s="53" t="s">
        <v>6</v>
      </c>
      <c r="D328" s="45" t="s">
        <v>7</v>
      </c>
      <c r="E328" s="53" t="s">
        <v>74</v>
      </c>
      <c r="F328" s="45" t="s">
        <v>143</v>
      </c>
      <c r="G328" s="35">
        <v>2308.60694</v>
      </c>
      <c r="H328" s="37">
        <v>0</v>
      </c>
      <c r="I328" s="37">
        <f t="shared" si="11"/>
        <v>2308.60694</v>
      </c>
      <c r="J328" s="27">
        <v>2308.60694</v>
      </c>
      <c r="K328" s="82">
        <f t="shared" si="14"/>
        <v>100</v>
      </c>
    </row>
    <row r="329" spans="1:11" ht="78.75">
      <c r="A329" s="61" t="s">
        <v>65</v>
      </c>
      <c r="B329" s="65" t="s">
        <v>308</v>
      </c>
      <c r="C329" s="53" t="s">
        <v>6</v>
      </c>
      <c r="D329" s="45" t="s">
        <v>7</v>
      </c>
      <c r="E329" s="53" t="s">
        <v>74</v>
      </c>
      <c r="F329" s="45" t="s">
        <v>47</v>
      </c>
      <c r="G329" s="35">
        <v>2308.60694</v>
      </c>
      <c r="H329" s="37">
        <v>0</v>
      </c>
      <c r="I329" s="37">
        <f t="shared" si="11"/>
        <v>2308.60694</v>
      </c>
      <c r="J329" s="27">
        <v>2308.60694</v>
      </c>
      <c r="K329" s="82">
        <f t="shared" si="14"/>
        <v>100</v>
      </c>
    </row>
    <row r="330" spans="1:11" ht="31.5">
      <c r="A330" s="61" t="s">
        <v>66</v>
      </c>
      <c r="B330" s="65" t="s">
        <v>308</v>
      </c>
      <c r="C330" s="53" t="s">
        <v>6</v>
      </c>
      <c r="D330" s="45" t="s">
        <v>7</v>
      </c>
      <c r="E330" s="53" t="s">
        <v>74</v>
      </c>
      <c r="F330" s="45" t="s">
        <v>37</v>
      </c>
      <c r="G330" s="35">
        <v>2308.60694</v>
      </c>
      <c r="H330" s="37">
        <v>0</v>
      </c>
      <c r="I330" s="37">
        <f t="shared" si="11"/>
        <v>2308.60694</v>
      </c>
      <c r="J330" s="27">
        <v>2308.60694</v>
      </c>
      <c r="K330" s="82">
        <f t="shared" si="14"/>
        <v>100</v>
      </c>
    </row>
    <row r="331" spans="1:11" ht="47.25">
      <c r="A331" s="61" t="s">
        <v>103</v>
      </c>
      <c r="B331" s="65" t="s">
        <v>308</v>
      </c>
      <c r="C331" s="53" t="s">
        <v>6</v>
      </c>
      <c r="D331" s="45" t="s">
        <v>8</v>
      </c>
      <c r="E331" s="53" t="s">
        <v>143</v>
      </c>
      <c r="F331" s="45" t="s">
        <v>143</v>
      </c>
      <c r="G331" s="35">
        <v>1178.15795</v>
      </c>
      <c r="H331" s="37">
        <v>0</v>
      </c>
      <c r="I331" s="37">
        <f t="shared" si="11"/>
        <v>1178.15795</v>
      </c>
      <c r="J331" s="27">
        <v>1178.15795</v>
      </c>
      <c r="K331" s="82">
        <f t="shared" si="14"/>
        <v>100</v>
      </c>
    </row>
    <row r="332" spans="1:11" ht="31.5">
      <c r="A332" s="61" t="s">
        <v>145</v>
      </c>
      <c r="B332" s="65" t="s">
        <v>308</v>
      </c>
      <c r="C332" s="53" t="s">
        <v>6</v>
      </c>
      <c r="D332" s="45" t="s">
        <v>8</v>
      </c>
      <c r="E332" s="53" t="s">
        <v>146</v>
      </c>
      <c r="F332" s="45" t="s">
        <v>143</v>
      </c>
      <c r="G332" s="35">
        <v>1006.66595</v>
      </c>
      <c r="H332" s="37">
        <v>0</v>
      </c>
      <c r="I332" s="37">
        <f aca="true" t="shared" si="15" ref="I332:I346">G332+H332</f>
        <v>1006.66595</v>
      </c>
      <c r="J332" s="27">
        <v>1006.66595</v>
      </c>
      <c r="K332" s="82">
        <f t="shared" si="14"/>
        <v>100</v>
      </c>
    </row>
    <row r="333" spans="1:11" ht="15.75">
      <c r="A333" s="61" t="s">
        <v>30</v>
      </c>
      <c r="B333" s="65" t="s">
        <v>308</v>
      </c>
      <c r="C333" s="53" t="s">
        <v>6</v>
      </c>
      <c r="D333" s="45" t="s">
        <v>8</v>
      </c>
      <c r="E333" s="53" t="s">
        <v>147</v>
      </c>
      <c r="F333" s="45" t="s">
        <v>143</v>
      </c>
      <c r="G333" s="35">
        <v>1006.66595</v>
      </c>
      <c r="H333" s="37">
        <v>0</v>
      </c>
      <c r="I333" s="37">
        <f t="shared" si="15"/>
        <v>1006.66595</v>
      </c>
      <c r="J333" s="27">
        <v>1006.66595</v>
      </c>
      <c r="K333" s="82">
        <f t="shared" si="14"/>
        <v>100</v>
      </c>
    </row>
    <row r="334" spans="1:11" ht="78.75">
      <c r="A334" s="61" t="s">
        <v>65</v>
      </c>
      <c r="B334" s="65" t="s">
        <v>308</v>
      </c>
      <c r="C334" s="53" t="s">
        <v>6</v>
      </c>
      <c r="D334" s="45" t="s">
        <v>8</v>
      </c>
      <c r="E334" s="53" t="s">
        <v>147</v>
      </c>
      <c r="F334" s="45" t="s">
        <v>47</v>
      </c>
      <c r="G334" s="35">
        <v>1005.30595</v>
      </c>
      <c r="H334" s="37">
        <v>0</v>
      </c>
      <c r="I334" s="37">
        <f t="shared" si="15"/>
        <v>1005.30595</v>
      </c>
      <c r="J334" s="27">
        <v>1005.30595</v>
      </c>
      <c r="K334" s="82">
        <f t="shared" si="14"/>
        <v>100</v>
      </c>
    </row>
    <row r="335" spans="1:11" ht="31.5">
      <c r="A335" s="61" t="s">
        <v>66</v>
      </c>
      <c r="B335" s="65" t="s">
        <v>308</v>
      </c>
      <c r="C335" s="53" t="s">
        <v>6</v>
      </c>
      <c r="D335" s="45" t="s">
        <v>8</v>
      </c>
      <c r="E335" s="53" t="s">
        <v>147</v>
      </c>
      <c r="F335" s="45" t="s">
        <v>37</v>
      </c>
      <c r="G335" s="35">
        <v>1005.30595</v>
      </c>
      <c r="H335" s="37">
        <v>0</v>
      </c>
      <c r="I335" s="37">
        <f t="shared" si="15"/>
        <v>1005.30595</v>
      </c>
      <c r="J335" s="27">
        <v>1005.30595</v>
      </c>
      <c r="K335" s="82">
        <f t="shared" si="14"/>
        <v>100</v>
      </c>
    </row>
    <row r="336" spans="1:11" ht="15.75">
      <c r="A336" s="61" t="s">
        <v>50</v>
      </c>
      <c r="B336" s="65" t="s">
        <v>308</v>
      </c>
      <c r="C336" s="53" t="s">
        <v>6</v>
      </c>
      <c r="D336" s="45" t="s">
        <v>8</v>
      </c>
      <c r="E336" s="53" t="s">
        <v>147</v>
      </c>
      <c r="F336" s="45" t="s">
        <v>51</v>
      </c>
      <c r="G336" s="35">
        <v>1.36</v>
      </c>
      <c r="H336" s="37">
        <v>0</v>
      </c>
      <c r="I336" s="37">
        <f t="shared" si="15"/>
        <v>1.36</v>
      </c>
      <c r="J336" s="27">
        <v>1.36</v>
      </c>
      <c r="K336" s="82">
        <f t="shared" si="14"/>
        <v>100</v>
      </c>
    </row>
    <row r="337" spans="1:11" ht="15.75">
      <c r="A337" s="61" t="s">
        <v>40</v>
      </c>
      <c r="B337" s="65" t="s">
        <v>308</v>
      </c>
      <c r="C337" s="53" t="s">
        <v>6</v>
      </c>
      <c r="D337" s="45" t="s">
        <v>8</v>
      </c>
      <c r="E337" s="53" t="s">
        <v>147</v>
      </c>
      <c r="F337" s="45" t="s">
        <v>41</v>
      </c>
      <c r="G337" s="35">
        <v>1.36</v>
      </c>
      <c r="H337" s="37">
        <v>0</v>
      </c>
      <c r="I337" s="37">
        <f t="shared" si="15"/>
        <v>1.36</v>
      </c>
      <c r="J337" s="27">
        <v>1.36</v>
      </c>
      <c r="K337" s="82">
        <f t="shared" si="14"/>
        <v>100</v>
      </c>
    </row>
    <row r="338" spans="1:11" ht="15.75">
      <c r="A338" s="61" t="s">
        <v>148</v>
      </c>
      <c r="B338" s="65" t="s">
        <v>308</v>
      </c>
      <c r="C338" s="53" t="s">
        <v>6</v>
      </c>
      <c r="D338" s="45" t="s">
        <v>8</v>
      </c>
      <c r="E338" s="53" t="s">
        <v>108</v>
      </c>
      <c r="F338" s="45" t="s">
        <v>143</v>
      </c>
      <c r="G338" s="35">
        <v>3.394</v>
      </c>
      <c r="H338" s="37">
        <v>0</v>
      </c>
      <c r="I338" s="37">
        <f t="shared" si="15"/>
        <v>3.394</v>
      </c>
      <c r="J338" s="27">
        <v>3.394</v>
      </c>
      <c r="K338" s="82">
        <f t="shared" si="14"/>
        <v>100</v>
      </c>
    </row>
    <row r="339" spans="1:11" ht="15.75">
      <c r="A339" s="61" t="s">
        <v>30</v>
      </c>
      <c r="B339" s="65" t="s">
        <v>308</v>
      </c>
      <c r="C339" s="53" t="s">
        <v>6</v>
      </c>
      <c r="D339" s="45" t="s">
        <v>8</v>
      </c>
      <c r="E339" s="53" t="s">
        <v>149</v>
      </c>
      <c r="F339" s="45" t="s">
        <v>143</v>
      </c>
      <c r="G339" s="35">
        <v>3.394</v>
      </c>
      <c r="H339" s="37">
        <v>0</v>
      </c>
      <c r="I339" s="37">
        <f t="shared" si="15"/>
        <v>3.394</v>
      </c>
      <c r="J339" s="27">
        <v>3.394</v>
      </c>
      <c r="K339" s="82">
        <f t="shared" si="14"/>
        <v>100</v>
      </c>
    </row>
    <row r="340" spans="1:11" ht="15.75">
      <c r="A340" s="61" t="s">
        <v>50</v>
      </c>
      <c r="B340" s="65" t="s">
        <v>308</v>
      </c>
      <c r="C340" s="53" t="s">
        <v>6</v>
      </c>
      <c r="D340" s="45" t="s">
        <v>8</v>
      </c>
      <c r="E340" s="53" t="s">
        <v>149</v>
      </c>
      <c r="F340" s="45" t="s">
        <v>51</v>
      </c>
      <c r="G340" s="35">
        <v>3.394</v>
      </c>
      <c r="H340" s="37">
        <v>0</v>
      </c>
      <c r="I340" s="37">
        <f t="shared" si="15"/>
        <v>3.394</v>
      </c>
      <c r="J340" s="27">
        <v>3.394</v>
      </c>
      <c r="K340" s="82">
        <f t="shared" si="14"/>
        <v>100</v>
      </c>
    </row>
    <row r="341" spans="1:11" ht="15.75">
      <c r="A341" s="61" t="s">
        <v>40</v>
      </c>
      <c r="B341" s="65" t="s">
        <v>308</v>
      </c>
      <c r="C341" s="53" t="s">
        <v>6</v>
      </c>
      <c r="D341" s="45" t="s">
        <v>8</v>
      </c>
      <c r="E341" s="53" t="s">
        <v>149</v>
      </c>
      <c r="F341" s="45" t="s">
        <v>41</v>
      </c>
      <c r="G341" s="35">
        <v>3.394</v>
      </c>
      <c r="H341" s="37">
        <v>0</v>
      </c>
      <c r="I341" s="37">
        <f t="shared" si="15"/>
        <v>3.394</v>
      </c>
      <c r="J341" s="27">
        <v>3.394</v>
      </c>
      <c r="K341" s="82">
        <f t="shared" si="14"/>
        <v>100</v>
      </c>
    </row>
    <row r="342" spans="1:11" ht="47.25">
      <c r="A342" s="61" t="s">
        <v>150</v>
      </c>
      <c r="B342" s="65" t="s">
        <v>308</v>
      </c>
      <c r="C342" s="53" t="s">
        <v>6</v>
      </c>
      <c r="D342" s="45" t="s">
        <v>8</v>
      </c>
      <c r="E342" s="53" t="s">
        <v>75</v>
      </c>
      <c r="F342" s="45" t="s">
        <v>143</v>
      </c>
      <c r="G342" s="35">
        <v>168.098</v>
      </c>
      <c r="H342" s="37">
        <v>0</v>
      </c>
      <c r="I342" s="37">
        <f t="shared" si="15"/>
        <v>168.098</v>
      </c>
      <c r="J342" s="27">
        <v>168.098</v>
      </c>
      <c r="K342" s="82">
        <f t="shared" si="14"/>
        <v>100</v>
      </c>
    </row>
    <row r="343" spans="1:11" ht="15.75">
      <c r="A343" s="61" t="s">
        <v>30</v>
      </c>
      <c r="B343" s="65" t="s">
        <v>308</v>
      </c>
      <c r="C343" s="53" t="s">
        <v>6</v>
      </c>
      <c r="D343" s="45" t="s">
        <v>8</v>
      </c>
      <c r="E343" s="53" t="s">
        <v>76</v>
      </c>
      <c r="F343" s="45" t="s">
        <v>143</v>
      </c>
      <c r="G343" s="35">
        <v>168.098</v>
      </c>
      <c r="H343" s="37">
        <v>0</v>
      </c>
      <c r="I343" s="37">
        <f t="shared" si="15"/>
        <v>168.098</v>
      </c>
      <c r="J343" s="27">
        <v>168.098</v>
      </c>
      <c r="K343" s="82">
        <f t="shared" si="14"/>
        <v>100</v>
      </c>
    </row>
    <row r="344" spans="1:11" ht="15.75">
      <c r="A344" s="61" t="s">
        <v>69</v>
      </c>
      <c r="B344" s="65" t="s">
        <v>308</v>
      </c>
      <c r="C344" s="53" t="s">
        <v>6</v>
      </c>
      <c r="D344" s="45" t="s">
        <v>8</v>
      </c>
      <c r="E344" s="53" t="s">
        <v>76</v>
      </c>
      <c r="F344" s="45" t="s">
        <v>48</v>
      </c>
      <c r="G344" s="35">
        <v>168.098</v>
      </c>
      <c r="H344" s="37">
        <v>0</v>
      </c>
      <c r="I344" s="37">
        <f t="shared" si="15"/>
        <v>168.098</v>
      </c>
      <c r="J344" s="27">
        <v>168.098</v>
      </c>
      <c r="K344" s="82">
        <f t="shared" si="14"/>
        <v>100</v>
      </c>
    </row>
    <row r="345" spans="1:11" ht="15.75">
      <c r="A345" s="62" t="s">
        <v>9</v>
      </c>
      <c r="B345" s="66" t="s">
        <v>308</v>
      </c>
      <c r="C345" s="54" t="s">
        <v>6</v>
      </c>
      <c r="D345" s="46" t="s">
        <v>8</v>
      </c>
      <c r="E345" s="54" t="s">
        <v>76</v>
      </c>
      <c r="F345" s="46" t="s">
        <v>38</v>
      </c>
      <c r="G345" s="36">
        <v>168.098</v>
      </c>
      <c r="H345" s="37">
        <v>0</v>
      </c>
      <c r="I345" s="37">
        <f t="shared" si="15"/>
        <v>168.098</v>
      </c>
      <c r="J345" s="28">
        <v>168.098</v>
      </c>
      <c r="K345" s="77">
        <f t="shared" si="14"/>
        <v>100</v>
      </c>
    </row>
    <row r="346" spans="1:11" ht="15.75">
      <c r="A346" s="64" t="s">
        <v>107</v>
      </c>
      <c r="B346" s="55" t="s">
        <v>143</v>
      </c>
      <c r="C346" s="55" t="s">
        <v>143</v>
      </c>
      <c r="D346" s="47" t="s">
        <v>143</v>
      </c>
      <c r="E346" s="55" t="s">
        <v>143</v>
      </c>
      <c r="F346" s="47" t="s">
        <v>143</v>
      </c>
      <c r="G346" s="17">
        <f>G11+G324</f>
        <v>135982.31442</v>
      </c>
      <c r="H346" s="30">
        <v>0</v>
      </c>
      <c r="I346" s="30">
        <f t="shared" si="15"/>
        <v>135982.31442</v>
      </c>
      <c r="J346" s="16">
        <f>J11+J324</f>
        <v>115446.32989000001</v>
      </c>
      <c r="K346" s="78">
        <f t="shared" si="14"/>
        <v>84.89804750155098</v>
      </c>
    </row>
    <row r="348" spans="1:9" s="73" customFormat="1" ht="15" customHeight="1">
      <c r="A348" s="83" t="s">
        <v>313</v>
      </c>
      <c r="B348" s="83"/>
      <c r="C348" s="84"/>
      <c r="D348" s="84"/>
      <c r="E348" s="84"/>
      <c r="F348" s="84"/>
      <c r="G348" s="84"/>
      <c r="H348" s="71"/>
      <c r="I348" s="72"/>
    </row>
    <row r="349" spans="1:9" s="73" customFormat="1" ht="15" customHeight="1">
      <c r="A349" s="84" t="s">
        <v>314</v>
      </c>
      <c r="B349" s="84"/>
      <c r="C349" s="84"/>
      <c r="D349" s="84"/>
      <c r="E349" s="84"/>
      <c r="F349" s="84"/>
      <c r="G349" s="84"/>
      <c r="H349" s="71"/>
      <c r="I349" s="84" t="s">
        <v>315</v>
      </c>
    </row>
    <row r="350" spans="1:11" ht="18.75">
      <c r="A350" s="8"/>
      <c r="G350" s="6"/>
      <c r="H350" s="6"/>
      <c r="I350" s="6"/>
      <c r="J350" s="6"/>
      <c r="K350" s="6"/>
    </row>
  </sheetData>
  <sheetProtection/>
  <mergeCells count="6">
    <mergeCell ref="A1:G1"/>
    <mergeCell ref="A7:K7"/>
    <mergeCell ref="C2:K2"/>
    <mergeCell ref="C3:K3"/>
    <mergeCell ref="C4:K4"/>
    <mergeCell ref="C5:K5"/>
  </mergeCells>
  <printOptions/>
  <pageMargins left="0.7874015748031497" right="0.1968503937007874" top="0.3937007874015748" bottom="0.3937007874015748" header="0.31496062992125984" footer="0.31496062992125984"/>
  <pageSetup horizontalDpi="600" verticalDpi="600" orientation="portrait" paperSize="9" scale="53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Бендо Алексей Игоревич</dc:creator>
  <cp:keywords/>
  <dc:description/>
  <cp:lastModifiedBy>Кочережко Оксана Анатольевна</cp:lastModifiedBy>
  <cp:lastPrinted>2020-03-31T19:24:28Z</cp:lastPrinted>
  <dcterms:created xsi:type="dcterms:W3CDTF">2013-11-13T05:53:12Z</dcterms:created>
  <dcterms:modified xsi:type="dcterms:W3CDTF">2020-05-06T14:10:18Z</dcterms:modified>
  <cp:category/>
  <cp:version/>
  <cp:contentType/>
  <cp:contentStatus/>
</cp:coreProperties>
</file>