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>
    <definedName name="OLE_LINK1" localSheetId="0">'Sheet1'!#REF!</definedName>
    <definedName name="_xlnm.Print_Titles" localSheetId="0">'Sheet1'!$10:$12</definedName>
    <definedName name="_xlnm.Print_Area" localSheetId="0">'Sheet1'!$A$1:$K$75</definedName>
  </definedNames>
  <calcPr fullCalcOnLoad="1"/>
</workbook>
</file>

<file path=xl/sharedStrings.xml><?xml version="1.0" encoding="utf-8"?>
<sst xmlns="http://schemas.openxmlformats.org/spreadsheetml/2006/main" count="413" uniqueCount="190">
  <si>
    <t>1</t>
  </si>
  <si>
    <t>%</t>
  </si>
  <si>
    <t>Единица измерения</t>
  </si>
  <si>
    <t>Планируемое значение показателя по годам реализации</t>
  </si>
  <si>
    <t>шт.</t>
  </si>
  <si>
    <t xml:space="preserve">% 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</si>
  <si>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</si>
  <si>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</si>
  <si>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</si>
  <si>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чел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</si>
  <si>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</si>
  <si>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-</t>
  </si>
  <si>
    <t>50</t>
  </si>
  <si>
    <t xml:space="preserve">Доля одаренных детей - участников олимпиад, интеллектуальных конкурсов, научно-практических конференций </t>
  </si>
  <si>
    <t xml:space="preserve"> -</t>
  </si>
  <si>
    <t>Показатели реализации мероприятий муниципальной программы</t>
  </si>
  <si>
    <t>5</t>
  </si>
  <si>
    <t>55,5</t>
  </si>
  <si>
    <t>ед.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</si>
  <si>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</si>
  <si>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</si>
  <si>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</si>
  <si>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Доля детей, привлекаемых к участию в творческих мероприятиях, от общего числа детей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</si>
  <si>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</si>
  <si>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Количество учреждений, обеспеченных инженерно-техническими средствами безопасности</t>
  </si>
  <si>
    <t>10</t>
  </si>
  <si>
    <t>Обеспечение подвоза обучающихся с ограниченными возможностями здоровья к месту обучения и обратно</t>
  </si>
  <si>
    <t>да</t>
  </si>
  <si>
    <t>мест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</si>
  <si>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</si>
  <si>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</si>
  <si>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</si>
  <si>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</si>
  <si>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</si>
  <si>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</si>
  <si>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</si>
  <si>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</si>
  <si>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 xml:space="preserve">Тип показателя </t>
  </si>
  <si>
    <t>ПЛАНИРУЕМЫЕ РЕЗУЛЬТАТЫ РЕАЛИЗАЦИИ МУНИЦИПАЛЬНОЙ ПРОГРАММЫ</t>
  </si>
  <si>
    <t>№          п/п</t>
  </si>
  <si>
    <t>4</t>
  </si>
  <si>
    <t>6</t>
  </si>
  <si>
    <t>8</t>
  </si>
  <si>
    <t>1.1</t>
  </si>
  <si>
    <t>3.3</t>
  </si>
  <si>
    <t>Номер основного мероприятия в перечне мероприятий программы (подпрограммы)</t>
  </si>
  <si>
    <t>1.2</t>
  </si>
  <si>
    <t>показатель к ежегодному обращению Губернатора Московской области</t>
  </si>
  <si>
    <t>1.3</t>
  </si>
  <si>
    <t>показатель к указу Президента Российской Федерации</t>
  </si>
  <si>
    <t>1.4</t>
  </si>
  <si>
    <t>1.5</t>
  </si>
  <si>
    <t>1.6</t>
  </si>
  <si>
    <t>1.7</t>
  </si>
  <si>
    <t>показатель муниципальной программы</t>
  </si>
  <si>
    <t>1.8</t>
  </si>
  <si>
    <t>1.9</t>
  </si>
  <si>
    <t>2.1</t>
  </si>
  <si>
    <t>2.2</t>
  </si>
  <si>
    <t>2.3</t>
  </si>
  <si>
    <t>3.1</t>
  </si>
  <si>
    <t>3.2</t>
  </si>
  <si>
    <t>Основное мероприятие А1 Федеральный проект "Культурная среда"</t>
  </si>
  <si>
    <t>3.4</t>
  </si>
  <si>
    <t>Доля детей, привлекаемых к участию в творческих мероприятиях сферы культуры</t>
  </si>
  <si>
    <t>Основное мероприятие Р2 Федеральный проект "Содействие занятости женщин - создание условий дошкольного образования для детей в возрасте до трех лет"</t>
  </si>
  <si>
    <t>Основное мероприятие 1 "Финансовое обеспечение деятельности образовательных организаций"</t>
  </si>
  <si>
    <t>Основное мероприятие Е1 Федеральный проект "Современная школа"</t>
  </si>
  <si>
    <t>Основное мероприятие Е2 Федеральный проект  "Успех каждого ребенка"</t>
  </si>
  <si>
    <t>Основное мероприятие А2 Федеральный проект "Творческие люди"</t>
  </si>
  <si>
    <t>3.5</t>
  </si>
  <si>
    <t>Основное мероприятие Е2 Федеральный проект "Успех каждого ребенка"</t>
  </si>
  <si>
    <t>3.6</t>
  </si>
  <si>
    <t>4.1</t>
  </si>
  <si>
    <t>Основное мероприятие E5. Федеральный проект "Учитель будущего"</t>
  </si>
  <si>
    <t>5.1</t>
  </si>
  <si>
    <t>отраслевой показатель</t>
  </si>
  <si>
    <t>145</t>
  </si>
  <si>
    <t>150</t>
  </si>
  <si>
    <t>Основное мероприятие 1 "Создание условий для реализации полномочий органов местного самоуправления"</t>
  </si>
  <si>
    <t>2.5</t>
  </si>
  <si>
    <t>2.6</t>
  </si>
  <si>
    <t>Основное мероприятие 3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</si>
  <si>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5.2</t>
  </si>
  <si>
    <t>Доля обучающихся 5-11 классов по дополнительным общеобразовательным программам углубленного уровня  в учреждениях, включенных в программу по создание условий для продуктивной самореализации одаренных обучающихся</t>
  </si>
  <si>
    <t>2.7</t>
  </si>
  <si>
    <t>2.8</t>
  </si>
  <si>
    <t>Школьные спортивные соревнования - Организация спортивных соревнований внутри школы - определение лучших. Межшкольные соревнования  окружные/районные, областные</t>
  </si>
  <si>
    <t>2.9</t>
  </si>
  <si>
    <t>2.10</t>
  </si>
  <si>
    <t>2.11</t>
  </si>
  <si>
    <t>3.7</t>
  </si>
  <si>
    <t>3.8</t>
  </si>
  <si>
    <t>3.9</t>
  </si>
  <si>
    <t>3.10</t>
  </si>
  <si>
    <t>3.11</t>
  </si>
  <si>
    <t>_______________</t>
  </si>
  <si>
    <t xml:space="preserve">Приложение 2 к муниципальной программе </t>
  </si>
  <si>
    <t>Основное мероприятие 2 "Финансовое обеспечение реализации прав граждан на получение общедоступного и бесплатного дошкольного образования"</t>
  </si>
  <si>
    <t>2.12</t>
  </si>
  <si>
    <t>2.13</t>
  </si>
  <si>
    <t>2.14</t>
  </si>
  <si>
    <t>2.15</t>
  </si>
  <si>
    <t>5.3</t>
  </si>
  <si>
    <t>5.4</t>
  </si>
  <si>
    <t>5.5</t>
  </si>
  <si>
    <t>5.6</t>
  </si>
  <si>
    <t>Основное мероприятие 5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</si>
  <si>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2.16</t>
  </si>
  <si>
    <t>Основное мероприятие 3 "Финансовое обеспечение оказания услуг (выполнения работ) организациями дополнительного образования"</t>
  </si>
  <si>
    <t>2.4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</si>
  <si>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</si>
  <si>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</si>
  <si>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</si>
  <si>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</si>
  <si>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</si>
  <si>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</si>
  <si>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 xml:space="preserve">И.о. начальника Управления образования </t>
  </si>
  <si>
    <t xml:space="preserve">к постановлению Администрации Одинцовского </t>
  </si>
  <si>
    <t>городского округа Московской области</t>
  </si>
  <si>
    <t>Основное мероприятие 1 "Проведение капитального ремонта объектов дошкольного образования"</t>
  </si>
  <si>
    <t>показатель к соглашению с ФОИВ по ФП "Содействие занятости женщин - создание условий дошкольного образования для детей в возрасте до трех лет"</t>
  </si>
  <si>
    <t>показатель к соглашению с ФОИВ по ФП "Успех каждого ребенка"</t>
  </si>
  <si>
    <t>показатель к соглашению с ФОИВ по ФП "Учитель будущего"</t>
  </si>
  <si>
    <t>1.10</t>
  </si>
  <si>
    <t xml:space="preserve">3.12 </t>
  </si>
  <si>
    <t>Количество сертификатов, выданных в рамках функционирования модели персонифицированного финансирования дополнительного образования детей</t>
  </si>
  <si>
    <t>Основное мероприятие 5. "Обеспечение функционирования модели персонифицированного финансирования дополнительного образования детей"</t>
  </si>
  <si>
    <t>2.17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</si>
  <si>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</si>
  <si>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Основное мероприятие Е1. Федеральный проект "Современная школа"</t>
  </si>
  <si>
    <t>показатель к соглашению с ФОИВ</t>
  </si>
  <si>
    <t>Обеспечение учреждений дополнительного образования услугой по охране объектов и имущества</t>
  </si>
  <si>
    <t>2.18</t>
  </si>
  <si>
    <t>Доля обучающихся общеобразовательных организаций, обеспеченных подвозом к месту обучения в муниципальные общеобразовательные организации в Московской области в общей численности обучающихся общеобразовательных организаций, нуждающихся в подвозе к месту обучения в муниципальные общеобразовательные организации в Московской области</t>
  </si>
  <si>
    <t>Основное мероприятие 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</si>
  <si>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Базовое значение показателя (01.01.2020)</t>
  </si>
  <si>
    <t>Удельный вес численности воспитанников частных дошкольных образовательных организаций в Московской области в общей численности воспитанников дошкольных образовательных организаций Московской области</t>
  </si>
  <si>
    <t>тыс.чел</t>
  </si>
  <si>
    <t>3.13</t>
  </si>
  <si>
    <t>Основное мероприятие Е2. Федеральный проект                 "Успех каждого ребенка"</t>
  </si>
  <si>
    <t>3.14</t>
  </si>
  <si>
    <t>2.19</t>
  </si>
  <si>
    <t>Основное мероприятие 2. "Финансовое обеспечение деятельности образовательных организаций для детей-сирот и детей, оставшихся без попечения родителей"</t>
  </si>
  <si>
    <t>тыс.шт.</t>
  </si>
  <si>
    <t>2.20</t>
  </si>
  <si>
    <t>Основное мероприятие Е2. Федеральный проект  "Успех каждого ребенка"</t>
  </si>
  <si>
    <t>3.15</t>
  </si>
  <si>
    <t>1.11</t>
  </si>
  <si>
    <t>от «___» __________ 2020 № ______</t>
  </si>
  <si>
    <t>показатель к соглашению с ФОИВ по ФП «Содействие занятости женщин - создание условий дошкольного образования для детей в возрасте до трех лет</t>
  </si>
  <si>
    <t>показатель к соглашению с ФОИВ по ФП «Успех каждого ребенка»</t>
  </si>
  <si>
    <t>Приложение 6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</si>
  <si>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образования, мест</t>
  </si>
  <si>
    <t>Количество отремонтированных дошкольных образовательных организаций, штук</t>
  </si>
  <si>
    <t>Доступность дошкольного образования для детей в возрасте от полутора до трех лет, %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</si>
  <si>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области,%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</si>
  <si>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</si>
  <si>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</si>
  <si>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Созданы дополнительные места,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от полутора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(нарастающим итогом)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</si>
  <si>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деятельности,%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</si>
  <si>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городах,тыс.штук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</si>
  <si>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</si>
  <si>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тыс.человек</t>
  </si>
  <si>
    <t>Количество отремонтированных общеобразовательных организаций, штук</t>
  </si>
  <si>
    <t>Доля обучающихся  во вторую смену, %</t>
  </si>
  <si>
    <t>Доля выпускников текущего года, набравших 220 баллов и более по 3 предметам, к общему количеству выпускников текущего года, сдававших ЕГЭ по 3 и более предметам, %</t>
  </si>
  <si>
    <t>Отношение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 к среднемесячному доходу от трудовой деятельности по Московской области</t>
  </si>
  <si>
    <t>Для 935 тыс. детей в не менее чем в 7000 общеобразовательных организаций, расположенных в сельской местности, обновлена материально-техническая база для занятий физической культурой и спортом, штук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</si>
  <si>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области, %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</si>
  <si>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</si>
  <si>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Доля детей в возрасте от 5 до 18 лет, охваченных дополнительным образованием, %</t>
  </si>
  <si>
    <t>Созданы детские технопарки "Кванториум"</t>
  </si>
  <si>
    <t>Созданы центры цифрового образования детей "IT-куб"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</si>
  <si>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</si>
  <si>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Доля педагогических работников, прошедших добровольную независимую оценку квалификации, %</t>
  </si>
  <si>
    <t xml:space="preserve">Основное мероприятие Р2. Федеральный проект «Содействие занятости женщин - создание условий дошкольного образования для детей в возрасте до трех лет» </t>
  </si>
  <si>
    <t xml:space="preserve">Основное мероприятие Р2. Федеральный проект «Содействие занятости женщин – создание условий дошкольного образования для детей в возрасте до трех лет» </t>
  </si>
  <si>
    <t>показатель к соглашению с ФОИВ по федеральному проекту «Современная школа»</t>
  </si>
  <si>
    <t>показатель к соглашению с ФОИВ по федеральному проекту «Успех каждого ребенка»</t>
  </si>
  <si>
    <t>показатель к соглашению с ФОИВ по федеральному проекту «Цифровая образовательная среда»</t>
  </si>
  <si>
    <t>Основное мероприятие E4. Федеральный проект «Цифровая образовательная среда»</t>
  </si>
  <si>
    <t>Количество капитально отремонтированных детских школ искусств по видам искусств</t>
  </si>
  <si>
    <t xml:space="preserve">Подпункт «з» пункта 4 Перечня поручений по реализации Послания Президента Российской Федерации Федеральному Собранию Российской Федерации 
от 24.01.2020 № Пр-113
</t>
  </si>
  <si>
    <t>Основное мероприятие 05. Модернизация детских школ искусств</t>
  </si>
  <si>
    <t>Е.С. Надеждина</t>
  </si>
  <si>
    <t>Количество образовательных организаций в сфере культуры (детские школы по видам искусств), оснащенных музыкальными инструментами, оборудованием, материалами</t>
  </si>
  <si>
    <t>3.12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</si>
  <si>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</si>
  <si>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Основное мероприятие Е2 Федеральный проект "Успех каждого ребенка", Основное мероприятие 04. Реализация комплекса мер, направленных на развитие семейного устройства детей-сирот и детей, оставшихся без попечения родителей, и сопровождение замещающих семей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</si>
</sst>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5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17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181" fontId="48" fillId="34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48" fillId="34" borderId="0" xfId="0" applyNumberFormat="1" applyFont="1" applyFill="1" applyBorder="1" applyAlignment="1" applyProtection="1">
      <alignment vertical="top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NumberFormat="1" applyFont="1" applyFill="1" applyBorder="1" applyAlignment="1" applyProtection="1">
      <alignment horizontal="center" vertical="center"/>
      <protection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0" fontId="1" fillId="36" borderId="0" xfId="0" applyNumberFormat="1" applyFont="1" applyFill="1" applyBorder="1" applyAlignment="1" applyProtection="1">
      <alignment vertical="top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49" fontId="3" fillId="36" borderId="10" xfId="0" applyNumberFormat="1" applyFont="1" applyFill="1" applyBorder="1" applyAlignment="1" applyProtection="1">
      <alignment horizontal="center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3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0" xfId="0" applyNumberFormat="1" applyFont="1" applyFill="1" applyBorder="1" applyAlignment="1" applyProtection="1">
      <alignment horizontal="center" vertical="center"/>
      <protection/>
    </xf>
    <xf numFmtId="0" fontId="3" fillId="36" borderId="0" xfId="0" applyNumberFormat="1" applyFont="1" applyFill="1" applyBorder="1" applyAlignment="1" applyProtection="1">
      <alignment vertical="top" wrapText="1"/>
      <protection/>
    </xf>
    <xf numFmtId="0" fontId="3" fillId="36" borderId="0" xfId="0" applyNumberFormat="1" applyFont="1" applyFill="1" applyBorder="1" applyAlignment="1" applyProtection="1">
      <alignment horizontal="center" vertical="top"/>
      <protection/>
    </xf>
    <xf numFmtId="49" fontId="49" fillId="33" borderId="10" xfId="0" applyNumberFormat="1" applyFont="1" applyFill="1" applyBorder="1" applyAlignment="1" applyProtection="1">
      <alignment horizontal="left" vertical="top" wrapText="1"/>
      <protection/>
    </xf>
    <xf numFmtId="49" fontId="5" fillId="36" borderId="10" xfId="0" applyNumberFormat="1" applyFont="1" applyFill="1" applyBorder="1" applyAlignment="1" applyProtection="1">
      <alignment horizontal="left" vertical="center"/>
      <protection/>
    </xf>
    <xf numFmtId="0" fontId="49" fillId="36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4" fontId="50" fillId="36" borderId="10" xfId="0" applyNumberFormat="1" applyFont="1" applyFill="1" applyBorder="1" applyAlignment="1" applyProtection="1">
      <alignment horizontal="center" vertical="center" wrapText="1"/>
      <protection/>
    </xf>
    <xf numFmtId="4" fontId="49" fillId="36" borderId="10" xfId="0" applyNumberFormat="1" applyFont="1" applyFill="1" applyBorder="1" applyAlignment="1" applyProtection="1">
      <alignment horizontal="center" vertical="center" wrapText="1"/>
      <protection/>
    </xf>
    <xf numFmtId="0" fontId="49" fillId="36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top" wrapText="1"/>
    </xf>
    <xf numFmtId="0" fontId="49" fillId="33" borderId="10" xfId="0" applyNumberFormat="1" applyFont="1" applyFill="1" applyBorder="1" applyAlignment="1" applyProtection="1">
      <alignment horizontal="center" vertical="top" wrapText="1"/>
      <protection/>
    </xf>
    <xf numFmtId="179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5" fillId="36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view="pageBreakPreview" zoomScale="90" zoomScaleSheetLayoutView="90" zoomScalePageLayoutView="75" workbookViewId="0" topLeftCell="A1">
      <pane ySplit="12" topLeftCell="A14" activePane="bottomLeft" state="frozen"/>
      <selection pane="topLeft" activeCell="A2" sqref="A2"/>
      <selection pane="bottomLeft" activeCell="K14" sqref="A14:K75"/>
    </sheetView>
  </sheetViews>
  <sheetFormatPr defaultColWidth="9.140625" defaultRowHeight="12.75"/>
  <cols>
    <col min="1" max="1" width="5.421875" style="1" customWidth="1"/>
    <col min="2" max="2" width="64.8515625" style="3" customWidth="1"/>
    <col min="3" max="3" width="37.28125" style="2" customWidth="1"/>
    <col min="4" max="4" width="12.140625" style="2" customWidth="1"/>
    <col min="5" max="5" width="12.7109375" style="2" customWidth="1"/>
    <col min="6" max="6" width="12.140625" style="46" customWidth="1"/>
    <col min="7" max="10" width="12.140625" style="2" customWidth="1"/>
    <col min="11" max="11" width="50.8515625" style="2" customWidth="1"/>
    <col min="12" max="12" width="13.57421875" style="3" bestFit="1" customWidth="1"/>
    <col min="13" max="16384" width="9.140625" style="3" customWidth="1"/>
  </cols>
  <sheetData>
    <row r="1" ht="14.25" customHeight="1">
      <c r="K1" s="35" t="s">
        <v>152</v>
      </c>
    </row>
    <row r="2" ht="14.25" customHeight="1">
      <c r="K2" s="35" t="s">
        <v>118</v>
      </c>
    </row>
    <row r="3" ht="14.25" customHeight="1">
      <c r="K3" s="35" t="s">
        <v>119</v>
      </c>
    </row>
    <row r="4" ht="22.5" customHeight="1">
      <c r="K4" s="35" t="s">
        <v>149</v>
      </c>
    </row>
    <row r="5" ht="14.25" customHeight="1">
      <c r="K5" s="35"/>
    </row>
    <row r="6" spans="3:9" ht="21" customHeight="1">
      <c r="C6" s="24"/>
      <c r="D6" s="24"/>
      <c r="I6" s="24" t="s">
        <v>97</v>
      </c>
    </row>
    <row r="7" spans="3:9" ht="15.75">
      <c r="C7" s="24"/>
      <c r="D7" s="24"/>
      <c r="I7" s="24"/>
    </row>
    <row r="8" spans="2:11" ht="18.75">
      <c r="B8" s="67" t="s">
        <v>38</v>
      </c>
      <c r="C8" s="67"/>
      <c r="D8" s="67"/>
      <c r="E8" s="67"/>
      <c r="F8" s="67"/>
      <c r="G8" s="67"/>
      <c r="H8" s="67"/>
      <c r="I8" s="67"/>
      <c r="J8" s="67"/>
      <c r="K8" s="67"/>
    </row>
    <row r="9" ht="17.25" customHeight="1"/>
    <row r="10" spans="1:11" ht="41.25" customHeight="1">
      <c r="A10" s="68" t="s">
        <v>39</v>
      </c>
      <c r="B10" s="68" t="s">
        <v>15</v>
      </c>
      <c r="C10" s="68" t="s">
        <v>37</v>
      </c>
      <c r="D10" s="68" t="s">
        <v>2</v>
      </c>
      <c r="E10" s="68" t="s">
        <v>136</v>
      </c>
      <c r="F10" s="68" t="s">
        <v>3</v>
      </c>
      <c r="G10" s="68"/>
      <c r="H10" s="68"/>
      <c r="I10" s="68"/>
      <c r="J10" s="68"/>
      <c r="K10" s="68" t="s">
        <v>45</v>
      </c>
    </row>
    <row r="11" spans="1:11" ht="41.25" customHeight="1">
      <c r="A11" s="68"/>
      <c r="B11" s="68"/>
      <c r="C11" s="68"/>
      <c r="D11" s="68"/>
      <c r="E11" s="68"/>
      <c r="F11" s="47">
        <v>2020</v>
      </c>
      <c r="G11" s="4">
        <v>2021</v>
      </c>
      <c r="H11" s="4">
        <v>2022</v>
      </c>
      <c r="I11" s="4">
        <v>2023</v>
      </c>
      <c r="J11" s="4">
        <v>2024</v>
      </c>
      <c r="K11" s="68"/>
    </row>
    <row r="12" spans="1:11" ht="15" customHeight="1">
      <c r="A12" s="37" t="s">
        <v>0</v>
      </c>
      <c r="B12" s="30">
        <v>2</v>
      </c>
      <c r="C12" s="37" t="s">
        <v>8</v>
      </c>
      <c r="D12" s="37" t="s">
        <v>40</v>
      </c>
      <c r="E12" s="30">
        <v>5</v>
      </c>
      <c r="F12" s="48" t="s">
        <v>41</v>
      </c>
      <c r="G12" s="30">
        <v>7</v>
      </c>
      <c r="H12" s="37" t="s">
        <v>42</v>
      </c>
      <c r="I12" s="30">
        <v>9</v>
      </c>
      <c r="J12" s="37" t="s">
        <v>25</v>
      </c>
      <c r="K12" s="30">
        <v>11</v>
      </c>
    </row>
    <row r="13" spans="1:11" ht="27" customHeight="1">
      <c r="A13" s="42" t="s">
        <v>0</v>
      </c>
      <c r="B13" s="70" t="s">
        <v>112</v>
      </c>
      <c r="C13" s="70"/>
      <c r="D13" s="70"/>
      <c r="E13" s="70"/>
      <c r="F13" s="70"/>
      <c r="G13" s="70"/>
      <c r="H13" s="70"/>
      <c r="I13" s="70"/>
      <c r="J13" s="70"/>
      <c r="K13" s="57"/>
    </row>
    <row r="14" spans="1:11" s="7" customFormat="1" ht="66" customHeight="1">
      <c r="A14" s="43" t="s">
        <v>43</v>
      </c>
      <c r="B14" s="5" t="s">
        <v>153</v>
      </c>
      <c r="C14" s="6" t="s">
        <v>47</v>
      </c>
      <c r="D14" s="6" t="s">
        <v>28</v>
      </c>
      <c r="E14" s="6">
        <v>160</v>
      </c>
      <c r="F14" s="49">
        <f>255-35</f>
        <v>220</v>
      </c>
      <c r="G14" s="6">
        <v>175</v>
      </c>
      <c r="H14" s="25" t="s">
        <v>11</v>
      </c>
      <c r="I14" s="6" t="s">
        <v>11</v>
      </c>
      <c r="J14" s="6" t="s">
        <v>11</v>
      </c>
      <c r="K14" s="64" t="s">
        <v>176</v>
      </c>
    </row>
    <row r="15" spans="1:11" s="7" customFormat="1" ht="33" customHeight="1">
      <c r="A15" s="43" t="s">
        <v>46</v>
      </c>
      <c r="B15" s="10" t="s">
        <v>154</v>
      </c>
      <c r="C15" s="6" t="s">
        <v>47</v>
      </c>
      <c r="D15" s="6" t="s">
        <v>4</v>
      </c>
      <c r="E15" s="6">
        <v>0</v>
      </c>
      <c r="F15" s="63">
        <v>1</v>
      </c>
      <c r="G15" s="6" t="s">
        <v>11</v>
      </c>
      <c r="H15" s="25" t="s">
        <v>11</v>
      </c>
      <c r="I15" s="6" t="s">
        <v>11</v>
      </c>
      <c r="J15" s="6" t="s">
        <v>11</v>
      </c>
      <c r="K15" s="6" t="s">
        <v>120</v>
      </c>
    </row>
    <row r="16" spans="1:12" s="7" customFormat="1" ht="94.5">
      <c r="A16" s="43" t="s">
        <v>48</v>
      </c>
      <c r="B16" s="73" t="s">
        <v>188</v>
      </c>
      <c r="C16" s="6" t="s">
        <v>49</v>
      </c>
      <c r="D16" s="6" t="s">
        <v>5</v>
      </c>
      <c r="E16" s="25">
        <v>100</v>
      </c>
      <c r="F16" s="49">
        <v>100</v>
      </c>
      <c r="G16" s="6">
        <v>100</v>
      </c>
      <c r="H16" s="25">
        <v>100</v>
      </c>
      <c r="I16" s="6">
        <v>100</v>
      </c>
      <c r="J16" s="6">
        <v>100</v>
      </c>
      <c r="K16" s="25" t="s">
        <v>98</v>
      </c>
      <c r="L16" s="9"/>
    </row>
    <row r="17" spans="1:11" s="7" customFormat="1" ht="79.5" customHeight="1">
      <c r="A17" s="43" t="s">
        <v>50</v>
      </c>
      <c r="B17" s="5" t="s">
        <v>155</v>
      </c>
      <c r="C17" s="6" t="s">
        <v>121</v>
      </c>
      <c r="D17" s="6" t="s">
        <v>1</v>
      </c>
      <c r="E17" s="6">
        <v>100</v>
      </c>
      <c r="F17" s="49">
        <v>100</v>
      </c>
      <c r="G17" s="6">
        <v>100</v>
      </c>
      <c r="H17" s="25">
        <v>100</v>
      </c>
      <c r="I17" s="6">
        <v>100</v>
      </c>
      <c r="J17" s="6">
        <v>100</v>
      </c>
      <c r="K17" s="6" t="s">
        <v>65</v>
      </c>
    </row>
    <row r="18" spans="1:11" s="7" customFormat="1" ht="70.5" customHeight="1">
      <c r="A18" s="43" t="s">
        <v>51</v>
      </c>
      <c r="B18" s="5" t="s">
        <v>156</v>
      </c>
      <c r="C18" s="6" t="s">
        <v>49</v>
      </c>
      <c r="D18" s="6" t="s">
        <v>1</v>
      </c>
      <c r="E18" s="8">
        <v>100</v>
      </c>
      <c r="F18" s="62">
        <f>100.3+8.7</f>
        <v>109</v>
      </c>
      <c r="G18" s="6">
        <v>100.3</v>
      </c>
      <c r="H18" s="25">
        <v>100.3</v>
      </c>
      <c r="I18" s="6">
        <v>100.3</v>
      </c>
      <c r="J18" s="6">
        <v>100.3</v>
      </c>
      <c r="K18" s="8" t="s">
        <v>98</v>
      </c>
    </row>
    <row r="19" spans="1:11" s="7" customFormat="1" ht="167.25" customHeight="1">
      <c r="A19" s="43" t="s">
        <v>52</v>
      </c>
      <c r="B19" s="10" t="s">
        <v>157</v>
      </c>
      <c r="C19" s="6" t="s">
        <v>121</v>
      </c>
      <c r="D19" s="6" t="s">
        <v>4</v>
      </c>
      <c r="E19" s="6">
        <v>1</v>
      </c>
      <c r="F19" s="49" t="s">
        <v>11</v>
      </c>
      <c r="G19" s="6" t="s">
        <v>11</v>
      </c>
      <c r="H19" s="25" t="s">
        <v>11</v>
      </c>
      <c r="I19" s="6" t="s">
        <v>11</v>
      </c>
      <c r="J19" s="6" t="s">
        <v>11</v>
      </c>
      <c r="K19" s="64" t="s">
        <v>177</v>
      </c>
    </row>
    <row r="20" spans="1:11" s="7" customFormat="1" ht="63">
      <c r="A20" s="43" t="s">
        <v>53</v>
      </c>
      <c r="B20" s="10" t="s">
        <v>137</v>
      </c>
      <c r="C20" s="25" t="s">
        <v>131</v>
      </c>
      <c r="D20" s="25" t="s">
        <v>1</v>
      </c>
      <c r="E20" s="25">
        <v>5.8</v>
      </c>
      <c r="F20" s="49">
        <v>3.2</v>
      </c>
      <c r="G20" s="25">
        <v>3.7</v>
      </c>
      <c r="H20" s="25">
        <v>3.7</v>
      </c>
      <c r="I20" s="25">
        <v>3.7</v>
      </c>
      <c r="J20" s="25">
        <v>3.7</v>
      </c>
      <c r="K20" s="25" t="s">
        <v>98</v>
      </c>
    </row>
    <row r="21" spans="1:11" s="7" customFormat="1" ht="69.75" customHeight="1">
      <c r="A21" s="43" t="s">
        <v>55</v>
      </c>
      <c r="B21" s="5" t="s">
        <v>29</v>
      </c>
      <c r="C21" s="6" t="s">
        <v>54</v>
      </c>
      <c r="D21" s="6" t="s">
        <v>1</v>
      </c>
      <c r="E21" s="26">
        <v>100</v>
      </c>
      <c r="F21" s="50">
        <v>100</v>
      </c>
      <c r="G21" s="26">
        <v>100</v>
      </c>
      <c r="H21" s="34">
        <v>100</v>
      </c>
      <c r="I21" s="26">
        <v>100</v>
      </c>
      <c r="J21" s="26">
        <v>100</v>
      </c>
      <c r="K21" s="8" t="s">
        <v>98</v>
      </c>
    </row>
    <row r="22" spans="1:11" s="7" customFormat="1" ht="66.75" customHeight="1">
      <c r="A22" s="43" t="s">
        <v>56</v>
      </c>
      <c r="B22" s="5" t="s">
        <v>31</v>
      </c>
      <c r="C22" s="6" t="s">
        <v>54</v>
      </c>
      <c r="D22" s="6" t="s">
        <v>18</v>
      </c>
      <c r="E22" s="26">
        <v>37</v>
      </c>
      <c r="F22" s="50">
        <v>80</v>
      </c>
      <c r="G22" s="8" t="s">
        <v>14</v>
      </c>
      <c r="H22" s="34" t="s">
        <v>11</v>
      </c>
      <c r="I22" s="26" t="s">
        <v>11</v>
      </c>
      <c r="J22" s="8" t="s">
        <v>14</v>
      </c>
      <c r="K22" s="8" t="s">
        <v>98</v>
      </c>
    </row>
    <row r="23" spans="1:11" s="7" customFormat="1" ht="126.75" customHeight="1">
      <c r="A23" s="43" t="s">
        <v>124</v>
      </c>
      <c r="B23" s="5" t="s">
        <v>158</v>
      </c>
      <c r="C23" s="6" t="s">
        <v>121</v>
      </c>
      <c r="D23" s="6" t="s">
        <v>28</v>
      </c>
      <c r="E23" s="26" t="s">
        <v>11</v>
      </c>
      <c r="F23" s="50">
        <v>100</v>
      </c>
      <c r="G23" s="8" t="s">
        <v>11</v>
      </c>
      <c r="H23" s="34" t="s">
        <v>11</v>
      </c>
      <c r="I23" s="26" t="s">
        <v>11</v>
      </c>
      <c r="J23" s="8" t="s">
        <v>11</v>
      </c>
      <c r="K23" s="8" t="s">
        <v>65</v>
      </c>
    </row>
    <row r="24" spans="1:11" s="7" customFormat="1" ht="158.25" customHeight="1">
      <c r="A24" s="43" t="s">
        <v>148</v>
      </c>
      <c r="B24" s="5" t="s">
        <v>159</v>
      </c>
      <c r="C24" s="6" t="s">
        <v>150</v>
      </c>
      <c r="D24" s="6" t="s">
        <v>28</v>
      </c>
      <c r="E24" s="26" t="s">
        <v>11</v>
      </c>
      <c r="F24" s="50" t="s">
        <v>11</v>
      </c>
      <c r="G24" s="8" t="s">
        <v>11</v>
      </c>
      <c r="H24" s="34" t="s">
        <v>11</v>
      </c>
      <c r="I24" s="26" t="s">
        <v>11</v>
      </c>
      <c r="J24" s="8" t="s">
        <v>11</v>
      </c>
      <c r="K24" s="8" t="s">
        <v>120</v>
      </c>
    </row>
    <row r="25" spans="1:11" s="7" customFormat="1" ht="27.75" customHeight="1">
      <c r="A25" s="42">
        <v>2</v>
      </c>
      <c r="B25" s="70" t="s">
        <v>113</v>
      </c>
      <c r="C25" s="70"/>
      <c r="D25" s="70"/>
      <c r="E25" s="70"/>
      <c r="F25" s="70"/>
      <c r="G25" s="70"/>
      <c r="H25" s="70"/>
      <c r="I25" s="70"/>
      <c r="J25" s="70"/>
      <c r="K25" s="70"/>
    </row>
    <row r="26" spans="1:12" s="7" customFormat="1" ht="48" customHeight="1">
      <c r="A26" s="44" t="s">
        <v>57</v>
      </c>
      <c r="B26" s="5" t="s">
        <v>160</v>
      </c>
      <c r="C26" s="6" t="s">
        <v>49</v>
      </c>
      <c r="D26" s="14" t="s">
        <v>1</v>
      </c>
      <c r="E26" s="11">
        <v>135.74</v>
      </c>
      <c r="F26" s="61">
        <f>121.5-16.5</f>
        <v>105</v>
      </c>
      <c r="G26" s="12">
        <v>114.2</v>
      </c>
      <c r="H26" s="12">
        <v>114.2</v>
      </c>
      <c r="I26" s="12">
        <v>114.2</v>
      </c>
      <c r="J26" s="12">
        <v>114.2</v>
      </c>
      <c r="K26" s="8" t="s">
        <v>66</v>
      </c>
      <c r="L26" s="13"/>
    </row>
    <row r="27" spans="1:11" ht="126">
      <c r="A27" s="44" t="s">
        <v>58</v>
      </c>
      <c r="B27" s="10" t="s">
        <v>161</v>
      </c>
      <c r="C27" s="64" t="s">
        <v>178</v>
      </c>
      <c r="D27" s="14" t="s">
        <v>144</v>
      </c>
      <c r="E27" s="14">
        <v>0.002</v>
      </c>
      <c r="F27" s="47">
        <f>(2+3)/1000</f>
        <v>0.005</v>
      </c>
      <c r="G27" s="14">
        <f>10/1000</f>
        <v>0.01</v>
      </c>
      <c r="H27" s="14">
        <f>10/1000</f>
        <v>0.01</v>
      </c>
      <c r="I27" s="14" t="s">
        <v>11</v>
      </c>
      <c r="J27" s="14" t="s">
        <v>11</v>
      </c>
      <c r="K27" s="6" t="s">
        <v>67</v>
      </c>
    </row>
    <row r="28" spans="1:11" ht="81" customHeight="1">
      <c r="A28" s="44" t="s">
        <v>59</v>
      </c>
      <c r="B28" s="10" t="s">
        <v>162</v>
      </c>
      <c r="C28" s="64" t="s">
        <v>178</v>
      </c>
      <c r="D28" s="14" t="s">
        <v>4</v>
      </c>
      <c r="E28" s="14">
        <v>1</v>
      </c>
      <c r="F28" s="47" t="s">
        <v>11</v>
      </c>
      <c r="G28" s="14" t="s">
        <v>11</v>
      </c>
      <c r="H28" s="4" t="s">
        <v>11</v>
      </c>
      <c r="I28" s="14" t="s">
        <v>11</v>
      </c>
      <c r="J28" s="14" t="s">
        <v>11</v>
      </c>
      <c r="K28" s="6" t="s">
        <v>67</v>
      </c>
    </row>
    <row r="29" spans="1:11" ht="63">
      <c r="A29" s="44" t="s">
        <v>110</v>
      </c>
      <c r="B29" s="27" t="s">
        <v>163</v>
      </c>
      <c r="C29" s="25" t="s">
        <v>122</v>
      </c>
      <c r="D29" s="4" t="s">
        <v>138</v>
      </c>
      <c r="E29" s="4">
        <f>543/1000</f>
        <v>0.543</v>
      </c>
      <c r="F29" s="47">
        <f>1086/1000</f>
        <v>1.086</v>
      </c>
      <c r="G29" s="4">
        <f>1620/1000</f>
        <v>1.62</v>
      </c>
      <c r="H29" s="4">
        <f>2440/1000</f>
        <v>2.44</v>
      </c>
      <c r="I29" s="4">
        <f>2440/1000</f>
        <v>2.44</v>
      </c>
      <c r="J29" s="4">
        <f>2440/1000</f>
        <v>2.44</v>
      </c>
      <c r="K29" s="25" t="s">
        <v>68</v>
      </c>
    </row>
    <row r="30" spans="1:11" s="7" customFormat="1" ht="31.5">
      <c r="A30" s="44" t="s">
        <v>80</v>
      </c>
      <c r="B30" s="10" t="s">
        <v>164</v>
      </c>
      <c r="C30" s="64" t="s">
        <v>76</v>
      </c>
      <c r="D30" s="6" t="s">
        <v>4</v>
      </c>
      <c r="E30" s="6">
        <v>0</v>
      </c>
      <c r="F30" s="49" t="s">
        <v>11</v>
      </c>
      <c r="G30" s="6" t="s">
        <v>11</v>
      </c>
      <c r="H30" s="25" t="s">
        <v>11</v>
      </c>
      <c r="I30" s="6" t="s">
        <v>11</v>
      </c>
      <c r="J30" s="6" t="s">
        <v>11</v>
      </c>
      <c r="K30" s="6" t="s">
        <v>67</v>
      </c>
    </row>
    <row r="31" spans="1:11" ht="38.25" customHeight="1">
      <c r="A31" s="44" t="s">
        <v>81</v>
      </c>
      <c r="B31" s="17" t="s">
        <v>165</v>
      </c>
      <c r="C31" s="25" t="s">
        <v>47</v>
      </c>
      <c r="D31" s="4" t="s">
        <v>1</v>
      </c>
      <c r="E31" s="4">
        <v>6.4</v>
      </c>
      <c r="F31" s="47">
        <v>3.23</v>
      </c>
      <c r="G31" s="4">
        <v>2.7</v>
      </c>
      <c r="H31" s="4">
        <v>0</v>
      </c>
      <c r="I31" s="4">
        <v>0</v>
      </c>
      <c r="J31" s="4">
        <v>0</v>
      </c>
      <c r="K31" s="25" t="s">
        <v>67</v>
      </c>
    </row>
    <row r="32" spans="1:11" ht="85.5" customHeight="1">
      <c r="A32" s="44" t="s">
        <v>85</v>
      </c>
      <c r="B32" s="5" t="s">
        <v>166</v>
      </c>
      <c r="C32" s="4" t="s">
        <v>76</v>
      </c>
      <c r="D32" s="4" t="s">
        <v>1</v>
      </c>
      <c r="E32" s="4">
        <v>30.8</v>
      </c>
      <c r="F32" s="47">
        <f>28.5+7.3</f>
        <v>35.8</v>
      </c>
      <c r="G32" s="4">
        <v>28.8</v>
      </c>
      <c r="H32" s="4">
        <v>29</v>
      </c>
      <c r="I32" s="4">
        <v>29</v>
      </c>
      <c r="J32" s="4">
        <v>29</v>
      </c>
      <c r="K32" s="25" t="s">
        <v>107</v>
      </c>
    </row>
    <row r="33" spans="1:11" ht="37.5" customHeight="1">
      <c r="A33" s="44" t="s">
        <v>86</v>
      </c>
      <c r="B33" s="10" t="s">
        <v>24</v>
      </c>
      <c r="C33" s="6" t="s">
        <v>54</v>
      </c>
      <c r="D33" s="14" t="s">
        <v>18</v>
      </c>
      <c r="E33" s="14">
        <v>45</v>
      </c>
      <c r="F33" s="47">
        <v>55</v>
      </c>
      <c r="G33" s="14" t="s">
        <v>11</v>
      </c>
      <c r="H33" s="4" t="s">
        <v>11</v>
      </c>
      <c r="I33" s="14" t="s">
        <v>11</v>
      </c>
      <c r="J33" s="14" t="s">
        <v>14</v>
      </c>
      <c r="K33" s="8" t="s">
        <v>66</v>
      </c>
    </row>
    <row r="34" spans="1:11" ht="94.5">
      <c r="A34" s="44" t="s">
        <v>88</v>
      </c>
      <c r="B34" s="10" t="s">
        <v>26</v>
      </c>
      <c r="C34" s="6" t="s">
        <v>54</v>
      </c>
      <c r="D34" s="14" t="s">
        <v>11</v>
      </c>
      <c r="E34" s="14" t="s">
        <v>27</v>
      </c>
      <c r="F34" s="47" t="s">
        <v>27</v>
      </c>
      <c r="G34" s="14" t="s">
        <v>27</v>
      </c>
      <c r="H34" s="4" t="s">
        <v>27</v>
      </c>
      <c r="I34" s="14" t="s">
        <v>27</v>
      </c>
      <c r="J34" s="14" t="s">
        <v>27</v>
      </c>
      <c r="K34" s="6" t="s">
        <v>82</v>
      </c>
    </row>
    <row r="35" spans="1:11" ht="39" customHeight="1">
      <c r="A35" s="44" t="s">
        <v>89</v>
      </c>
      <c r="B35" s="10" t="s">
        <v>30</v>
      </c>
      <c r="C35" s="6" t="s">
        <v>54</v>
      </c>
      <c r="D35" s="14" t="s">
        <v>1</v>
      </c>
      <c r="E35" s="14">
        <v>100</v>
      </c>
      <c r="F35" s="47">
        <v>100</v>
      </c>
      <c r="G35" s="14">
        <v>100</v>
      </c>
      <c r="H35" s="4">
        <v>100</v>
      </c>
      <c r="I35" s="14">
        <v>100</v>
      </c>
      <c r="J35" s="14">
        <v>100</v>
      </c>
      <c r="K35" s="6" t="s">
        <v>66</v>
      </c>
    </row>
    <row r="36" spans="1:13" ht="47.25">
      <c r="A36" s="44" t="s">
        <v>90</v>
      </c>
      <c r="B36" s="5" t="s">
        <v>23</v>
      </c>
      <c r="C36" s="6" t="s">
        <v>54</v>
      </c>
      <c r="D36" s="4" t="s">
        <v>4</v>
      </c>
      <c r="E36" s="4">
        <v>14</v>
      </c>
      <c r="F36" s="47">
        <v>14.2</v>
      </c>
      <c r="G36" s="4">
        <v>14.4</v>
      </c>
      <c r="H36" s="4">
        <v>14.6</v>
      </c>
      <c r="I36" s="4">
        <v>14.8</v>
      </c>
      <c r="J36" s="4">
        <v>15</v>
      </c>
      <c r="K36" s="6" t="s">
        <v>66</v>
      </c>
      <c r="M36" s="7"/>
    </row>
    <row r="37" spans="1:11" s="7" customFormat="1" ht="63">
      <c r="A37" s="44" t="s">
        <v>99</v>
      </c>
      <c r="B37" s="5" t="s">
        <v>20</v>
      </c>
      <c r="C37" s="6" t="s">
        <v>54</v>
      </c>
      <c r="D37" s="4" t="s">
        <v>1</v>
      </c>
      <c r="E37" s="4">
        <v>100</v>
      </c>
      <c r="F37" s="47">
        <v>99.6</v>
      </c>
      <c r="G37" s="4">
        <v>99.6</v>
      </c>
      <c r="H37" s="4">
        <v>99.6</v>
      </c>
      <c r="I37" s="4">
        <v>99.6</v>
      </c>
      <c r="J37" s="4">
        <v>99.6</v>
      </c>
      <c r="K37" s="6" t="s">
        <v>66</v>
      </c>
    </row>
    <row r="38" spans="1:11" ht="49.5" customHeight="1">
      <c r="A38" s="44" t="s">
        <v>100</v>
      </c>
      <c r="B38" s="10" t="s">
        <v>87</v>
      </c>
      <c r="C38" s="6" t="s">
        <v>54</v>
      </c>
      <c r="D38" s="14" t="s">
        <v>1</v>
      </c>
      <c r="E38" s="14">
        <v>100</v>
      </c>
      <c r="F38" s="47">
        <v>100</v>
      </c>
      <c r="G38" s="14">
        <v>100</v>
      </c>
      <c r="H38" s="4">
        <v>100</v>
      </c>
      <c r="I38" s="14">
        <v>100</v>
      </c>
      <c r="J38" s="14">
        <v>100</v>
      </c>
      <c r="K38" s="6" t="s">
        <v>66</v>
      </c>
    </row>
    <row r="39" spans="1:11" ht="47.25">
      <c r="A39" s="44" t="s">
        <v>101</v>
      </c>
      <c r="B39" s="27" t="s">
        <v>34</v>
      </c>
      <c r="C39" s="6" t="s">
        <v>54</v>
      </c>
      <c r="D39" s="4" t="s">
        <v>1</v>
      </c>
      <c r="E39" s="4">
        <v>0</v>
      </c>
      <c r="F39" s="47">
        <v>0</v>
      </c>
      <c r="G39" s="4">
        <v>0</v>
      </c>
      <c r="H39" s="4">
        <v>0</v>
      </c>
      <c r="I39" s="4">
        <v>0</v>
      </c>
      <c r="J39" s="4">
        <v>0</v>
      </c>
      <c r="K39" s="6" t="s">
        <v>66</v>
      </c>
    </row>
    <row r="40" spans="1:11" ht="81.75" customHeight="1">
      <c r="A40" s="44" t="s">
        <v>102</v>
      </c>
      <c r="B40" s="10" t="s">
        <v>32</v>
      </c>
      <c r="C40" s="6" t="s">
        <v>54</v>
      </c>
      <c r="D40" s="14" t="s">
        <v>1</v>
      </c>
      <c r="E40" s="14">
        <v>28</v>
      </c>
      <c r="F40" s="47">
        <v>28.5</v>
      </c>
      <c r="G40" s="14">
        <v>28.5</v>
      </c>
      <c r="H40" s="4">
        <v>28.5</v>
      </c>
      <c r="I40" s="14">
        <v>28.5</v>
      </c>
      <c r="J40" s="14">
        <v>28.5</v>
      </c>
      <c r="K40" s="6" t="s">
        <v>107</v>
      </c>
    </row>
    <row r="41" spans="1:11" ht="78.75">
      <c r="A41" s="44" t="s">
        <v>108</v>
      </c>
      <c r="B41" s="10" t="s">
        <v>111</v>
      </c>
      <c r="C41" s="6" t="s">
        <v>54</v>
      </c>
      <c r="D41" s="14" t="s">
        <v>1</v>
      </c>
      <c r="E41" s="14">
        <v>96.8</v>
      </c>
      <c r="F41" s="47">
        <v>94</v>
      </c>
      <c r="G41" s="14">
        <v>100</v>
      </c>
      <c r="H41" s="4">
        <v>100</v>
      </c>
      <c r="I41" s="14">
        <v>100</v>
      </c>
      <c r="J41" s="14">
        <v>100</v>
      </c>
      <c r="K41" s="6" t="s">
        <v>66</v>
      </c>
    </row>
    <row r="42" spans="1:11" ht="78.75">
      <c r="A42" s="44" t="s">
        <v>128</v>
      </c>
      <c r="B42" s="10" t="s">
        <v>129</v>
      </c>
      <c r="C42" s="6" t="s">
        <v>131</v>
      </c>
      <c r="D42" s="14" t="s">
        <v>4</v>
      </c>
      <c r="E42" s="14">
        <v>2</v>
      </c>
      <c r="F42" s="47">
        <v>3</v>
      </c>
      <c r="G42" s="14">
        <v>10</v>
      </c>
      <c r="H42" s="4">
        <v>10</v>
      </c>
      <c r="I42" s="14" t="s">
        <v>11</v>
      </c>
      <c r="J42" s="14" t="s">
        <v>11</v>
      </c>
      <c r="K42" s="6" t="s">
        <v>130</v>
      </c>
    </row>
    <row r="43" spans="1:11" ht="98.25" customHeight="1">
      <c r="A43" s="44" t="s">
        <v>133</v>
      </c>
      <c r="B43" s="10" t="s">
        <v>134</v>
      </c>
      <c r="C43" s="6" t="s">
        <v>131</v>
      </c>
      <c r="D43" s="14" t="s">
        <v>1</v>
      </c>
      <c r="E43" s="14" t="s">
        <v>11</v>
      </c>
      <c r="F43" s="47">
        <v>80</v>
      </c>
      <c r="G43" s="14" t="s">
        <v>11</v>
      </c>
      <c r="H43" s="4" t="s">
        <v>11</v>
      </c>
      <c r="I43" s="14" t="s">
        <v>11</v>
      </c>
      <c r="J43" s="14" t="s">
        <v>11</v>
      </c>
      <c r="K43" s="6" t="s">
        <v>135</v>
      </c>
    </row>
    <row r="44" spans="1:11" ht="85.5" customHeight="1">
      <c r="A44" s="44" t="s">
        <v>142</v>
      </c>
      <c r="B44" s="10" t="s">
        <v>167</v>
      </c>
      <c r="C44" s="6" t="s">
        <v>49</v>
      </c>
      <c r="D44" s="14" t="s">
        <v>1</v>
      </c>
      <c r="E44" s="14" t="s">
        <v>11</v>
      </c>
      <c r="F44" s="47" t="s">
        <v>11</v>
      </c>
      <c r="G44" s="14" t="s">
        <v>11</v>
      </c>
      <c r="H44" s="4" t="s">
        <v>11</v>
      </c>
      <c r="I44" s="14" t="s">
        <v>11</v>
      </c>
      <c r="J44" s="14" t="s">
        <v>11</v>
      </c>
      <c r="K44" s="6" t="s">
        <v>143</v>
      </c>
    </row>
    <row r="45" spans="1:11" ht="66" customHeight="1">
      <c r="A45" s="44" t="s">
        <v>145</v>
      </c>
      <c r="B45" s="10" t="s">
        <v>168</v>
      </c>
      <c r="C45" s="6" t="s">
        <v>151</v>
      </c>
      <c r="D45" s="14" t="s">
        <v>4</v>
      </c>
      <c r="E45" s="14" t="s">
        <v>11</v>
      </c>
      <c r="F45" s="47" t="s">
        <v>11</v>
      </c>
      <c r="G45" s="14" t="s">
        <v>11</v>
      </c>
      <c r="H45" s="4" t="s">
        <v>11</v>
      </c>
      <c r="I45" s="14" t="s">
        <v>11</v>
      </c>
      <c r="J45" s="14" t="s">
        <v>11</v>
      </c>
      <c r="K45" s="6" t="s">
        <v>146</v>
      </c>
    </row>
    <row r="46" spans="1:13" s="7" customFormat="1" ht="26.25" customHeight="1">
      <c r="A46" s="42">
        <v>3</v>
      </c>
      <c r="B46" s="70" t="s">
        <v>114</v>
      </c>
      <c r="C46" s="70"/>
      <c r="D46" s="70"/>
      <c r="E46" s="70"/>
      <c r="F46" s="70"/>
      <c r="G46" s="70"/>
      <c r="H46" s="70"/>
      <c r="I46" s="70"/>
      <c r="J46" s="70"/>
      <c r="K46" s="70"/>
      <c r="M46" s="3"/>
    </row>
    <row r="47" spans="1:11" ht="47.25">
      <c r="A47" s="45" t="s">
        <v>60</v>
      </c>
      <c r="B47" s="60" t="s">
        <v>169</v>
      </c>
      <c r="C47" s="6" t="s">
        <v>49</v>
      </c>
      <c r="D47" s="14" t="s">
        <v>1</v>
      </c>
      <c r="E47" s="14">
        <v>108.95</v>
      </c>
      <c r="F47" s="47">
        <v>100</v>
      </c>
      <c r="G47" s="14">
        <v>100</v>
      </c>
      <c r="H47" s="4">
        <v>100</v>
      </c>
      <c r="I47" s="14">
        <v>100</v>
      </c>
      <c r="J47" s="14">
        <v>100</v>
      </c>
      <c r="K47" s="6" t="s">
        <v>109</v>
      </c>
    </row>
    <row r="48" spans="1:13" ht="51" customHeight="1">
      <c r="A48" s="45" t="s">
        <v>61</v>
      </c>
      <c r="B48" s="56" t="s">
        <v>186</v>
      </c>
      <c r="C48" s="6" t="s">
        <v>54</v>
      </c>
      <c r="D48" s="14" t="s">
        <v>18</v>
      </c>
      <c r="E48" s="14" t="s">
        <v>11</v>
      </c>
      <c r="F48" s="47" t="s">
        <v>11</v>
      </c>
      <c r="G48" s="38">
        <v>1</v>
      </c>
      <c r="H48" s="39">
        <v>6</v>
      </c>
      <c r="I48" s="38">
        <v>5</v>
      </c>
      <c r="J48" s="38">
        <v>0</v>
      </c>
      <c r="K48" s="6" t="s">
        <v>62</v>
      </c>
      <c r="M48" s="7"/>
    </row>
    <row r="49" spans="1:11" ht="31.5">
      <c r="A49" s="45" t="s">
        <v>44</v>
      </c>
      <c r="B49" s="27" t="s">
        <v>64</v>
      </c>
      <c r="C49" s="25" t="s">
        <v>49</v>
      </c>
      <c r="D49" s="4" t="s">
        <v>1</v>
      </c>
      <c r="E49" s="4" t="s">
        <v>11</v>
      </c>
      <c r="F49" s="4">
        <v>9.6</v>
      </c>
      <c r="G49" s="4">
        <v>9.7</v>
      </c>
      <c r="H49" s="4">
        <v>9.7</v>
      </c>
      <c r="I49" s="4">
        <v>9.7</v>
      </c>
      <c r="J49" s="4">
        <v>9.7</v>
      </c>
      <c r="K49" s="25" t="s">
        <v>69</v>
      </c>
    </row>
    <row r="50" spans="1:11" ht="111.75" customHeight="1">
      <c r="A50" s="44" t="s">
        <v>63</v>
      </c>
      <c r="B50" s="27" t="s">
        <v>170</v>
      </c>
      <c r="C50" s="25" t="s">
        <v>122</v>
      </c>
      <c r="D50" s="4" t="s">
        <v>9</v>
      </c>
      <c r="E50" s="4">
        <v>7372</v>
      </c>
      <c r="F50" s="47">
        <v>776</v>
      </c>
      <c r="G50" s="4">
        <v>958</v>
      </c>
      <c r="H50" s="4">
        <v>1141</v>
      </c>
      <c r="I50" s="4">
        <v>1141</v>
      </c>
      <c r="J50" s="4">
        <v>1141</v>
      </c>
      <c r="K50" s="25" t="s">
        <v>71</v>
      </c>
    </row>
    <row r="51" spans="1:13" ht="94.5">
      <c r="A51" s="45" t="s">
        <v>70</v>
      </c>
      <c r="B51" s="10" t="s">
        <v>171</v>
      </c>
      <c r="C51" s="64" t="s">
        <v>122</v>
      </c>
      <c r="D51" s="14" t="s">
        <v>1</v>
      </c>
      <c r="E51" s="11">
        <v>96.06</v>
      </c>
      <c r="F51" s="51">
        <v>83.2</v>
      </c>
      <c r="G51" s="11">
        <v>83.3</v>
      </c>
      <c r="H51" s="40">
        <v>83.4</v>
      </c>
      <c r="I51" s="11">
        <v>83.4</v>
      </c>
      <c r="J51" s="11">
        <v>83.5</v>
      </c>
      <c r="K51" s="64" t="s">
        <v>189</v>
      </c>
      <c r="M51" s="7"/>
    </row>
    <row r="52" spans="1:11" ht="47.25">
      <c r="A52" s="45" t="s">
        <v>72</v>
      </c>
      <c r="B52" s="17" t="s">
        <v>6</v>
      </c>
      <c r="C52" s="6" t="s">
        <v>54</v>
      </c>
      <c r="D52" s="4" t="s">
        <v>1</v>
      </c>
      <c r="E52" s="4">
        <v>100</v>
      </c>
      <c r="F52" s="47">
        <v>100</v>
      </c>
      <c r="G52" s="4">
        <v>100</v>
      </c>
      <c r="H52" s="4">
        <v>100</v>
      </c>
      <c r="I52" s="4">
        <v>100</v>
      </c>
      <c r="J52" s="4">
        <v>100</v>
      </c>
      <c r="K52" s="6" t="s">
        <v>109</v>
      </c>
    </row>
    <row r="53" spans="1:11" ht="47.25">
      <c r="A53" s="45" t="s">
        <v>91</v>
      </c>
      <c r="B53" s="10" t="s">
        <v>21</v>
      </c>
      <c r="C53" s="6" t="s">
        <v>54</v>
      </c>
      <c r="D53" s="14" t="s">
        <v>1</v>
      </c>
      <c r="E53" s="14">
        <v>84.2</v>
      </c>
      <c r="F53" s="47">
        <v>34.2</v>
      </c>
      <c r="G53" s="14">
        <v>35</v>
      </c>
      <c r="H53" s="4">
        <v>35.5</v>
      </c>
      <c r="I53" s="14">
        <v>36</v>
      </c>
      <c r="J53" s="14">
        <v>36.5</v>
      </c>
      <c r="K53" s="6" t="s">
        <v>109</v>
      </c>
    </row>
    <row r="54" spans="1:11" ht="54.75" customHeight="1">
      <c r="A54" s="45" t="s">
        <v>92</v>
      </c>
      <c r="B54" s="27" t="s">
        <v>36</v>
      </c>
      <c r="C54" s="6" t="s">
        <v>54</v>
      </c>
      <c r="D54" s="4" t="s">
        <v>1</v>
      </c>
      <c r="E54" s="4">
        <v>66.7</v>
      </c>
      <c r="F54" s="47">
        <v>30</v>
      </c>
      <c r="G54" s="4">
        <v>50</v>
      </c>
      <c r="H54" s="4">
        <v>60</v>
      </c>
      <c r="I54" s="4">
        <v>70</v>
      </c>
      <c r="J54" s="4">
        <v>70</v>
      </c>
      <c r="K54" s="6" t="s">
        <v>109</v>
      </c>
    </row>
    <row r="55" spans="1:11" ht="47.25">
      <c r="A55" s="45" t="s">
        <v>93</v>
      </c>
      <c r="B55" s="10" t="s">
        <v>22</v>
      </c>
      <c r="C55" s="6" t="s">
        <v>54</v>
      </c>
      <c r="D55" s="14" t="s">
        <v>1</v>
      </c>
      <c r="E55" s="14">
        <v>95</v>
      </c>
      <c r="F55" s="47">
        <v>27</v>
      </c>
      <c r="G55" s="14">
        <v>28</v>
      </c>
      <c r="H55" s="4">
        <v>30</v>
      </c>
      <c r="I55" s="14">
        <v>32</v>
      </c>
      <c r="J55" s="14">
        <v>34</v>
      </c>
      <c r="K55" s="6" t="s">
        <v>109</v>
      </c>
    </row>
    <row r="56" spans="1:11" ht="47.25">
      <c r="A56" s="45" t="s">
        <v>94</v>
      </c>
      <c r="B56" s="10" t="s">
        <v>7</v>
      </c>
      <c r="C56" s="6" t="s">
        <v>54</v>
      </c>
      <c r="D56" s="14" t="s">
        <v>1</v>
      </c>
      <c r="E56" s="14">
        <v>1.4</v>
      </c>
      <c r="F56" s="47">
        <v>1.5</v>
      </c>
      <c r="G56" s="14">
        <v>1.5</v>
      </c>
      <c r="H56" s="4">
        <v>1.6</v>
      </c>
      <c r="I56" s="14">
        <v>1.7</v>
      </c>
      <c r="J56" s="14">
        <v>1.8</v>
      </c>
      <c r="K56" s="6" t="s">
        <v>109</v>
      </c>
    </row>
    <row r="57" spans="1:11" ht="63" hidden="1">
      <c r="A57" s="45" t="s">
        <v>125</v>
      </c>
      <c r="B57" s="10" t="s">
        <v>126</v>
      </c>
      <c r="C57" s="6" t="s">
        <v>54</v>
      </c>
      <c r="D57" s="14" t="s">
        <v>4</v>
      </c>
      <c r="E57" s="14">
        <v>1620</v>
      </c>
      <c r="F57" s="47">
        <v>1620</v>
      </c>
      <c r="G57" s="14">
        <v>1620</v>
      </c>
      <c r="H57" s="4">
        <v>1620</v>
      </c>
      <c r="I57" s="14">
        <v>1620</v>
      </c>
      <c r="J57" s="14">
        <v>1620</v>
      </c>
      <c r="K57" s="6" t="s">
        <v>127</v>
      </c>
    </row>
    <row r="58" spans="1:11" ht="47.25">
      <c r="A58" s="45" t="s">
        <v>95</v>
      </c>
      <c r="B58" s="10" t="s">
        <v>132</v>
      </c>
      <c r="C58" s="6" t="s">
        <v>54</v>
      </c>
      <c r="D58" s="14" t="s">
        <v>1</v>
      </c>
      <c r="E58" s="14" t="s">
        <v>11</v>
      </c>
      <c r="F58" s="47">
        <v>50</v>
      </c>
      <c r="G58" s="14">
        <v>50</v>
      </c>
      <c r="H58" s="4">
        <v>50</v>
      </c>
      <c r="I58" s="14">
        <v>50</v>
      </c>
      <c r="J58" s="14">
        <v>50</v>
      </c>
      <c r="K58" s="6" t="s">
        <v>109</v>
      </c>
    </row>
    <row r="59" spans="1:11" ht="47.25">
      <c r="A59" s="45" t="s">
        <v>187</v>
      </c>
      <c r="B59" s="10" t="s">
        <v>172</v>
      </c>
      <c r="C59" s="64" t="s">
        <v>179</v>
      </c>
      <c r="D59" s="14" t="s">
        <v>4</v>
      </c>
      <c r="E59" s="14" t="s">
        <v>11</v>
      </c>
      <c r="F59" s="47" t="s">
        <v>11</v>
      </c>
      <c r="G59" s="14" t="s">
        <v>11</v>
      </c>
      <c r="H59" s="4" t="s">
        <v>11</v>
      </c>
      <c r="I59" s="14" t="s">
        <v>11</v>
      </c>
      <c r="J59" s="14" t="s">
        <v>11</v>
      </c>
      <c r="K59" s="6" t="s">
        <v>140</v>
      </c>
    </row>
    <row r="60" spans="1:11" ht="47.25">
      <c r="A60" s="45" t="s">
        <v>139</v>
      </c>
      <c r="B60" s="10" t="s">
        <v>173</v>
      </c>
      <c r="C60" s="64" t="s">
        <v>180</v>
      </c>
      <c r="D60" s="14" t="s">
        <v>4</v>
      </c>
      <c r="E60" s="14" t="s">
        <v>11</v>
      </c>
      <c r="F60" s="47" t="s">
        <v>11</v>
      </c>
      <c r="G60" s="14" t="s">
        <v>11</v>
      </c>
      <c r="H60" s="4" t="s">
        <v>11</v>
      </c>
      <c r="I60" s="14" t="s">
        <v>11</v>
      </c>
      <c r="J60" s="14" t="s">
        <v>11</v>
      </c>
      <c r="K60" s="64" t="s">
        <v>181</v>
      </c>
    </row>
    <row r="61" spans="1:11" ht="47.25">
      <c r="A61" s="45" t="s">
        <v>141</v>
      </c>
      <c r="B61" s="10" t="s">
        <v>174</v>
      </c>
      <c r="C61" s="64" t="s">
        <v>179</v>
      </c>
      <c r="D61" s="14" t="s">
        <v>4</v>
      </c>
      <c r="E61" s="14" t="s">
        <v>11</v>
      </c>
      <c r="F61" s="47" t="s">
        <v>11</v>
      </c>
      <c r="G61" s="14" t="s">
        <v>11</v>
      </c>
      <c r="H61" s="4" t="s">
        <v>11</v>
      </c>
      <c r="I61" s="14" t="s">
        <v>11</v>
      </c>
      <c r="J61" s="14" t="s">
        <v>11</v>
      </c>
      <c r="K61" s="6" t="s">
        <v>140</v>
      </c>
    </row>
    <row r="62" spans="1:11" ht="96" customHeight="1">
      <c r="A62" s="65" t="s">
        <v>147</v>
      </c>
      <c r="B62" s="56" t="s">
        <v>182</v>
      </c>
      <c r="C62" s="66" t="s">
        <v>183</v>
      </c>
      <c r="D62" s="41" t="s">
        <v>18</v>
      </c>
      <c r="E62" s="41" t="s">
        <v>11</v>
      </c>
      <c r="F62" s="58" t="s">
        <v>11</v>
      </c>
      <c r="G62" s="41" t="s">
        <v>11</v>
      </c>
      <c r="H62" s="59" t="s">
        <v>11</v>
      </c>
      <c r="I62" s="41" t="s">
        <v>11</v>
      </c>
      <c r="J62" s="41" t="s">
        <v>11</v>
      </c>
      <c r="K62" s="64" t="s">
        <v>184</v>
      </c>
    </row>
    <row r="63" spans="1:13" s="7" customFormat="1" ht="26.25" customHeight="1">
      <c r="A63" s="42" t="s">
        <v>40</v>
      </c>
      <c r="B63" s="70" t="s">
        <v>115</v>
      </c>
      <c r="C63" s="70"/>
      <c r="D63" s="70"/>
      <c r="E63" s="70"/>
      <c r="F63" s="70"/>
      <c r="G63" s="70"/>
      <c r="H63" s="70"/>
      <c r="I63" s="70"/>
      <c r="J63" s="70"/>
      <c r="K63" s="70"/>
      <c r="M63" s="3"/>
    </row>
    <row r="64" spans="1:11" ht="31.5">
      <c r="A64" s="45" t="s">
        <v>73</v>
      </c>
      <c r="B64" s="60" t="s">
        <v>175</v>
      </c>
      <c r="C64" s="6" t="s">
        <v>123</v>
      </c>
      <c r="D64" s="14" t="s">
        <v>1</v>
      </c>
      <c r="E64" s="14">
        <v>5</v>
      </c>
      <c r="F64" s="47">
        <v>10</v>
      </c>
      <c r="G64" s="14">
        <v>15</v>
      </c>
      <c r="H64" s="4">
        <v>16</v>
      </c>
      <c r="I64" s="14">
        <f>16+2</f>
        <v>18</v>
      </c>
      <c r="J64" s="14">
        <f>16+4</f>
        <v>20</v>
      </c>
      <c r="K64" s="6" t="s">
        <v>74</v>
      </c>
    </row>
    <row r="65" spans="1:13" s="7" customFormat="1" ht="26.25" customHeight="1">
      <c r="A65" s="42" t="s">
        <v>16</v>
      </c>
      <c r="B65" s="70" t="s">
        <v>116</v>
      </c>
      <c r="C65" s="70"/>
      <c r="D65" s="70"/>
      <c r="E65" s="70"/>
      <c r="F65" s="70"/>
      <c r="G65" s="70"/>
      <c r="H65" s="70"/>
      <c r="I65" s="70"/>
      <c r="J65" s="70"/>
      <c r="K65" s="70"/>
      <c r="M65" s="3"/>
    </row>
    <row r="66" spans="1:13" s="33" customFormat="1" ht="94.5">
      <c r="A66" s="43" t="s">
        <v>75</v>
      </c>
      <c r="B66" s="5" t="s">
        <v>19</v>
      </c>
      <c r="C66" s="6" t="s">
        <v>54</v>
      </c>
      <c r="D66" s="6" t="s">
        <v>1</v>
      </c>
      <c r="E66" s="6">
        <v>41</v>
      </c>
      <c r="F66" s="49">
        <v>30</v>
      </c>
      <c r="G66" s="6">
        <v>30</v>
      </c>
      <c r="H66" s="25">
        <v>30</v>
      </c>
      <c r="I66" s="6">
        <v>30</v>
      </c>
      <c r="J66" s="6">
        <v>30</v>
      </c>
      <c r="K66" s="6" t="s">
        <v>79</v>
      </c>
      <c r="L66" s="31"/>
      <c r="M66" s="32"/>
    </row>
    <row r="67" spans="1:11" ht="47.25">
      <c r="A67" s="45" t="s">
        <v>83</v>
      </c>
      <c r="B67" s="18" t="s">
        <v>10</v>
      </c>
      <c r="C67" s="16" t="s">
        <v>54</v>
      </c>
      <c r="D67" s="16" t="s">
        <v>9</v>
      </c>
      <c r="E67" s="16" t="s">
        <v>78</v>
      </c>
      <c r="F67" s="52" t="s">
        <v>77</v>
      </c>
      <c r="G67" s="16" t="s">
        <v>78</v>
      </c>
      <c r="H67" s="16" t="s">
        <v>78</v>
      </c>
      <c r="I67" s="16" t="s">
        <v>78</v>
      </c>
      <c r="J67" s="16">
        <v>150</v>
      </c>
      <c r="K67" s="16" t="s">
        <v>79</v>
      </c>
    </row>
    <row r="68" spans="1:11" ht="53.25" customHeight="1">
      <c r="A68" s="45" t="s">
        <v>103</v>
      </c>
      <c r="B68" s="15" t="s">
        <v>13</v>
      </c>
      <c r="C68" s="16" t="s">
        <v>54</v>
      </c>
      <c r="D68" s="16" t="s">
        <v>1</v>
      </c>
      <c r="E68" s="16" t="s">
        <v>17</v>
      </c>
      <c r="F68" s="52" t="s">
        <v>17</v>
      </c>
      <c r="G68" s="16" t="s">
        <v>17</v>
      </c>
      <c r="H68" s="16" t="s">
        <v>17</v>
      </c>
      <c r="I68" s="16" t="s">
        <v>17</v>
      </c>
      <c r="J68" s="16" t="s">
        <v>17</v>
      </c>
      <c r="K68" s="16" t="s">
        <v>79</v>
      </c>
    </row>
    <row r="69" spans="1:11" ht="63">
      <c r="A69" s="45" t="s">
        <v>104</v>
      </c>
      <c r="B69" s="15" t="s">
        <v>84</v>
      </c>
      <c r="C69" s="16" t="s">
        <v>54</v>
      </c>
      <c r="D69" s="16" t="s">
        <v>1</v>
      </c>
      <c r="E69" s="16" t="s">
        <v>12</v>
      </c>
      <c r="F69" s="52" t="s">
        <v>12</v>
      </c>
      <c r="G69" s="16" t="s">
        <v>12</v>
      </c>
      <c r="H69" s="16" t="s">
        <v>12</v>
      </c>
      <c r="I69" s="16" t="s">
        <v>12</v>
      </c>
      <c r="J69" s="16" t="s">
        <v>12</v>
      </c>
      <c r="K69" s="16" t="s">
        <v>79</v>
      </c>
    </row>
    <row r="70" spans="1:11" ht="47.25">
      <c r="A70" s="44" t="s">
        <v>105</v>
      </c>
      <c r="B70" s="27" t="s">
        <v>33</v>
      </c>
      <c r="C70" s="25" t="s">
        <v>54</v>
      </c>
      <c r="D70" s="4" t="s">
        <v>1</v>
      </c>
      <c r="E70" s="4">
        <v>50</v>
      </c>
      <c r="F70" s="47">
        <v>50</v>
      </c>
      <c r="G70" s="4">
        <v>50</v>
      </c>
      <c r="H70" s="4">
        <v>50</v>
      </c>
      <c r="I70" s="4">
        <v>50</v>
      </c>
      <c r="J70" s="4">
        <v>50</v>
      </c>
      <c r="K70" s="16" t="s">
        <v>79</v>
      </c>
    </row>
    <row r="71" spans="1:11" ht="49.5" customHeight="1">
      <c r="A71" s="44" t="s">
        <v>106</v>
      </c>
      <c r="B71" s="27" t="s">
        <v>35</v>
      </c>
      <c r="C71" s="25" t="s">
        <v>54</v>
      </c>
      <c r="D71" s="4" t="s">
        <v>1</v>
      </c>
      <c r="E71" s="4">
        <v>97.56</v>
      </c>
      <c r="F71" s="47">
        <v>97.56</v>
      </c>
      <c r="G71" s="4">
        <v>97.56</v>
      </c>
      <c r="H71" s="4">
        <f>33.44+28.18+28.18+7.76</f>
        <v>97.56</v>
      </c>
      <c r="I71" s="4">
        <v>97.56</v>
      </c>
      <c r="J71" s="4">
        <v>97.56</v>
      </c>
      <c r="K71" s="16" t="s">
        <v>79</v>
      </c>
    </row>
    <row r="72" spans="1:11" ht="15.75">
      <c r="A72" s="19"/>
      <c r="B72" s="20"/>
      <c r="C72" s="28"/>
      <c r="D72" s="29"/>
      <c r="E72" s="29"/>
      <c r="F72" s="53"/>
      <c r="G72" s="29"/>
      <c r="H72" s="29"/>
      <c r="I72" s="29"/>
      <c r="J72" s="29"/>
      <c r="K72" s="28"/>
    </row>
    <row r="73" spans="1:11" ht="15.75">
      <c r="A73" s="19"/>
      <c r="B73" s="20"/>
      <c r="C73" s="28"/>
      <c r="D73" s="29"/>
      <c r="E73" s="29"/>
      <c r="F73" s="53"/>
      <c r="G73" s="29"/>
      <c r="H73" s="29"/>
      <c r="I73" s="29"/>
      <c r="J73" s="29"/>
      <c r="K73" s="28"/>
    </row>
    <row r="74" spans="1:11" ht="15.75">
      <c r="A74" s="19"/>
      <c r="B74" s="20"/>
      <c r="C74" s="20"/>
      <c r="D74" s="20"/>
      <c r="E74" s="21"/>
      <c r="F74" s="54"/>
      <c r="G74" s="20"/>
      <c r="H74" s="20"/>
      <c r="I74" s="20"/>
      <c r="J74" s="22"/>
      <c r="K74" s="21"/>
    </row>
    <row r="75" spans="3:11" ht="18.75">
      <c r="C75" s="36" t="s">
        <v>117</v>
      </c>
      <c r="D75" s="71" t="s">
        <v>96</v>
      </c>
      <c r="E75" s="71"/>
      <c r="F75" s="72" t="s">
        <v>185</v>
      </c>
      <c r="G75" s="72"/>
      <c r="H75" s="35"/>
      <c r="I75" s="23"/>
      <c r="J75" s="23"/>
      <c r="K75" s="23"/>
    </row>
    <row r="76" spans="2:11" ht="15.75">
      <c r="B76" s="23"/>
      <c r="C76" s="23"/>
      <c r="D76" s="23"/>
      <c r="E76" s="23"/>
      <c r="F76" s="55"/>
      <c r="G76" s="23"/>
      <c r="H76" s="23"/>
      <c r="I76" s="23"/>
      <c r="J76" s="23"/>
      <c r="K76" s="23"/>
    </row>
    <row r="77" spans="2:11" ht="15.75">
      <c r="B77" s="23"/>
      <c r="C77" s="23"/>
      <c r="D77" s="23"/>
      <c r="E77" s="23"/>
      <c r="F77" s="55"/>
      <c r="G77" s="23"/>
      <c r="H77" s="23"/>
      <c r="I77" s="23"/>
      <c r="J77" s="23"/>
      <c r="K77" s="23"/>
    </row>
    <row r="78" spans="2:11" ht="15.75">
      <c r="B78" s="69"/>
      <c r="C78" s="69"/>
      <c r="D78" s="69"/>
      <c r="E78" s="24"/>
      <c r="K78" s="24"/>
    </row>
  </sheetData>
  <sheetProtection/>
  <mergeCells count="16">
    <mergeCell ref="A10:A11"/>
    <mergeCell ref="B78:D78"/>
    <mergeCell ref="B65:K65"/>
    <mergeCell ref="D75:E75"/>
    <mergeCell ref="F75:G75"/>
    <mergeCell ref="B13:J13"/>
    <mergeCell ref="K10:K11"/>
    <mergeCell ref="B25:K25"/>
    <mergeCell ref="B46:K46"/>
    <mergeCell ref="B63:K63"/>
    <mergeCell ref="B8:K8"/>
    <mergeCell ref="B10:B11"/>
    <mergeCell ref="D10:D11"/>
    <mergeCell ref="E10:E11"/>
    <mergeCell ref="F10:J10"/>
    <mergeCell ref="C10:C1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Губернская Екатерина Геннадьевна</cp:lastModifiedBy>
  <cp:lastPrinted>2020-08-08T10:50:00Z</cp:lastPrinted>
  <dcterms:created xsi:type="dcterms:W3CDTF">2010-04-22T08:39:47Z</dcterms:created>
  <dcterms:modified xsi:type="dcterms:W3CDTF">2020-08-08T10:50:11Z</dcterms:modified>
  <cp:category/>
  <cp:version/>
  <cp:contentType/>
  <cp:contentStatus/>
</cp:coreProperties>
</file>