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3250" windowHeight="13170"/>
  </bookViews>
  <sheets>
    <sheet name="Лист 1" sheetId="2" r:id="rId1"/>
  </sheets>
  <definedNames>
    <definedName name="_xlnm.Print_Titles" localSheetId="0">'Лист 1'!$13:$14</definedName>
  </definedNames>
  <calcPr calcId="145621"/>
</workbook>
</file>

<file path=xl/calcChain.xml><?xml version="1.0" encoding="utf-8"?>
<calcChain xmlns="http://schemas.openxmlformats.org/spreadsheetml/2006/main">
  <c r="F23" i="2" l="1"/>
  <c r="E23" i="2"/>
  <c r="G23" i="2"/>
  <c r="B26" i="2"/>
  <c r="C26" i="2" l="1"/>
  <c r="D26" i="2"/>
  <c r="E25" i="2" l="1"/>
  <c r="F25" i="2"/>
  <c r="G25" i="2"/>
  <c r="H25" i="2"/>
  <c r="G26" i="2"/>
  <c r="H26" i="2"/>
  <c r="E7" i="2" l="1"/>
  <c r="F7" i="2"/>
  <c r="G7" i="2"/>
  <c r="H7" i="2"/>
  <c r="E8" i="2"/>
  <c r="F8" i="2"/>
  <c r="G8" i="2"/>
  <c r="H8" i="2"/>
  <c r="E9" i="2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4" i="2"/>
  <c r="F24" i="2"/>
  <c r="G24" i="2"/>
  <c r="H24" i="2"/>
  <c r="G22" i="2" l="1"/>
  <c r="E22" i="2"/>
  <c r="F22" i="2"/>
  <c r="H22" i="2"/>
  <c r="H6" i="2"/>
  <c r="G6" i="2"/>
  <c r="F6" i="2" l="1"/>
  <c r="F26" i="2" s="1"/>
  <c r="E6" i="2"/>
  <c r="E26" i="2" s="1"/>
</calcChain>
</file>

<file path=xl/sharedStrings.xml><?xml version="1.0" encoding="utf-8"?>
<sst xmlns="http://schemas.openxmlformats.org/spreadsheetml/2006/main" count="34" uniqueCount="34">
  <si>
    <t>5=2-4</t>
  </si>
  <si>
    <t>6=3-4</t>
  </si>
  <si>
    <t>% исполнения от плана</t>
  </si>
  <si>
    <t>% исполнения от кассового плана</t>
  </si>
  <si>
    <t>Исполнение бюджета Одинцовского городского округа Московской области в разрезе муниципальных программ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</si>
  <si>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</si>
  <si>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</si>
  <si>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</si>
  <si>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</si>
  <si>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</si>
  <si>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</si>
  <si>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</si>
  <si>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</si>
  <si>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</si>
  <si>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</si>
  <si>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</si>
  <si>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</si>
  <si>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</si>
  <si>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</si>
  <si>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</si>
  <si>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</si>
  <si>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</si>
  <si>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</si>
  <si>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</si>
  <si>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Всего:</t>
  </si>
  <si>
    <t>Единицы измерения: млн. руб.</t>
  </si>
  <si>
    <t xml:space="preserve">Наименование </t>
  </si>
  <si>
    <t xml:space="preserve">       Муниципальная программа "Переселение граждан из аварийного жилищного фонда"</t>
  </si>
  <si>
    <t>за 1 квартал 2022 года</t>
  </si>
  <si>
    <t>План на 2022 год</t>
  </si>
  <si>
    <t>Исполнено              за 1 квартал 2022 года</t>
  </si>
  <si>
    <t>Отклонение исполнения от плана на 2022 год</t>
  </si>
  <si>
    <t>Отклонение исполнения от кассового плана за 1 квартал 2022 года</t>
  </si>
  <si>
    <t>Кассовый план на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</si>
</sst>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Border="0"/>
    <xf numFmtId="0" fontId="1" fillId="0" borderId="0"/>
  </cellStyleXfs>
  <cellXfs count="26">
    <xf numFmtId="0" fontId="0" fillId="0" borderId="0" xfId="0" applyNumberFormat="1" applyFill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wrapText="1"/>
    </xf>
    <xf numFmtId="0" fontId="5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right" wrapText="1"/>
    </xf>
    <xf numFmtId="165" fontId="6" fillId="0" borderId="2" xfId="1" applyNumberFormat="1" applyFont="1" applyFill="1" applyBorder="1" applyAlignment="1">
      <alignment horizontal="right" wrapText="1"/>
    </xf>
    <xf numFmtId="165" fontId="5" fillId="0" borderId="2" xfId="1" applyNumberFormat="1" applyFont="1" applyFill="1" applyBorder="1" applyAlignment="1">
      <alignment horizontal="right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4" xfId="0" applyNumberFormat="1" applyFont="1" applyFill="1" applyBorder="1" applyAlignment="1" applyProtection="1">
      <alignment horizontal="center" wrapText="1"/>
    </xf>
    <xf numFmtId="0" fontId="4" fillId="2" borderId="5" xfId="0" applyNumberFormat="1" applyFont="1" applyFill="1" applyBorder="1" applyAlignment="1" applyProtection="1">
      <alignment horizontal="center" wrapText="1"/>
    </xf>
    <xf numFmtId="165" fontId="3" fillId="2" borderId="2" xfId="0" applyNumberFormat="1" applyFont="1" applyFill="1" applyBorder="1" applyAlignment="1" applyProtection="1">
      <alignment horizontal="center" wrapText="1"/>
    </xf>
    <xf numFmtId="164" fontId="3" fillId="2" borderId="2" xfId="0" applyNumberFormat="1" applyFont="1" applyFill="1" applyBorder="1" applyAlignment="1" applyProtection="1">
      <alignment horizontal="center" wrapText="1"/>
    </xf>
    <xf numFmtId="2" fontId="3" fillId="2" borderId="2" xfId="0" applyNumberFormat="1" applyFont="1" applyFill="1" applyBorder="1" applyAlignment="1" applyProtection="1">
      <alignment horizontal="center"/>
    </xf>
    <xf numFmtId="165" fontId="5" fillId="2" borderId="2" xfId="1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Alignment="1" applyProtection="1">
      <alignment horizontal="left" wrapText="1"/>
    </xf>
    <xf numFmtId="0" fontId="3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wrapText="1"/>
    </xf>
    <xf numFmtId="165" fontId="3" fillId="0" borderId="0" xfId="0" applyNumberFormat="1" applyFont="1" applyFill="1" applyAlignment="1" applyProtection="1"/>
  </cellXfs>
  <cellStyles count="2">
    <cellStyle name="Обычный" xfId="0" builtinId="0"/>
    <cellStyle name="Обычный_Лис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zoomScaleNormal="100" workbookViewId="0">
      <selection activeCell="B6" sqref="B6:D25"/>
    </sheetView>
  </sheetViews>
  <sheetFormatPr defaultColWidth="9.140625" defaultRowHeight="15" x14ac:dyDescent="0.25"/>
  <cols>
    <col min="1" max="1" width="50.7109375" style="3" customWidth="1"/>
    <col min="2" max="2" width="14.140625" style="3" customWidth="1"/>
    <col min="3" max="3" width="17.7109375" style="4" customWidth="1"/>
    <col min="4" max="4" width="13.7109375" style="3" customWidth="1"/>
    <col min="5" max="5" width="15.42578125" style="3" customWidth="1"/>
    <col min="6" max="6" width="16.140625" style="3" customWidth="1"/>
    <col min="7" max="7" width="12.7109375" style="3" customWidth="1"/>
    <col min="8" max="8" width="14.5703125" style="3" customWidth="1"/>
    <col min="9" max="16384" width="9.140625" style="3"/>
  </cols>
  <sheetData>
    <row r="1" spans="1:8" ht="15.75" customHeight="1" x14ac:dyDescent="0.25">
      <c r="A1" s="24" t="s">
        <v>4</v>
      </c>
      <c r="B1" s="24"/>
      <c r="C1" s="24"/>
      <c r="D1" s="24"/>
      <c r="E1" s="24"/>
      <c r="F1" s="24"/>
      <c r="G1" s="24"/>
      <c r="H1" s="24"/>
    </row>
    <row r="2" spans="1:8" ht="15.75" x14ac:dyDescent="0.25">
      <c r="A2" s="24" t="s">
        <v>28</v>
      </c>
      <c r="B2" s="24"/>
      <c r="C2" s="24"/>
      <c r="D2" s="24"/>
      <c r="E2" s="24"/>
      <c r="F2" s="24"/>
      <c r="G2" s="24"/>
      <c r="H2" s="24"/>
    </row>
    <row r="3" spans="1:8" x14ac:dyDescent="0.25">
      <c r="A3" s="22" t="s">
        <v>25</v>
      </c>
      <c r="B3" s="23"/>
    </row>
    <row r="4" spans="1:8" s="6" customFormat="1" ht="102.75" customHeight="1" x14ac:dyDescent="0.25">
      <c r="A4" s="5" t="s">
        <v>26</v>
      </c>
      <c r="B4" s="5" t="s">
        <v>29</v>
      </c>
      <c r="C4" s="5" t="s">
        <v>33</v>
      </c>
      <c r="D4" s="5" t="s">
        <v>30</v>
      </c>
      <c r="E4" s="12" t="s">
        <v>31</v>
      </c>
      <c r="F4" s="12" t="s">
        <v>32</v>
      </c>
      <c r="G4" s="13" t="s">
        <v>2</v>
      </c>
      <c r="H4" s="13" t="s">
        <v>3</v>
      </c>
    </row>
    <row r="5" spans="1:8" x14ac:dyDescent="0.25">
      <c r="A5" s="1">
        <v>1</v>
      </c>
      <c r="B5" s="7">
        <v>2</v>
      </c>
      <c r="C5" s="7">
        <v>3</v>
      </c>
      <c r="D5" s="7">
        <v>4</v>
      </c>
      <c r="E5" s="14" t="s">
        <v>0</v>
      </c>
      <c r="F5" s="15" t="s">
        <v>1</v>
      </c>
      <c r="G5" s="16">
        <v>7</v>
      </c>
      <c r="H5" s="16">
        <v>8</v>
      </c>
    </row>
    <row r="6" spans="1:8" x14ac:dyDescent="0.25">
      <c r="A6" s="8" t="s">
        <v>5</v>
      </c>
      <c r="B6" s="10">
        <v>1663.579</v>
      </c>
      <c r="C6" s="9">
        <v>307.755</v>
      </c>
      <c r="D6" s="9">
        <v>269.60700000000003</v>
      </c>
      <c r="E6" s="17">
        <f>B6-D6</f>
        <v>1393.972</v>
      </c>
      <c r="F6" s="18">
        <f>C6-D6</f>
        <v>38.147999999999968</v>
      </c>
      <c r="G6" s="19">
        <f>D6*100/B6</f>
        <v>16.206444058262338</v>
      </c>
      <c r="H6" s="19">
        <f>D6*100/C6</f>
        <v>87.604425598284365</v>
      </c>
    </row>
    <row r="7" spans="1:8" x14ac:dyDescent="0.25">
      <c r="A7" s="8" t="s">
        <v>6</v>
      </c>
      <c r="B7" s="10">
        <v>10113.197</v>
      </c>
      <c r="C7" s="10">
        <v>2645.6529999999998</v>
      </c>
      <c r="D7" s="10">
        <v>2348.6590000000001</v>
      </c>
      <c r="E7" s="17">
        <f t="shared" ref="E7:E24" si="0">B7-D7</f>
        <v>7764.5380000000005</v>
      </c>
      <c r="F7" s="17">
        <f t="shared" ref="F7:F24" si="1">C7-D7</f>
        <v>296.99399999999969</v>
      </c>
      <c r="G7" s="19">
        <f t="shared" ref="G7:G24" si="2">D7*100/B7</f>
        <v>23.223704630691959</v>
      </c>
      <c r="H7" s="19">
        <f t="shared" ref="H7:H24" si="3">D7*100/C7</f>
        <v>88.774264803434178</v>
      </c>
    </row>
    <row r="8" spans="1:8" ht="28.5" x14ac:dyDescent="0.25">
      <c r="A8" s="8" t="s">
        <v>7</v>
      </c>
      <c r="B8" s="10">
        <v>337.71300000000002</v>
      </c>
      <c r="C8" s="10">
        <v>49.470999999999997</v>
      </c>
      <c r="D8" s="10">
        <v>46.84</v>
      </c>
      <c r="E8" s="17">
        <f t="shared" si="0"/>
        <v>290.87300000000005</v>
      </c>
      <c r="F8" s="17">
        <f t="shared" si="1"/>
        <v>2.6309999999999931</v>
      </c>
      <c r="G8" s="19">
        <f t="shared" si="2"/>
        <v>13.869765155620303</v>
      </c>
      <c r="H8" s="19">
        <f t="shared" si="3"/>
        <v>94.681732732307822</v>
      </c>
    </row>
    <row r="9" spans="1:8" x14ac:dyDescent="0.25">
      <c r="A9" s="8" t="s">
        <v>8</v>
      </c>
      <c r="B9" s="10">
        <v>1201.9259999999999</v>
      </c>
      <c r="C9" s="10">
        <v>262.72300000000001</v>
      </c>
      <c r="D9" s="10">
        <v>215.15600000000001</v>
      </c>
      <c r="E9" s="17">
        <f t="shared" si="0"/>
        <v>986.77</v>
      </c>
      <c r="F9" s="17">
        <f t="shared" si="1"/>
        <v>47.567000000000007</v>
      </c>
      <c r="G9" s="19">
        <f t="shared" si="2"/>
        <v>17.900935664924464</v>
      </c>
      <c r="H9" s="19">
        <f t="shared" si="3"/>
        <v>81.8946190474378</v>
      </c>
    </row>
    <row r="10" spans="1:8" ht="28.5" x14ac:dyDescent="0.25">
      <c r="A10" s="8" t="s">
        <v>9</v>
      </c>
      <c r="B10" s="10">
        <v>10.82</v>
      </c>
      <c r="C10" s="10">
        <v>10.093</v>
      </c>
      <c r="D10" s="10">
        <v>2.4079999999999999</v>
      </c>
      <c r="E10" s="17">
        <f t="shared" si="0"/>
        <v>8.4120000000000008</v>
      </c>
      <c r="F10" s="17">
        <f t="shared" si="1"/>
        <v>7.6850000000000005</v>
      </c>
      <c r="G10" s="19">
        <f t="shared" si="2"/>
        <v>22.255083179297596</v>
      </c>
      <c r="H10" s="19">
        <f t="shared" si="3"/>
        <v>23.858119488754582</v>
      </c>
    </row>
    <row r="11" spans="1:8" ht="28.5" x14ac:dyDescent="0.25">
      <c r="A11" s="8" t="s">
        <v>10</v>
      </c>
      <c r="B11" s="10">
        <v>1434.905</v>
      </c>
      <c r="C11" s="10">
        <v>405.98099999999999</v>
      </c>
      <c r="D11" s="10">
        <v>405.97500000000002</v>
      </c>
      <c r="E11" s="17">
        <f t="shared" si="0"/>
        <v>1028.9299999999998</v>
      </c>
      <c r="F11" s="17">
        <f t="shared" si="1"/>
        <v>5.9999999999718057E-3</v>
      </c>
      <c r="G11" s="19">
        <f t="shared" si="2"/>
        <v>28.292813809973484</v>
      </c>
      <c r="H11" s="19">
        <f t="shared" si="3"/>
        <v>99.998522098324798</v>
      </c>
    </row>
    <row r="12" spans="1:8" ht="42.75" x14ac:dyDescent="0.25">
      <c r="A12" s="8" t="s">
        <v>11</v>
      </c>
      <c r="B12" s="10">
        <v>451.572</v>
      </c>
      <c r="C12" s="10">
        <v>132.65199999999999</v>
      </c>
      <c r="D12" s="10">
        <v>89.644999999999996</v>
      </c>
      <c r="E12" s="17">
        <f t="shared" si="0"/>
        <v>361.92700000000002</v>
      </c>
      <c r="F12" s="17">
        <f t="shared" si="1"/>
        <v>43.006999999999991</v>
      </c>
      <c r="G12" s="19">
        <f t="shared" si="2"/>
        <v>19.851762288184386</v>
      </c>
      <c r="H12" s="19">
        <f t="shared" si="3"/>
        <v>67.57907909417122</v>
      </c>
    </row>
    <row r="13" spans="1:8" x14ac:dyDescent="0.25">
      <c r="A13" s="8" t="s">
        <v>12</v>
      </c>
      <c r="B13" s="10">
        <v>274.80500000000001</v>
      </c>
      <c r="C13" s="10">
        <v>25.954000000000001</v>
      </c>
      <c r="D13" s="10">
        <v>25.268999999999998</v>
      </c>
      <c r="E13" s="17">
        <f t="shared" si="0"/>
        <v>249.536</v>
      </c>
      <c r="F13" s="17">
        <f t="shared" si="1"/>
        <v>0.68500000000000227</v>
      </c>
      <c r="G13" s="19">
        <f t="shared" si="2"/>
        <v>9.1952475391641322</v>
      </c>
      <c r="H13" s="19">
        <f t="shared" si="3"/>
        <v>97.360715111350842</v>
      </c>
    </row>
    <row r="14" spans="1:8" ht="42.75" x14ac:dyDescent="0.25">
      <c r="A14" s="8" t="s">
        <v>13</v>
      </c>
      <c r="B14" s="10">
        <v>478.77300000000002</v>
      </c>
      <c r="C14" s="10">
        <v>152.983</v>
      </c>
      <c r="D14" s="10">
        <v>96.372</v>
      </c>
      <c r="E14" s="17">
        <f t="shared" si="0"/>
        <v>382.40100000000001</v>
      </c>
      <c r="F14" s="17">
        <f t="shared" si="1"/>
        <v>56.611000000000004</v>
      </c>
      <c r="G14" s="19">
        <f t="shared" si="2"/>
        <v>20.128954640299266</v>
      </c>
      <c r="H14" s="19">
        <f t="shared" si="3"/>
        <v>62.995234764647059</v>
      </c>
    </row>
    <row r="15" spans="1:8" ht="28.5" x14ac:dyDescent="0.25">
      <c r="A15" s="8" t="s">
        <v>14</v>
      </c>
      <c r="B15" s="10">
        <v>23.4</v>
      </c>
      <c r="C15" s="10">
        <v>0.9</v>
      </c>
      <c r="D15" s="10">
        <v>0</v>
      </c>
      <c r="E15" s="17">
        <f t="shared" si="0"/>
        <v>23.4</v>
      </c>
      <c r="F15" s="17">
        <f t="shared" si="1"/>
        <v>0.9</v>
      </c>
      <c r="G15" s="19">
        <f t="shared" si="2"/>
        <v>0</v>
      </c>
      <c r="H15" s="19">
        <f t="shared" si="3"/>
        <v>0</v>
      </c>
    </row>
    <row r="16" spans="1:8" ht="28.5" x14ac:dyDescent="0.25">
      <c r="A16" s="8" t="s">
        <v>15</v>
      </c>
      <c r="B16" s="10">
        <v>2438.5010000000002</v>
      </c>
      <c r="C16" s="10">
        <v>614.202</v>
      </c>
      <c r="D16" s="10">
        <v>453.67700000000002</v>
      </c>
      <c r="E16" s="17">
        <f t="shared" si="0"/>
        <v>1984.8240000000001</v>
      </c>
      <c r="F16" s="17">
        <f t="shared" si="1"/>
        <v>160.52499999999998</v>
      </c>
      <c r="G16" s="19">
        <f t="shared" si="2"/>
        <v>18.60474939317228</v>
      </c>
      <c r="H16" s="19">
        <f t="shared" si="3"/>
        <v>73.864461528943252</v>
      </c>
    </row>
    <row r="17" spans="1:8" ht="71.25" x14ac:dyDescent="0.25">
      <c r="A17" s="8" t="s">
        <v>16</v>
      </c>
      <c r="B17" s="10">
        <v>169.928</v>
      </c>
      <c r="C17" s="10">
        <v>32.79</v>
      </c>
      <c r="D17" s="10">
        <v>22.135999999999999</v>
      </c>
      <c r="E17" s="17">
        <f t="shared" si="0"/>
        <v>147.792</v>
      </c>
      <c r="F17" s="17">
        <f t="shared" si="1"/>
        <v>10.654</v>
      </c>
      <c r="G17" s="19">
        <f t="shared" si="2"/>
        <v>13.026693658490654</v>
      </c>
      <c r="H17" s="19">
        <f t="shared" si="3"/>
        <v>67.508386703263184</v>
      </c>
    </row>
    <row r="18" spans="1:8" ht="42.75" x14ac:dyDescent="0.25">
      <c r="A18" s="8" t="s">
        <v>17</v>
      </c>
      <c r="B18" s="10">
        <v>2953.3</v>
      </c>
      <c r="C18" s="10">
        <v>321.78199999999998</v>
      </c>
      <c r="D18" s="10">
        <v>271.30599999999998</v>
      </c>
      <c r="E18" s="17">
        <f t="shared" si="0"/>
        <v>2681.9940000000001</v>
      </c>
      <c r="F18" s="17">
        <f t="shared" si="1"/>
        <v>50.475999999999999</v>
      </c>
      <c r="G18" s="19">
        <f t="shared" si="2"/>
        <v>9.1865370940981261</v>
      </c>
      <c r="H18" s="19">
        <f t="shared" si="3"/>
        <v>84.313603619841999</v>
      </c>
    </row>
    <row r="19" spans="1:8" ht="28.5" x14ac:dyDescent="0.25">
      <c r="A19" s="8" t="s">
        <v>18</v>
      </c>
      <c r="B19" s="10">
        <v>516.43799999999999</v>
      </c>
      <c r="C19" s="10">
        <v>109.7</v>
      </c>
      <c r="D19" s="10">
        <v>87.96</v>
      </c>
      <c r="E19" s="17">
        <f t="shared" si="0"/>
        <v>428.47800000000001</v>
      </c>
      <c r="F19" s="17">
        <f t="shared" si="1"/>
        <v>21.740000000000009</v>
      </c>
      <c r="G19" s="19">
        <f t="shared" si="2"/>
        <v>17.032054186562569</v>
      </c>
      <c r="H19" s="19">
        <f t="shared" si="3"/>
        <v>80.182315405651778</v>
      </c>
    </row>
    <row r="20" spans="1:8" ht="28.5" x14ac:dyDescent="0.25">
      <c r="A20" s="8" t="s">
        <v>19</v>
      </c>
      <c r="B20" s="10">
        <v>4.5449999999999999</v>
      </c>
      <c r="C20" s="10">
        <v>1.639</v>
      </c>
      <c r="D20" s="10">
        <v>1.488</v>
      </c>
      <c r="E20" s="17">
        <f t="shared" si="0"/>
        <v>3.0569999999999999</v>
      </c>
      <c r="F20" s="17">
        <f t="shared" si="1"/>
        <v>0.15100000000000002</v>
      </c>
      <c r="G20" s="19">
        <f t="shared" si="2"/>
        <v>32.739273927392745</v>
      </c>
      <c r="H20" s="19">
        <f t="shared" si="3"/>
        <v>90.78706528370958</v>
      </c>
    </row>
    <row r="21" spans="1:8" ht="28.5" x14ac:dyDescent="0.25">
      <c r="A21" s="8" t="s">
        <v>20</v>
      </c>
      <c r="B21" s="10">
        <v>5105.21</v>
      </c>
      <c r="C21" s="10">
        <v>603.44299999999998</v>
      </c>
      <c r="D21" s="10">
        <v>466.79199999999997</v>
      </c>
      <c r="E21" s="17">
        <f t="shared" si="0"/>
        <v>4638.4179999999997</v>
      </c>
      <c r="F21" s="17">
        <f t="shared" si="1"/>
        <v>136.65100000000001</v>
      </c>
      <c r="G21" s="19">
        <f t="shared" si="2"/>
        <v>9.1434436585370626</v>
      </c>
      <c r="H21" s="19">
        <f t="shared" si="3"/>
        <v>77.354779158926362</v>
      </c>
    </row>
    <row r="22" spans="1:8" ht="42.75" x14ac:dyDescent="0.25">
      <c r="A22" s="8" t="s">
        <v>21</v>
      </c>
      <c r="B22" s="10">
        <v>6499.5659999999998</v>
      </c>
      <c r="C22" s="10">
        <v>373.75400000000002</v>
      </c>
      <c r="D22" s="10">
        <v>270.27300000000002</v>
      </c>
      <c r="E22" s="17">
        <f t="shared" ref="E22:E23" si="4">B22-D22</f>
        <v>6229.2929999999997</v>
      </c>
      <c r="F22" s="17">
        <f t="shared" ref="F22:F23" si="5">C22-D22</f>
        <v>103.48099999999999</v>
      </c>
      <c r="G22" s="19">
        <f t="shared" ref="G22:G23" si="6">D22*100/B22</f>
        <v>4.1583238019276987</v>
      </c>
      <c r="H22" s="19">
        <f t="shared" ref="H22" si="7">D22*100/C22</f>
        <v>72.31307223467843</v>
      </c>
    </row>
    <row r="23" spans="1:8" ht="28.5" x14ac:dyDescent="0.25">
      <c r="A23" s="8" t="s">
        <v>27</v>
      </c>
      <c r="B23" s="10">
        <v>227.06800000000001</v>
      </c>
      <c r="C23" s="10">
        <v>20.933</v>
      </c>
      <c r="D23" s="10">
        <v>20.933</v>
      </c>
      <c r="E23" s="17">
        <f t="shared" si="4"/>
        <v>206.13500000000002</v>
      </c>
      <c r="F23" s="17">
        <f t="shared" si="5"/>
        <v>0</v>
      </c>
      <c r="G23" s="19">
        <f t="shared" si="6"/>
        <v>9.2188243169447048</v>
      </c>
      <c r="H23" s="19">
        <v>0</v>
      </c>
    </row>
    <row r="24" spans="1:8" ht="42.75" x14ac:dyDescent="0.25">
      <c r="A24" s="8" t="s">
        <v>22</v>
      </c>
      <c r="B24" s="10">
        <v>43.463000000000001</v>
      </c>
      <c r="C24" s="10">
        <v>15.518000000000001</v>
      </c>
      <c r="D24" s="10">
        <v>9.6129999999999995</v>
      </c>
      <c r="E24" s="17">
        <f t="shared" si="0"/>
        <v>33.85</v>
      </c>
      <c r="F24" s="17">
        <f t="shared" si="1"/>
        <v>5.9050000000000011</v>
      </c>
      <c r="G24" s="19">
        <f t="shared" si="2"/>
        <v>22.117663299818236</v>
      </c>
      <c r="H24" s="19">
        <f t="shared" si="3"/>
        <v>61.947415904111352</v>
      </c>
    </row>
    <row r="25" spans="1:8" x14ac:dyDescent="0.25">
      <c r="A25" s="8" t="s">
        <v>23</v>
      </c>
      <c r="B25" s="10">
        <v>350.41699999999997</v>
      </c>
      <c r="C25" s="10">
        <v>30.088999999999999</v>
      </c>
      <c r="D25" s="10">
        <v>30.03</v>
      </c>
      <c r="E25" s="17">
        <f t="shared" ref="E25" si="8">B25-D25</f>
        <v>320.38699999999994</v>
      </c>
      <c r="F25" s="17">
        <f t="shared" ref="F25" si="9">C25-D25</f>
        <v>5.8999999999997499E-2</v>
      </c>
      <c r="G25" s="19">
        <f t="shared" ref="G25:G26" si="10">D25*100/B25</f>
        <v>8.5697897076911236</v>
      </c>
      <c r="H25" s="19">
        <f t="shared" ref="H25:H26" si="11">D25*100/C25</f>
        <v>99.803915052012371</v>
      </c>
    </row>
    <row r="26" spans="1:8" s="2" customFormat="1" ht="30.75" customHeight="1" x14ac:dyDescent="0.2">
      <c r="A26" s="8" t="s">
        <v>24</v>
      </c>
      <c r="B26" s="11">
        <f>SUM(B6:B25)</f>
        <v>34299.125999999997</v>
      </c>
      <c r="C26" s="11">
        <f t="shared" ref="C26:F26" si="12">SUM(C6:C25)</f>
        <v>6118.0150000000003</v>
      </c>
      <c r="D26" s="11">
        <f t="shared" si="12"/>
        <v>5134.1390000000001</v>
      </c>
      <c r="E26" s="20">
        <f t="shared" si="12"/>
        <v>29164.986999999994</v>
      </c>
      <c r="F26" s="20">
        <f t="shared" si="12"/>
        <v>983.87599999999952</v>
      </c>
      <c r="G26" s="21">
        <f t="shared" si="10"/>
        <v>14.968716695579943</v>
      </c>
      <c r="H26" s="21">
        <f t="shared" si="11"/>
        <v>83.918378755200834</v>
      </c>
    </row>
    <row r="29" spans="1:8" x14ac:dyDescent="0.25">
      <c r="C29" s="25"/>
    </row>
    <row r="30" spans="1:8" x14ac:dyDescent="0.25">
      <c r="C30" s="25"/>
    </row>
  </sheetData>
  <mergeCells count="3">
    <mergeCell ref="A3:B3"/>
    <mergeCell ref="A1:H1"/>
    <mergeCell ref="A2:H2"/>
  </mergeCells>
  <pageMargins left="0.55118110236220474" right="0" top="0.74803149606299213" bottom="0.51181102362204722" header="0.51181102362204722" footer="0.31496062992125984"/>
  <pageSetup paperSize="9" scale="61" fitToHeight="0" orientation="portrait" r:id="rId1"/>
  <headerFooter>
    <evenHeader>&amp;LФКУ Администрации Одинцовского муниципального района</evenHeader>
    <evenFooter>&amp;L 30.08.2018 10:51:05&amp;R&amp;P/&amp;N</evenFooter>
    <firstHeader>&amp;LФКУ Администрации Одинцовского муниципального района</firstHeader>
    <firstFooter>&amp;L 30.08.2018 10:51:05&amp;R&amp;P/&amp;N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Сулягина Алена Алексеевна</cp:lastModifiedBy>
  <cp:lastPrinted>2022-09-28T12:22:03Z</cp:lastPrinted>
  <dcterms:created xsi:type="dcterms:W3CDTF">2018-08-30T07:51:05Z</dcterms:created>
  <dcterms:modified xsi:type="dcterms:W3CDTF">2022-09-28T12:29:24Z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