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600" yWindow="525" windowWidth="25575" windowHeight="10170"/>
  </bookViews>
  <sheets>
    <sheet name="Результат" sheetId="1" r:id="rId1"/>
  </sheets>
  <definedNames>
    <definedName name="_xlnm.Print_Titles" localSheetId="0">Результат!$3:$5</definedName>
  </definedNames>
  <calcPr calcId="144525"/>
</workbook>
</file>

<file path=xl/calcChain.xml><?xml version="1.0" encoding="utf-8"?>
<calcChain xmlns="http://schemas.openxmlformats.org/spreadsheetml/2006/main">
  <c r="I200" i="1" l="1"/>
  <c r="I199" i="1"/>
  <c r="I198" i="1"/>
  <c r="I197" i="1"/>
  <c r="I196" i="1"/>
  <c r="I195" i="1"/>
  <c r="I194" i="1"/>
  <c r="I193" i="1"/>
  <c r="I192" i="1"/>
  <c r="I191" i="1"/>
  <c r="I190" i="1"/>
  <c r="I189" i="1"/>
  <c r="I188" i="1"/>
  <c r="I187" i="1"/>
  <c r="I186" i="1"/>
  <c r="I185" i="1"/>
  <c r="I184" i="1"/>
  <c r="I183" i="1"/>
  <c r="I182" i="1"/>
  <c r="I181" i="1"/>
  <c r="I180" i="1"/>
  <c r="I179" i="1"/>
  <c r="I178" i="1"/>
  <c r="I177" i="1"/>
  <c r="I176" i="1"/>
  <c r="I175" i="1"/>
  <c r="I174" i="1"/>
  <c r="I173" i="1"/>
  <c r="I172" i="1"/>
  <c r="I171" i="1"/>
  <c r="I170" i="1"/>
  <c r="I169" i="1"/>
  <c r="I168" i="1"/>
  <c r="I167" i="1"/>
  <c r="I166" i="1"/>
  <c r="I165" i="1"/>
  <c r="I164" i="1"/>
  <c r="I163" i="1"/>
  <c r="I162" i="1"/>
  <c r="I161" i="1"/>
  <c r="I160" i="1"/>
  <c r="I159" i="1"/>
  <c r="I158" i="1"/>
  <c r="I157"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3" i="1"/>
  <c r="I122" i="1"/>
  <c r="I121" i="1"/>
  <c r="I120" i="1"/>
  <c r="I119" i="1"/>
  <c r="I118" i="1"/>
  <c r="I117" i="1"/>
  <c r="I116" i="1"/>
  <c r="I115" i="1"/>
  <c r="I114" i="1"/>
  <c r="I113" i="1"/>
  <c r="I112" i="1"/>
  <c r="I111" i="1"/>
  <c r="I110" i="1"/>
  <c r="I109" i="1"/>
  <c r="I108"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I10" i="1"/>
  <c r="I9" i="1"/>
  <c r="I8" i="1"/>
  <c r="I7" i="1"/>
  <c r="I6" i="1"/>
  <c r="G25" i="1" l="1"/>
  <c r="F34" i="1"/>
  <c r="E34" i="1"/>
  <c r="D34" i="1"/>
  <c r="F7" i="1"/>
  <c r="E7" i="1"/>
  <c r="D7" i="1"/>
  <c r="G176" i="1"/>
  <c r="J176" i="1"/>
  <c r="H34" i="1" l="1"/>
  <c r="J34" i="1"/>
  <c r="J7" i="1"/>
  <c r="H7" i="1"/>
  <c r="G32" i="1" l="1"/>
  <c r="J32" i="1"/>
  <c r="J200" i="1" l="1"/>
  <c r="J199" i="1"/>
  <c r="J198" i="1"/>
  <c r="J196" i="1"/>
  <c r="J193" i="1"/>
  <c r="J191" i="1"/>
  <c r="J188" i="1"/>
  <c r="J187" i="1"/>
  <c r="J183" i="1"/>
  <c r="J182" i="1"/>
  <c r="J181" i="1"/>
  <c r="J180" i="1"/>
  <c r="J179" i="1"/>
  <c r="J178" i="1"/>
  <c r="J177" i="1"/>
  <c r="J175" i="1"/>
  <c r="J174" i="1"/>
  <c r="J173" i="1"/>
  <c r="J172" i="1"/>
  <c r="J171" i="1"/>
  <c r="J170" i="1"/>
  <c r="J169" i="1"/>
  <c r="J168" i="1"/>
  <c r="J167" i="1"/>
  <c r="J166" i="1"/>
  <c r="J165" i="1"/>
  <c r="J164" i="1"/>
  <c r="J163" i="1"/>
  <c r="J162" i="1"/>
  <c r="J161" i="1"/>
  <c r="J160" i="1"/>
  <c r="J159" i="1"/>
  <c r="J158" i="1"/>
  <c r="J157" i="1"/>
  <c r="J156" i="1"/>
  <c r="J155" i="1"/>
  <c r="J154" i="1"/>
  <c r="J153" i="1"/>
  <c r="J152" i="1"/>
  <c r="J151" i="1"/>
  <c r="J150" i="1"/>
  <c r="J149" i="1"/>
  <c r="J148" i="1"/>
  <c r="J147" i="1"/>
  <c r="J146" i="1"/>
  <c r="J145" i="1"/>
  <c r="J144" i="1"/>
  <c r="J143" i="1"/>
  <c r="J142" i="1"/>
  <c r="J141" i="1"/>
  <c r="J140" i="1"/>
  <c r="J139" i="1"/>
  <c r="J138" i="1"/>
  <c r="J137" i="1"/>
  <c r="J136" i="1"/>
  <c r="J135" i="1"/>
  <c r="J134" i="1"/>
  <c r="J133" i="1"/>
  <c r="J132" i="1"/>
  <c r="J131" i="1"/>
  <c r="J130" i="1"/>
  <c r="J129" i="1"/>
  <c r="J128" i="1"/>
  <c r="J127" i="1"/>
  <c r="J126" i="1"/>
  <c r="J125" i="1"/>
  <c r="J124" i="1"/>
  <c r="J123" i="1"/>
  <c r="J122" i="1"/>
  <c r="J121" i="1"/>
  <c r="J120" i="1"/>
  <c r="J119" i="1"/>
  <c r="J118" i="1"/>
  <c r="J117" i="1"/>
  <c r="J116" i="1"/>
  <c r="J115" i="1"/>
  <c r="J114" i="1"/>
  <c r="J113" i="1"/>
  <c r="J112" i="1"/>
  <c r="J111" i="1"/>
  <c r="J110" i="1"/>
  <c r="J109" i="1"/>
  <c r="J108" i="1"/>
  <c r="J107" i="1"/>
  <c r="J106" i="1"/>
  <c r="J105" i="1"/>
  <c r="J104" i="1"/>
  <c r="J103" i="1"/>
  <c r="J102" i="1"/>
  <c r="J101" i="1"/>
  <c r="J100" i="1"/>
  <c r="J99" i="1"/>
  <c r="J98" i="1"/>
  <c r="J97" i="1"/>
  <c r="J95" i="1"/>
  <c r="J94" i="1"/>
  <c r="J93" i="1"/>
  <c r="J92" i="1"/>
  <c r="J91" i="1"/>
  <c r="J90" i="1"/>
  <c r="J89" i="1"/>
  <c r="J85" i="1"/>
  <c r="J84" i="1"/>
  <c r="J83" i="1"/>
  <c r="J82" i="1"/>
  <c r="J81" i="1"/>
  <c r="J80" i="1"/>
  <c r="J79" i="1"/>
  <c r="J78" i="1"/>
  <c r="J77" i="1"/>
  <c r="J76" i="1"/>
  <c r="J73" i="1"/>
  <c r="J72" i="1"/>
  <c r="J70" i="1"/>
  <c r="J69" i="1"/>
  <c r="J68" i="1"/>
  <c r="J67" i="1"/>
  <c r="J65" i="1"/>
  <c r="J61" i="1"/>
  <c r="J60" i="1"/>
  <c r="J59" i="1"/>
  <c r="J58" i="1"/>
  <c r="J57" i="1"/>
  <c r="J56" i="1"/>
  <c r="J55" i="1"/>
  <c r="J54" i="1"/>
  <c r="J53" i="1"/>
  <c r="J52" i="1"/>
  <c r="J51" i="1"/>
  <c r="J50" i="1"/>
  <c r="J49" i="1"/>
  <c r="J48" i="1"/>
  <c r="J47" i="1"/>
  <c r="J46" i="1"/>
  <c r="J45" i="1"/>
  <c r="J44" i="1"/>
  <c r="J43" i="1"/>
  <c r="J42" i="1"/>
  <c r="J41" i="1"/>
  <c r="J40" i="1"/>
  <c r="J39" i="1"/>
  <c r="J38" i="1"/>
  <c r="J37" i="1"/>
  <c r="J36" i="1"/>
  <c r="J35" i="1"/>
  <c r="J33" i="1"/>
  <c r="J31" i="1"/>
  <c r="J30" i="1"/>
  <c r="J29" i="1"/>
  <c r="J28" i="1"/>
  <c r="J27" i="1"/>
  <c r="J26" i="1"/>
  <c r="J24" i="1"/>
  <c r="J21" i="1"/>
  <c r="J20" i="1"/>
  <c r="J18" i="1"/>
  <c r="J16" i="1"/>
  <c r="J14" i="1"/>
  <c r="J12" i="1"/>
  <c r="J11" i="1"/>
  <c r="J10" i="1"/>
  <c r="J9" i="1"/>
  <c r="J8" i="1"/>
  <c r="J6" i="1"/>
  <c r="G200" i="1"/>
  <c r="G199" i="1"/>
  <c r="G198" i="1"/>
  <c r="G197" i="1"/>
  <c r="G196" i="1"/>
  <c r="G195" i="1"/>
  <c r="G194" i="1"/>
  <c r="G193" i="1"/>
  <c r="G192" i="1"/>
  <c r="G191" i="1"/>
  <c r="G190" i="1"/>
  <c r="G189" i="1"/>
  <c r="G188" i="1"/>
  <c r="G187" i="1"/>
  <c r="G186" i="1"/>
  <c r="G185" i="1"/>
  <c r="G184" i="1"/>
  <c r="G183" i="1"/>
  <c r="G182" i="1"/>
  <c r="G181" i="1"/>
  <c r="G180" i="1"/>
  <c r="G179" i="1"/>
  <c r="G178" i="1"/>
  <c r="G177" i="1"/>
  <c r="G175" i="1"/>
  <c r="G174" i="1"/>
  <c r="G173" i="1"/>
  <c r="G172" i="1"/>
  <c r="G171" i="1"/>
  <c r="G170" i="1"/>
  <c r="G169" i="1"/>
  <c r="G168" i="1"/>
  <c r="G167" i="1"/>
  <c r="G166" i="1"/>
  <c r="G165" i="1"/>
  <c r="G164" i="1"/>
  <c r="G163" i="1"/>
  <c r="G162" i="1"/>
  <c r="G161" i="1"/>
  <c r="G160" i="1"/>
  <c r="G159" i="1"/>
  <c r="G158" i="1"/>
  <c r="G157" i="1"/>
  <c r="G156" i="1"/>
  <c r="G155" i="1"/>
  <c r="G154" i="1"/>
  <c r="G153" i="1"/>
  <c r="G152" i="1"/>
  <c r="G151" i="1"/>
  <c r="G150" i="1"/>
  <c r="G149" i="1"/>
  <c r="G148" i="1"/>
  <c r="G147" i="1"/>
  <c r="G146" i="1"/>
  <c r="G145" i="1"/>
  <c r="G144" i="1"/>
  <c r="G143" i="1"/>
  <c r="G142" i="1"/>
  <c r="G141" i="1"/>
  <c r="G140" i="1"/>
  <c r="G139" i="1"/>
  <c r="G138" i="1"/>
  <c r="G137" i="1"/>
  <c r="G136" i="1"/>
  <c r="G135" i="1"/>
  <c r="G134" i="1"/>
  <c r="G133" i="1"/>
  <c r="G132" i="1"/>
  <c r="G131" i="1"/>
  <c r="G130" i="1"/>
  <c r="G129" i="1"/>
  <c r="G128" i="1"/>
  <c r="G127" i="1"/>
  <c r="G126" i="1"/>
  <c r="G125" i="1"/>
  <c r="G124" i="1"/>
  <c r="G123" i="1"/>
  <c r="G122" i="1"/>
  <c r="G121" i="1"/>
  <c r="G120" i="1"/>
  <c r="G119" i="1"/>
  <c r="G118" i="1"/>
  <c r="G117" i="1"/>
  <c r="G116" i="1"/>
  <c r="G115" i="1"/>
  <c r="G114" i="1"/>
  <c r="G113" i="1"/>
  <c r="G112" i="1"/>
  <c r="G111" i="1"/>
  <c r="G110" i="1"/>
  <c r="G109" i="1"/>
  <c r="G108"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3" i="1"/>
  <c r="G31" i="1"/>
  <c r="G30" i="1"/>
  <c r="G29" i="1"/>
  <c r="G28" i="1"/>
  <c r="G27" i="1"/>
  <c r="G26" i="1"/>
  <c r="G24" i="1"/>
  <c r="G23" i="1"/>
  <c r="G22" i="1"/>
  <c r="G21" i="1"/>
  <c r="G20" i="1"/>
  <c r="G19" i="1"/>
  <c r="G18" i="1"/>
  <c r="G17" i="1"/>
  <c r="G16" i="1"/>
  <c r="G15" i="1"/>
  <c r="G14" i="1"/>
  <c r="G13" i="1"/>
  <c r="G12" i="1"/>
  <c r="G11" i="1"/>
  <c r="G10" i="1"/>
  <c r="G9" i="1"/>
  <c r="G8" i="1"/>
  <c r="G6" i="1"/>
  <c r="G34" i="1" l="1"/>
  <c r="G7" i="1"/>
</calcChain>
</file>

<file path=xl/sharedStrings.xml><?xml version="1.0" encoding="utf-8"?>
<sst xmlns="http://schemas.openxmlformats.org/spreadsheetml/2006/main" count="593" uniqueCount="380">
  <si>
    <t>Единица измерения: тыс. руб.</t>
  </si>
  <si>
    <t>Наименование кода дохода</t>
  </si>
  <si>
    <t>Код главы</t>
  </si>
  <si>
    <t>Код дохода</t>
  </si>
  <si>
    <t>НАЛОГОВЫЕ И НЕНАЛОГОВЫЕ ДОХОДЫ</t>
  </si>
  <si>
    <t>000</t>
  </si>
  <si>
    <t>1 00 00 000 00 0000 000</t>
  </si>
  <si>
    <t>НАЛОГИ НА ПРИБЫЛЬ, ДОХОДЫ</t>
  </si>
  <si>
    <t>1 01 00 000 00 0000 000</t>
  </si>
  <si>
    <t>Налог на доходы физических лиц</t>
  </si>
  <si>
    <t>1 01 02 000 01 0000 110</t>
  </si>
  <si>
    <t>182</t>
  </si>
  <si>
    <t>НАЛОГИ НА ТОВАРЫ (РАБОТЫ, УСЛУГИ), РЕАЛИЗУЕМЫЕ НА ТЕРРИТОРИИ РОССИЙСКОЙ ФЕДЕРАЦИИ</t>
  </si>
  <si>
    <t>1 03 00 000 00 0000 000</t>
  </si>
  <si>
    <t>Акцизы по подакцизным товарам (продукции), производимым на территории Российской Федерации</t>
  </si>
  <si>
    <t>1 03 02 000 01 0000 110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</si>
  <si>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</si>
  <si>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1 03 02 231 01 0000 110</t>
  </si>
  <si>
    <t>100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</si>
  <si>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</si>
  <si>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1 03 02 241 01 0000 110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</si>
  <si>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</si>
  <si>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1 03 02 251 01 0000 110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</si>
  <si>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</si>
  <si>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1 03 02 261 01 0000 110</t>
  </si>
  <si>
    <t>НАЛОГИ НА СОВОКУПНЫЙ ДОХОД</t>
  </si>
  <si>
    <t>1 05 00 000 00 0000 000</t>
  </si>
  <si>
    <t>Налог, взимаемый в связи с применением упрощенной системы налогообложения</t>
  </si>
  <si>
    <t>1 05 01 000 00 0000 110</t>
  </si>
  <si>
    <t>Единый налог на вмененный доход для отдельных видов деятельности</t>
  </si>
  <si>
    <t>1 05 02 000 02 0000 110</t>
  </si>
  <si>
    <t>Единый сельскохозяйственный налог</t>
  </si>
  <si>
    <t>1 05 03 000 01 0000 110</t>
  </si>
  <si>
    <t>Налог, взимаемый в связи с применением патентной системы налогообложения</t>
  </si>
  <si>
    <t>1 05 04 000 02 0000 110</t>
  </si>
  <si>
    <t>Налог, взимаемый в связи с применением специального налогового режима "Автоматизированная упрощенная система налогообложения"</t>
  </si>
  <si>
    <t>1 05 07 000 01 0000 110</t>
  </si>
  <si>
    <t>НАЛОГИ НА ИМУЩЕСТВО</t>
  </si>
  <si>
    <t>1 06 00 000 00 0000 000</t>
  </si>
  <si>
    <t>Налог на имущество физических лиц</t>
  </si>
  <si>
    <t>1 06 01 000 00 0000 110</t>
  </si>
  <si>
    <t>Земельный налог</t>
  </si>
  <si>
    <t>1 06 06 000 00 0000 110</t>
  </si>
  <si>
    <t>Земельный налог с организаций</t>
  </si>
  <si>
    <t>1 06 06 030 00 0000 110</t>
  </si>
  <si>
    <t>Земельный налог с физических лиц</t>
  </si>
  <si>
    <t>1 06 06 040 00 0000 110</t>
  </si>
  <si>
    <t>ГОСУДАРСТВЕННАЯ ПОШЛИНА</t>
  </si>
  <si>
    <t>1 08 00 000 00 0000 000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</si>
  <si>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</si>
  <si>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1 08 03 010 01 0000 110</t>
  </si>
  <si>
    <t>Государственная пошлина за выдачу разрешения на установку рекламной конструкции</t>
  </si>
  <si>
    <t>1 08 07 150 01 1000 110</t>
  </si>
  <si>
    <t>070</t>
  </si>
  <si>
    <t>ДОХОДЫ ОТ ИСПОЛЬЗОВАНИЯ ИМУЩЕСТВА, НАХОДЯЩЕГОСЯ В ГОСУДАРСТВЕННОЙ И МУНИЦИПАЛЬНОЙ СОБСТВЕННОСТИ</t>
  </si>
  <si>
    <t>1 11 00 000 00 0000 000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</si>
  <si>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</si>
  <si>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1 11 05 000 00 0000 120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</si>
  <si>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</si>
  <si>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1 11 05 012 04 0000 120</t>
  </si>
  <si>
    <t>080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</si>
  <si>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</si>
  <si>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1 11 05 024 04 0000 120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</si>
  <si>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</si>
  <si>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1 11 05 034 04 0000 120</t>
  </si>
  <si>
    <t>Доходы от сдачи в аренду имущества, составляющего казну городских округов (за исключением земельных участков)</t>
  </si>
  <si>
    <t>1 11 05 074 04 0000 120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</si>
  <si>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</si>
  <si>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1 11 05 300 00 0000 120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</si>
  <si>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</si>
  <si>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1 11 05 312 04 0000 120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</si>
  <si>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</si>
  <si>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1 11 05 324 04 0000 120</t>
  </si>
  <si>
    <t>Платежи от государственных и муниципальных унитарных предприятий</t>
  </si>
  <si>
    <t>1 11 07 000 00 0000 120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</si>
  <si>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</si>
  <si>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1 11 07 014 04 0000 120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</si>
  <si>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</si>
  <si>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1 11 09 000 00 0000 120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</si>
  <si>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пользование жилым помещением, предоставленным по договору коммерческого найма жилого помещения муниципального жилищного фонда)</t>
  </si>
  <si>
    <t>1 11 09 044 04 0001 120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</si>
  <si>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пользование жилым помещением (плата за наем) для нанимателей жилых помещений муниципального жилищного фонда Одинцовского городского округа Московской области)</t>
  </si>
  <si>
    <t>1 11 09 044 04 0002 120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</si>
  <si>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размещение объектов на землях или земельных участках, находящихся в собственности городских округов, без предоставления земельных участков и установления сервитутов, расположенных в границах городских округов)</t>
  </si>
  <si>
    <t>1 11 09 044 04 0005 120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</si>
  <si>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по договору на право размещения временных конструкций и площадок для реализации рассады, саженцев, плодоовощных культур, цветов и сопутствующих товаров на территории Одинцовского городского округа</t>
  </si>
  <si>
    <t>1 11 09 044 04 0006 120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</si>
  <si>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по договору на право размещения летнего кафе при стационарном предприятии общественного питания в период весенне-летней торговли на территории Одинцовского городского округа)</t>
  </si>
  <si>
    <t>1 11 09 044 04 0007 120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</si>
  <si>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за установку и эксплуатацию рекламной конструкции)</t>
  </si>
  <si>
    <t>1 11 09 080 04 0002 120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</si>
  <si>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за размещение нестационарных торговых объектов)</t>
  </si>
  <si>
    <t>1 11 09 080 04 0004 120</t>
  </si>
  <si>
    <t>ПЛАТЕЖИ ПРИ ПОЛЬЗОВАНИИ ПРИРОДНЫМИ РЕСУРСАМИ</t>
  </si>
  <si>
    <t>1 12 00 000 00 0000 000</t>
  </si>
  <si>
    <t>Плата за негативное воздействие на окружающую среду</t>
  </si>
  <si>
    <t>1 12 01 000 01 0000 120</t>
  </si>
  <si>
    <t>ДОХОДЫ ОТ ОКАЗАНИЯ ПЛАТНЫХ УСЛУГ И КОМПЕНСАЦИИ ЗАТРАТ ГОСУДАРСТВА</t>
  </si>
  <si>
    <t>1 13 00 000 00 0000 000</t>
  </si>
  <si>
    <t>Доходы от оказания платных услуг (работ)</t>
  </si>
  <si>
    <t>1 13 01 000 00 0000 130</t>
  </si>
  <si>
    <t>Прочие доходы от оказания платных услуг (работ) получателями средств бюджетов городских округов (платные услуги многофункционального центра предоставления государственных и муниципальных услуг)</t>
  </si>
  <si>
    <t>1 13 01 994 04 0001 130</t>
  </si>
  <si>
    <t>Прочие доходы от оказания платных услуг (работ) получателями средств бюджетов городских округов (на приобретение продуктов питания из средств платы, взимаемой с родителей за присмотр и уход за детьми, посещающими образовательные организации, реализующие образовательные программы дошкольного образования)</t>
  </si>
  <si>
    <t>1 13 01 994 04 0002 130</t>
  </si>
  <si>
    <t>056</t>
  </si>
  <si>
    <t>Прочие доходы от оказания платных услуг (работ) получателями средств бюджетов городских округов (прочие доходы)</t>
  </si>
  <si>
    <t>1 13 01 994 04 0020 130</t>
  </si>
  <si>
    <t>Доходы от компенсации затрат государства</t>
  </si>
  <si>
    <t>1 13 02 000 00 0000 130</t>
  </si>
  <si>
    <t>Доходы, поступающие в порядке возмещения расходов, понесенных в связи с эксплуатацией имущества городских округов</t>
  </si>
  <si>
    <t>1 13 02 064 04 0000 130</t>
  </si>
  <si>
    <t>Прочие доходы от компенсации затрат бюджетов городских округов (дебиторская задолженность прошлых лет)</t>
  </si>
  <si>
    <t>1 13 02 994 04 0001 130</t>
  </si>
  <si>
    <t>003</t>
  </si>
  <si>
    <t>Прочие доходы от компенсации затрат бюджетов городских округов (доходы от компенсации затрат многофункционального центра предоставления государственных и муниципальных услуг)</t>
  </si>
  <si>
    <t>1 13 02 994 04 0002 130</t>
  </si>
  <si>
    <t>Прочие доходы от компенсации затрат бюджетов городских округов (средства от возврата субсидий в связи с невыполнением муниципального задания по результатам проверок)</t>
  </si>
  <si>
    <t>1 13 02 994 04 0003 130</t>
  </si>
  <si>
    <t>050</t>
  </si>
  <si>
    <t>051</t>
  </si>
  <si>
    <t>Прочие доходы от компенсации затрат бюджетов городских округов (плата за предоставление места для создания семейного (родового) захоронения)</t>
  </si>
  <si>
    <t>1 13 02 994 04 0005 130</t>
  </si>
  <si>
    <t>Прочие доходы от компенсации затрат бюджетов городских округов (плата за часть земельного участка, превышающего установленный органами местного самоуправления муниципальных образований Московской области размер родственного, почетного, воинского захоронения)</t>
  </si>
  <si>
    <t>1 13 02 994 04 0006 130</t>
  </si>
  <si>
    <t>Прочие доходы от компенсации затрат бюджетов городских округов (за оказание гарантированного перечня услуг по погребению на безвозмездной основе, по захоронению умерших,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 умерших личность которых не установлена ОВД, а также мертворожденных детей по истечении 154 дней беременности)</t>
  </si>
  <si>
    <t>1 13 02 994 04 0007 130</t>
  </si>
  <si>
    <t>Прочие доходы от компенсации затрат бюджетов городских округов (за оказание гарантированного перечня услуг по погребению на безвозмездной основе, по захоронению иной категории умерших)</t>
  </si>
  <si>
    <t>1 13 02 994 04 0008 130</t>
  </si>
  <si>
    <t>Прочие доходы от компенсации затрат бюджетов городских округов (прочие доходы)</t>
  </si>
  <si>
    <t>1 13 02 994 04 0020 130</t>
  </si>
  <si>
    <t>ДОХОДЫ ОТ ПРОДАЖИ МАТЕРИАЛЬНЫХ И НЕМАТЕРИАЛЬНЫХ АКТИВОВ</t>
  </si>
  <si>
    <t>1 14 00 000 00 0000 000</t>
  </si>
  <si>
    <t>Доходы от продажи квартир</t>
  </si>
  <si>
    <t>1 14 01 000 00 0000 410</t>
  </si>
  <si>
    <t>Доходы от продажи квартир, находящихся в собственности городских округов</t>
  </si>
  <si>
    <t>1 14 01 040 04 0000 410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</si>
  <si>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</si>
  <si>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1 14 02 000 00 0000 000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</si>
  <si>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</si>
  <si>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1 14 02 043 04 0000 410</t>
  </si>
  <si>
    <t>Доходы от продажи земельных участков, находящихся в государственной и муниципальной собственности</t>
  </si>
  <si>
    <t>1 14 06 000 00 0000 430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</si>
  <si>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</si>
  <si>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1 14 06 012 04 0000 430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</si>
  <si>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</si>
  <si>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1 14 06 024 04 0000 430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</si>
  <si>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</si>
  <si>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1 14 06 300 00 0000 430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</si>
  <si>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</si>
  <si>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1 14 06 312 04 0000 430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</si>
  <si>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городских округов</t>
  </si>
  <si>
    <t>1 14 06 324 04 0000 430</t>
  </si>
  <si>
    <t>ШТРАФЫ, САНКЦИИ, ВОЗМЕЩЕНИЕ УЩЕРБА</t>
  </si>
  <si>
    <t>1 16 00 000 00 0000 000</t>
  </si>
  <si>
    <t>094</t>
  </si>
  <si>
    <t>ПРОЧИЕ НЕНАЛОГОВЫЕ ДОХОДЫ</t>
  </si>
  <si>
    <t>1 17 00 000 00 0000 000</t>
  </si>
  <si>
    <t>Невыясненные поступления</t>
  </si>
  <si>
    <t>1 17 01 000 00 0000 180</t>
  </si>
  <si>
    <t>Невыясненные поступления, зачисляемые в бюджеты городских округов</t>
  </si>
  <si>
    <t>1 17 01 040 04 0000 180</t>
  </si>
  <si>
    <t>Прочие неналоговые доходы</t>
  </si>
  <si>
    <t>1 17 05 000 00 0000 180</t>
  </si>
  <si>
    <t>Прочие неналоговые доходы бюджетов городских округов (плата за вырубку зелёных насаждений)</t>
  </si>
  <si>
    <t>1 17 05 040 04 0001 180</t>
  </si>
  <si>
    <t>Прочие неналоговые доходы бюджетов городских округов (восстановление средств по результатам проверок (за исключением дебиторской задолженности прошлых лет))</t>
  </si>
  <si>
    <t>1 17 05 040 04 0002 180</t>
  </si>
  <si>
    <t>Прочие неналоговые доходы бюджетов городских округов (плата за право заключения муниципального контракта)</t>
  </si>
  <si>
    <t>1 17 05 040 04 0003 180</t>
  </si>
  <si>
    <t>Прочие неналоговые доходы бюджетов городских округов (плата за размещение объектов на землях или земельных участках,  собственность на которые не разграничена, без предоставления земельных участков и установления сервитутов, расположенных в границах городских округов)</t>
  </si>
  <si>
    <t>1 17 05 040 04 0005 180</t>
  </si>
  <si>
    <t>Прочие неналоговые доходы бюджетов городских округов (прочие доходы)</t>
  </si>
  <si>
    <t>1 17 05 040 04 0020 180</t>
  </si>
  <si>
    <t>БЕЗВОЗМЕЗДНЫЕ ПОСТУПЛЕНИЯ</t>
  </si>
  <si>
    <t>2 00 00 000 00 0000 000</t>
  </si>
  <si>
    <t>БЕЗВОЗМЕЗДНЫЕ ПОСТУПЛЕНИЯ ОТ ДРУГИХ БЮДЖЕТОВ БЮДЖЕТНОЙ СИСТЕМЫ РОССИЙСКОЙ ФЕДЕРАЦИИ</t>
  </si>
  <si>
    <t>2 02 00 000 00 0000 000</t>
  </si>
  <si>
    <t>Субсидии бюджетам бюджетной системы Российской Федерации (межбюджетные субсидии)</t>
  </si>
  <si>
    <t>2 02 20 000 00 0000 150</t>
  </si>
  <si>
    <t>Субсидии бюджетам городских округов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t>
  </si>
  <si>
    <t>2 02 25 113 04 0000 150</t>
  </si>
  <si>
    <t>Субсидии бюджетам городских округов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</si>
  <si>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2 02 25 172 04 0000 150</t>
  </si>
  <si>
    <t>Субсидии бюджетам городских округов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</si>
  <si>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2 02 25 213 04 0000 150</t>
  </si>
  <si>
    <t>Субсидии бюджетам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</si>
  <si>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2 02 25 232 04 0000 150</t>
  </si>
  <si>
    <t>Субсидии бюджетам городских округов на модернизацию инфраструктуры общего образования в отдельных субъектах Российской Федерации</t>
  </si>
  <si>
    <t>2 02 25 239 04 0000 150</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</si>
  <si>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</si>
  <si>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2 02 25 299 04 0000 150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</si>
  <si>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</si>
  <si>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2 02 25 304 04 0000 150</t>
  </si>
  <si>
    <t>Субсидии бюджетам городских округов на создание новых мест в общеобразовательных организациях в связи с ростом числа обучающихся, вызванным демографическим фактором</t>
  </si>
  <si>
    <t>2 02 25 305 04 0000 150</t>
  </si>
  <si>
    <t>Субсидии бюджетам городских округов на реализацию мероприятий по обеспечению жильем молодых семей</t>
  </si>
  <si>
    <t>2 02 25 497 04 0000 150</t>
  </si>
  <si>
    <t>Субсидии бюджетам городских округов на поддержку отрасли культуры (модернизация библиотек в части комплектования книжных фондов муниципальных общедоступных библиотек)</t>
  </si>
  <si>
    <t>2 02 25 519 04 0001 150</t>
  </si>
  <si>
    <t>Субсидии бюджетам городских округов на поддержку отрасли культуры (на приобретение музыкальных инструментов, оборудования и учебных материалов для оснащения образовательных организаций в сфере культуры)</t>
  </si>
  <si>
    <t>2 02 25 519 04 0002 150</t>
  </si>
  <si>
    <t>Субсидии бюджетам городских округов на реализацию мероприятий по модернизации школьных систем образования</t>
  </si>
  <si>
    <t>2 02 25 750 04 0000 150</t>
  </si>
  <si>
    <t>Прочие субсидии</t>
  </si>
  <si>
    <t>2 02 29 999 00 0000 150</t>
  </si>
  <si>
    <t>Прочие субсидии бюджетам городских округов (на техническую поддержку программно-технических комплексов для оформления паспортов гражданина Российской Федерации,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t>
  </si>
  <si>
    <t>2 02 29 999 04 0001 150</t>
  </si>
  <si>
    <t>Прочие субсидии бюджетам городских округов (на софинансирование работ по капитальному ремонту и ремонту автомобильных дорог общего пользования местного значения)</t>
  </si>
  <si>
    <t>2 02 29 999 04 0002 150</t>
  </si>
  <si>
    <t>Прочие субсидии бюджетам городских округов (на ямочный ремонт асфальтового покрытия  дворовых территорий)</t>
  </si>
  <si>
    <t>2 02 29 999 04 0003 150</t>
  </si>
  <si>
    <t>Прочие субсидии бюджетам городских округов (на модернизацию инфраструктуры общего образования в отдельных субъектах Российской Федерации (Многофункциональный образовательный комплекс вблизи д. Раздоры в том числе по выносу существующих инженерных сетей из пятна застройки))</t>
  </si>
  <si>
    <t>2 02 29 999 04 0005 150</t>
  </si>
  <si>
    <t xml:space="preserve">Прочие субсидии бюджетам городских округов (на софинансирование работ по строительству (реконструкции) объектов дорожного хозяйства местного значения) </t>
  </si>
  <si>
    <t>2 02 29 999 04 0009 150</t>
  </si>
  <si>
    <t>Прочие субсидии бюджетам городских округов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t>
  </si>
  <si>
    <t>2 02 29 999 04 0014 150</t>
  </si>
  <si>
    <t>Прочие субсидии бюджетам городских округов (на реализацию мероприятий по улучшению жилищных условий многодетных семей)</t>
  </si>
  <si>
    <t>2 02 29 999 04 0015 150</t>
  </si>
  <si>
    <t>Прочие субсидии бюджетам городских округов (на мероприятия по организации отдыха детей в каникулярное время)</t>
  </si>
  <si>
    <t>2 02 29 999 04 0016 150</t>
  </si>
  <si>
    <t>Прочие субсидии бюджетам городских округов (на благоустройство лесопарковых зон)</t>
  </si>
  <si>
    <t>2 02 29 999 04 0021 150</t>
  </si>
  <si>
    <t>Прочие субсидии бюджетам городских округов (на государственную поддержку частных дошкольных образовательных организаций, частных общеобразовательных организаций и индивидуальных предпринимателей, осуществляющих образовательную деятельность по основным общеобразовательным программам дошкольного образования, с целью возмещения расходов на присмотр и уход, содержание имущества и арендную плату за использование помещений)</t>
  </si>
  <si>
    <t>2 02 29 999 04 0026 150</t>
  </si>
  <si>
    <t>Прочие субсидии бюджетам городских округов (на устройство систем наружного освещения в рамках реализации проекта "Светлый город")</t>
  </si>
  <si>
    <t>2 02 29 999 04 0031 150</t>
  </si>
  <si>
    <t>Прочие субсидии бюджетам городских округов (на строительство и реконструкцию объектов очистки сточных вод)</t>
  </si>
  <si>
    <t>2 02 29 999 04 0032 150</t>
  </si>
  <si>
    <t>Прочие субсидии бюджетам городских округов (на проектирование и строительство дошкольных образовательных организаций в целях синхронизации с жилой застройкой)</t>
  </si>
  <si>
    <t>2 02 29 999 04 0034 150</t>
  </si>
  <si>
    <t>Прочие субсидии бюджетам городских округов (на мероприятия по созданию в муниципальных образовательных организациях: дошкольных, общеобразовательных, дополнительного образования детей, в том числе в организациях, осуществляющих образовательную деятельность по адаптированным основным общеобразовательным программам, условий для получения детьми-инвалидами качественного образования)</t>
  </si>
  <si>
    <t>2 02 29 999 04 0035 150</t>
  </si>
  <si>
    <t>Прочие субсидии бюджетам городских округов (на реализацию мероприятий по обеспечению устойчивого сокращения непригодного для проживания жилищного фонда)</t>
  </si>
  <si>
    <t>2 02 29 999 04 0040 150</t>
  </si>
  <si>
    <t>Прочие субсидии бюджетам городских округов (на реализацию программ формирования современной городской среды в части достижения основного результата по благоустройству общественных территорий)</t>
  </si>
  <si>
    <t>2 02 29 999 04 0041 150</t>
  </si>
  <si>
    <t>Прочие субсидии бюджетам городских округов (на ремонт дворовых территорий)</t>
  </si>
  <si>
    <t>2 02 29 999 04 0042 150</t>
  </si>
  <si>
    <t>Прочие субсидии бюджетам городских округов (на обустройство и установку детских, игровых площадок на территории муниципальных образований)</t>
  </si>
  <si>
    <t>2 02 29 999 04 0043 150</t>
  </si>
  <si>
    <t>Прочие субсидии бюджетам городских округов (на проведение капитального ремонта в муниципальных дошкольных образовательных организациях и дошкольных отделениях муниципальных общеобразовательных организаций)</t>
  </si>
  <si>
    <t>2 02 29 999 04 0044 150</t>
  </si>
  <si>
    <t>Прочие субсидии бюджетам городских округов (на капитальные вложения в общеобразовательные организации в целях обеспечения односменного режима обучения)</t>
  </si>
  <si>
    <t>2 02 29 999 04 0048 150</t>
  </si>
  <si>
    <t>Прочие субсидии бюджетам городских округов (на строительство и реконструкцию сетей водоснабжения, водоотведения, теплоснабжения)</t>
  </si>
  <si>
    <t>2 02 29 999 04 0050 150</t>
  </si>
  <si>
    <t>Прочие субсидии бюджетам городских округов (на создание и содержание дополнительных мест для детей в возрасте от 1,5 до 7 лет в организациях осуществляющих присмотр и уход за детьми)</t>
  </si>
  <si>
    <t>2 02 29 999 04 0054 150</t>
  </si>
  <si>
    <t>Прочие субсидии бюджетам городских округов (на организацию питания обучающихся, получающих основное и среднее общее образование, и отдельных категорий обучающихся, получающих начальное общее образование, в муниципальных общеобразовательных организациях в Московской области)</t>
  </si>
  <si>
    <t>2 02 29 999 04 0056 150</t>
  </si>
  <si>
    <t>Прочие субсидии бюджетам городских округов (на реализацию программ формирования современной городской среды в части достижения основного результата по благоустройству общественных территорий (благоустройство скверов))</t>
  </si>
  <si>
    <t>2 02 29 999 04 0058 150</t>
  </si>
  <si>
    <t>Прочие субсидии бюджетам городских округов (на строительство и реконструкцию объектов водоснабжения (реконструкция ВЗУ с. Каринское, в том числе ПИР))</t>
  </si>
  <si>
    <t>2 02 29 999 04 0059 150</t>
  </si>
  <si>
    <t>Прочие субсидии бюджетам городских округов (на капитальный ремонт сетей водоснабжения, водоотведения, теплоснабжения)</t>
  </si>
  <si>
    <t>2 02 29 999 04 0062 150</t>
  </si>
  <si>
    <t>Прочие субсидии бюджетам городских округов (на проведение работ по капитальному ремонту зданий региональных (муниципальных) общеобразовательных организаций)</t>
  </si>
  <si>
    <t>2 02 29 999 04 0072 150</t>
  </si>
  <si>
    <t>Прочие субсидии бюджетам городских округов (на оснащение отремонтированных зданий общеобразовательных организаций средствами обучения и воспитания)</t>
  </si>
  <si>
    <t>2 02 29 999 04 0073 150</t>
  </si>
  <si>
    <t>Прочие субсидии бюджетам городских округов (на создание доступной среды в муниципальных учреждениях культуры)</t>
  </si>
  <si>
    <t>2 02 29 999 04 0074 150</t>
  </si>
  <si>
    <t>Прочие субсидии бюджетам городских округов (на мероприятия по разработке проектно-сметной документации на проведение капитального ремонта зданий муниципальных общеобразовательных организаций в Московской области)</t>
  </si>
  <si>
    <t>2 02 29 999 04 0075 150</t>
  </si>
  <si>
    <t>Прочие субсидии бюджетам городских округов (на внедрение современных средств наблюдения и оповещения о правонарушениях в подъездах многоквартирных домов Московской области)</t>
  </si>
  <si>
    <t>2 02 29 999 04 0077 150</t>
  </si>
  <si>
    <t>Прочие субсидии бюджетам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(детский сад на 400 мест, Одинцовский городской округ, ЖК "Гусарская баллада" (ПИР и строительство))</t>
  </si>
  <si>
    <t>2 02 29 999 04 0083 150</t>
  </si>
  <si>
    <t>Прочие субсидии бюджетам городских округов (на обустройство велосипедной инфраструктуры на территории Московской области)</t>
  </si>
  <si>
    <t>2 02 29 999 04 0084 150</t>
  </si>
  <si>
    <t>Прочие субсидии бюджетам городских округов (на обеспечение мероприятий по переселению граждан из аварийного жилищного фонда)</t>
  </si>
  <si>
    <t>2 02 29 999 04 0085 150</t>
  </si>
  <si>
    <t>Прочие субсидии бюджетам городских округов (на благоустройство территорий муниципальных общеобразовательных организаций, в зданиях которых выполнен капитальный ремонт)</t>
  </si>
  <si>
    <t>2 02 29 999 04 0086 150</t>
  </si>
  <si>
    <t>Прочие субсидии бюджетам городских округов (на софинансирование расходов по обеспечению транспортной безопасности населения Московской области)</t>
  </si>
  <si>
    <t>2 02 29 999 04 0087 150</t>
  </si>
  <si>
    <t>Прочие субсидии бюджетам городских округов (на строительство и реконструкцию объектов теплоснабжения)</t>
  </si>
  <si>
    <t>2 02 29 999 04 0088 150</t>
  </si>
  <si>
    <t>Прочие субсидии бюджетам городских округов (на изготовление и установку стел)</t>
  </si>
  <si>
    <t>2 02 29 999 04 0089 150</t>
  </si>
  <si>
    <t>Прочие субсидии бюджетам городских округов (на проектирование и строительство дошкольных образовательных организаций (дошкольное образовательное учреждение на 400 мест г. Одинцово, ул. Кутузовская))</t>
  </si>
  <si>
    <t>2 02 29 999 04 5003 150</t>
  </si>
  <si>
    <t>Прочие субсидии бюджетам городских округов (на создание новых мест в общеобразовательных организациях в связи с ростом числа обучающихся, вызванным демографическим фактором (СОШ на 2200 мест г. Одинцово, ЖК "Гусарская Баллада" (ПИР и строительство))</t>
  </si>
  <si>
    <t>2 02 29 999 04 6632 150</t>
  </si>
  <si>
    <t>Прочие субсидии бюджетам городских округов (на капитальные вложения в объекты общего образования (СОШ на 1100 мест в г. Звенигород, мкр. Восточный (ПИР и строительство))</t>
  </si>
  <si>
    <t>2 02 29 999 04 6633 150</t>
  </si>
  <si>
    <t>Прочие субсидии бюджетам городских округов (на капитальные вложения в объекты общего образования (СОШ на 550 мест в с. Немчиновка, ул. Московская (ПИР и строительство))</t>
  </si>
  <si>
    <t>2 02 29 999 04 6634 150</t>
  </si>
  <si>
    <t>Прочие субсидии бюджетам городских округов (на создание новых мест в общеобразовательных организациях в связи с ростом числа обучающихся, вызванным демографическим фактором (СОШ на 550 мест, Одинцовский городской округ, п. Горки-2 (ПИР и строительство))</t>
  </si>
  <si>
    <t>2 02 29 999 04 6635 150</t>
  </si>
  <si>
    <t>Субвенции бюджетам бюджетной системы Российской Федерации</t>
  </si>
  <si>
    <t>2 02 30 000 00 0000 150</t>
  </si>
  <si>
    <t>Субвенции бюджетам городских округов на выполнение передаваемых полномочий субъектов Российской Федерации (на осуществление государственных полномочий Московской области в области земельных отношений)</t>
  </si>
  <si>
    <t>2 02 30 024 04 0002 150</t>
  </si>
  <si>
    <t>Субвенции бюджетам городских округов на выполнение передаваемых полномочий субъектов Российской Федерации (на обеспечение переданного государственного полномочия Московской области по созданию комиссий по делам несовершеннолетних и защите их прав)</t>
  </si>
  <si>
    <t>2 02 30 024 04 0003 150</t>
  </si>
  <si>
    <t>Субвенции бюджетам городских округов на выполнение передаваемых полномочий субъектов Российской Федерации (на обеспечение переданных полномочий по временному хранению, комплектованию, учету и использованию архивных документов, относящихся к собственности Московской области и временно хранящихся в муниципальных архивах)</t>
  </si>
  <si>
    <t>2 02 30 024 04 0004 150</t>
  </si>
  <si>
    <t>Субвенции бюджетам городских округов на выполнение передаваемых полномочий субъектов Российской Федерации (на осуществление отдельных государственных полномочий в части подготовки и направления уведомлений о соответствии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уведомлений о соответствии (несоответствии)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t>
  </si>
  <si>
    <t>2 02 30 024 04 0005 150</t>
  </si>
  <si>
    <t>Субвенции бюджетам городских округов на выполнение передаваемых полномочий субъектов Российской Федерации (на осуществление переданных полномочий Московской области по организации мероприятий при осуществлении деятельности по обращению с собаками без владельцев)</t>
  </si>
  <si>
    <t>2 02 30 024 04 0006 150</t>
  </si>
  <si>
    <t>Субвенции бюджетам городских округов на выполнение передаваемых полномочий субъектов Российской Федерации (на создание административных комиссий, уполномоченных рассматривать дела об административных правонарушениях в сфере благоустройства)</t>
  </si>
  <si>
    <t>2 02 30 024 04 0007 150</t>
  </si>
  <si>
    <t>Субвенции бюджетам городских округов на выполнение передаваемых полномочий субъектов Российской Федерации (на компенсацию проезда к месту учебы и обратно отдельным категориям обучающихся по очной форме обучения муниципальных общеобразовательных организаций)</t>
  </si>
  <si>
    <t>2 02 30 024 04 0009 150</t>
  </si>
  <si>
    <t>Субвенции бюджетам городских округов на выполнение передаваемых полномочий субъектов Российской Федерации     (на осуществление переданных полномочий Московской области по транспортировке в морг, включая погрузоразгрузочные работы, с мест обнаружения или происшествия умерших для производства судебно-медицинской экспертизы)</t>
  </si>
  <si>
    <t>2 02 30 024 04 0011 150</t>
  </si>
  <si>
    <t>Субвенции бюджетам городских округов на выполнение передаваемых полномочий субъектов Российской Федерации (на осуществление отдельных государственных полномочий в части присвоения адресов объектам адресации и согласования перепланировки помещений в многоквартирном доме)</t>
  </si>
  <si>
    <t>2 02 30 024 04 0012 150</t>
  </si>
  <si>
    <t>Субвенции бюджетам городских округов на выполнение передаваемых полномочий субъектов Российской Федерации (на обеспечение переданных государственных полномочий Московской области по организации деятельности по сбору (в том числе раздельному сбору), транспортированию, обработке, утилизации отходов, в том числе бытового мусора, на лесных участках в составе земель лесного фонда, не предоставленных гражданам и юридическим лицам)</t>
  </si>
  <si>
    <t>2 02 30 024 04 0013 150</t>
  </si>
  <si>
    <t>Субвенции бюджетам городских округов на выполнение передаваемых полномочий субъектов Российской Федерации (на осуществление переданных органам местного самоуправления полномочий по региональному государственному жилищному контролю (надзору) за соблюдением гражданами требований правил пользования газом)</t>
  </si>
  <si>
    <t>2 02 30 024 04 0014 150</t>
  </si>
  <si>
    <t xml:space="preserve">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(на оплату труда работников, осуществляющих работу по обеспечению выплаты компенсации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 </t>
  </si>
  <si>
    <t>2 02 30 029 04 0001 150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</si>
  <si>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(на оплату банковских и почтовых услуг по перечислению компенсации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t>
  </si>
  <si>
    <t>2 02 30 029 04 0002 150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</si>
  <si>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(на выплату компенсации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t>
  </si>
  <si>
    <t>2 02 30 029 04 0003 150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</si>
  <si>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</si>
  <si>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2 02 35 082 04 0000 150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</si>
  <si>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</si>
  <si>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2 02 35 120 04 0000 150</t>
  </si>
  <si>
    <t>Субвенции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</si>
  <si>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2 02 35 179 04 0000 150</t>
  </si>
  <si>
    <t>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</si>
  <si>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2 02 35 303 04 0000 150</t>
  </si>
  <si>
    <t>Прочие субвенции</t>
  </si>
  <si>
    <t>2 02 39 999 00 0000 150</t>
  </si>
  <si>
    <t xml:space="preserve">Прочие субвенции бюджетам городских округов (на финансовое обеспечение получения гражданами дошкольного образования в частных дошкольных образовательных организациях в Московской области, дошкольного, начального общего, основного общего, среднего общего образования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и на обеспечение питанием отдельных категорий обучающихся по очной форме обучения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t>
  </si>
  <si>
    <t>2 02 39 999 04 0006 150</t>
  </si>
  <si>
    <t>Прочие субвенции бюджетам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Московской области, обеспечение дополнительного образования детей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</si>
  <si>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2 02 39 999 04 0007 150</t>
  </si>
  <si>
    <t>Иные межбюджетные трансферты</t>
  </si>
  <si>
    <t>2 02 40 000 00 0000 150</t>
  </si>
  <si>
    <t>Прочие межбюджетные трансферты, передаваемые бюджетам городских округов (на обеспечение комплексной инфраструктурой земельных участков для предоставления отдельным категориям граждан, имеющих особые профессиональные (трудовые) заслуги)</t>
  </si>
  <si>
    <t>2 02 49 999 04 0005 150</t>
  </si>
  <si>
    <t>Прочие межбюджетные трансферты, передаваемые бюджетам городских округов (развитие инфраструктуры парков культуры и отдыха Московской области)</t>
  </si>
  <si>
    <t>2 02 49 999 04 0009 150</t>
  </si>
  <si>
    <t>БЕЗВОЗМЕЗДНЫЕ ПОСТУПЛЕНИЯ ОТ ГОСУДАРСТВЕННЫХ (МУНИЦИПАЛЬНЫХ) ОРГАНИЗАЦИЙ</t>
  </si>
  <si>
    <t>2 03 00 000 00 0000 000</t>
  </si>
  <si>
    <t>Безвозмездные поступления от государственных (муниципальных) организаций в бюджеты городских округов</t>
  </si>
  <si>
    <t>2 03 04 000 04 0000 150</t>
  </si>
  <si>
    <t>Прочие безвозмездные поступления от государственных (муниципальных) организаций в бюджеты городских округов (возврат средств субсидии на выполнение муниципального задания по решениям муниципальных учреждений)</t>
  </si>
  <si>
    <t>2 03 04 099 04 0001 150</t>
  </si>
  <si>
    <t>Прочие безвозмездные поступления от государственных (муниципальных) организаций в бюджеты городских округов (возврат средств субсидии на выполнение муниципального задания по решениям органов муниципального контроля)</t>
  </si>
  <si>
    <t>2 03 04 099 04 0002 150</t>
  </si>
  <si>
    <t>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</si>
  <si>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2 08 00 000 00 0000 000</t>
  </si>
  <si>
    <t>Перечисления из бюджетов городских округов (в бюджеты городских округов)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</si>
  <si>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2 08 04 000 04 0000 150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</si>
  <si>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</si>
  <si>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2 18 00 000 00 0000 000</t>
  </si>
  <si>
    <t>Доходы бюджетов городских округов от возврата бюджетными учреждениями остатков субсидий прошлых лет</t>
  </si>
  <si>
    <t>2 18 04 010 04 0000 150</t>
  </si>
  <si>
    <t>Доходы бюджетов городских округов от возврата автономными учреждениями остатков субсидий прошлых лет</t>
  </si>
  <si>
    <t>2 18 04 020 04 0000 150</t>
  </si>
  <si>
    <t>Доходы бюджетов городских округов от возврата иными организациями остатков субсидий прошлых лет</t>
  </si>
  <si>
    <t>2 18 04 030 04 0000 150</t>
  </si>
  <si>
    <t>ВОЗВРАТ ОСТАТКОВ СУБСИДИЙ, СУБВЕНЦИЙ И ИНЫХ МЕЖБЮДЖЕТНЫХ ТРАНСФЕРТОВ, ИМЕЮЩИХ ЦЕЛЕВОЕ НАЗНАЧЕНИЕ, ПРОШЛЫХ ЛЕТ</t>
  </si>
  <si>
    <t>2 19 00 000 00 0000 000</t>
  </si>
  <si>
    <t>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t>
  </si>
  <si>
    <t>2 19 35 303 04 0000 150</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</si>
  <si>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</si>
  <si>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2 19 60 010 04 0000 150</t>
  </si>
  <si>
    <t>Итог</t>
  </si>
  <si>
    <t>Исполнение кассового плана за 1 квртал 2023</t>
  </si>
  <si>
    <t>Отклонение</t>
  </si>
  <si>
    <t>План                                 на 2023 год</t>
  </si>
  <si>
    <t>План                           1 кв. 2023</t>
  </si>
  <si>
    <t>Факт                                       1 кв. 2023</t>
  </si>
  <si>
    <t>%                             испол-нения</t>
  </si>
  <si>
    <t>%                       испол-нения</t>
  </si>
  <si>
    <t>Исполнение                                                         к годовому плану</t>
  </si>
  <si>
    <t>НАЛОГОВЫЕ ДОХОДЫ</t>
  </si>
  <si>
    <t>НЕНАЛОГОВЫЕ ДОХОДЫ</t>
  </si>
  <si>
    <t>ИСПОЛНЕНИЕ БЮДЖЕТА ОДИНЦОВСКОГО ГОРОДСКОГО ОКРУГА МОСКОВСКОЙ ОБЛАСТИ ПО ДОХОДАМ В РАЗРЕЗЕ ВИДОВ ДОХОДОВ В СРАВНЕНИИ С ЗАПЛАНИРОВАННЫМИ ЗНАЧЕНИЯМИ ЗА 1 квартал 2023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</si>
</sst>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gt;=500]#,##0,;[Red][&lt;=-500]\-#,##0,;#,##0,"/>
    <numFmt numFmtId="165" formatCode="#,##0.00_ ;[Red]\-#,##0.00\ "/>
  </numFmts>
  <fonts count="7" x14ac:knownFonts="1">
    <font>
      <sz val="11"/>
      <color indexed="8"/>
      <name val="Calibri"/>
      <family val="2"/>
      <scheme val="minor"/>
    </font>
    <font>
      <b/>
      <sz val="8"/>
      <color rgb="FF000000"/>
      <name val="Arial"/>
      <family val="2"/>
      <charset val="204"/>
    </font>
    <font>
      <sz val="10"/>
      <color rgb="FF000000"/>
      <name val="Arial"/>
      <family val="2"/>
      <charset val="204"/>
    </font>
    <font>
      <sz val="8"/>
      <color rgb="FF000000"/>
      <name val="Arial"/>
      <family val="2"/>
      <charset val="204"/>
    </font>
    <font>
      <b/>
      <sz val="10"/>
      <color rgb="FF000000"/>
      <name val="Arial"/>
      <family val="2"/>
      <charset val="204"/>
    </font>
    <font>
      <sz val="8"/>
      <color rgb="FF000000"/>
      <name val="Arial"/>
      <family val="2"/>
      <charset val="204"/>
    </font>
    <font>
      <b/>
      <sz val="8"/>
      <color rgb="FF000000"/>
      <name val="Arial"/>
      <family val="2"/>
      <charset val="204"/>
    </font>
  </fonts>
  <fills count="2">
    <fill>
      <patternFill patternType="none"/>
    </fill>
    <fill>
      <patternFill patternType="gray125"/>
    </fill>
  </fills>
  <borders count="4">
    <border>
      <left/>
      <right/>
      <top/>
      <bottom/>
      <diagonal/>
    </border>
    <border>
      <left style="hair">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right style="hair">
        <color rgb="FF000000"/>
      </right>
      <top style="hair">
        <color rgb="FF000000"/>
      </top>
      <bottom style="hair">
        <color rgb="FF000000"/>
      </bottom>
      <diagonal/>
    </border>
  </borders>
  <cellStyleXfs count="1">
    <xf numFmtId="0" fontId="0" fillId="0" borderId="0"/>
  </cellStyleXfs>
  <cellXfs count="33">
    <xf numFmtId="0" fontId="0" fillId="0" borderId="0" xfId="0"/>
    <xf numFmtId="0" fontId="1" fillId="0" borderId="0" xfId="0" applyNumberFormat="1" applyFont="1" applyBorder="1" applyAlignment="1">
      <alignment horizontal="left"/>
    </xf>
    <xf numFmtId="0" fontId="2" fillId="0" borderId="0" xfId="0" applyFont="1" applyBorder="1" applyAlignment="1"/>
    <xf numFmtId="0" fontId="1" fillId="0" borderId="0" xfId="0" applyNumberFormat="1" applyFont="1" applyBorder="1" applyAlignment="1">
      <alignment horizontal="left"/>
    </xf>
    <xf numFmtId="4" fontId="1" fillId="0" borderId="1" xfId="0" applyNumberFormat="1" applyFont="1" applyBorder="1" applyAlignment="1">
      <alignment horizontal="center" vertical="center" wrapText="1"/>
    </xf>
    <xf numFmtId="0" fontId="1" fillId="0" borderId="1" xfId="0" applyNumberFormat="1" applyFont="1" applyBorder="1" applyAlignment="1">
      <alignment horizontal="center" vertical="center" wrapText="1"/>
    </xf>
    <xf numFmtId="0" fontId="1" fillId="0" borderId="1" xfId="0" applyNumberFormat="1" applyFont="1" applyBorder="1" applyAlignment="1">
      <alignment horizontal="left" vertical="center" wrapText="1"/>
    </xf>
    <xf numFmtId="49" fontId="1" fillId="0" borderId="1" xfId="0" applyNumberFormat="1" applyFont="1" applyBorder="1" applyAlignment="1">
      <alignment horizontal="center" vertical="center"/>
    </xf>
    <xf numFmtId="49" fontId="1" fillId="0" borderId="1" xfId="0" applyNumberFormat="1" applyFont="1" applyBorder="1" applyAlignment="1">
      <alignment horizontal="center" vertical="center"/>
    </xf>
    <xf numFmtId="164" fontId="1" fillId="0" borderId="1" xfId="0" applyNumberFormat="1" applyFont="1" applyBorder="1" applyAlignment="1">
      <alignment horizontal="right" vertical="center"/>
    </xf>
    <xf numFmtId="165" fontId="1" fillId="0" borderId="1" xfId="0" applyNumberFormat="1" applyFont="1" applyBorder="1" applyAlignment="1">
      <alignment horizontal="right" vertical="center"/>
    </xf>
    <xf numFmtId="0" fontId="3" fillId="0" borderId="1" xfId="0" applyNumberFormat="1" applyFont="1" applyBorder="1" applyAlignment="1">
      <alignment horizontal="left" vertical="center" wrapText="1"/>
    </xf>
    <xf numFmtId="49" fontId="3" fillId="0" borderId="1" xfId="0" applyNumberFormat="1" applyFont="1" applyBorder="1" applyAlignment="1">
      <alignment horizontal="center" vertical="center"/>
    </xf>
    <xf numFmtId="49" fontId="3" fillId="0" borderId="1" xfId="0" applyNumberFormat="1" applyFont="1" applyBorder="1" applyAlignment="1">
      <alignment horizontal="center" vertical="center"/>
    </xf>
    <xf numFmtId="164" fontId="3" fillId="0" borderId="1" xfId="0" applyNumberFormat="1" applyFont="1" applyBorder="1" applyAlignment="1">
      <alignment horizontal="right" vertical="center"/>
    </xf>
    <xf numFmtId="165" fontId="3" fillId="0" borderId="1" xfId="0" applyNumberFormat="1" applyFont="1" applyBorder="1" applyAlignment="1">
      <alignment horizontal="right" vertical="center"/>
    </xf>
    <xf numFmtId="0" fontId="1" fillId="0" borderId="1" xfId="0" applyNumberFormat="1" applyFont="1" applyBorder="1" applyAlignment="1">
      <alignment vertical="center" wrapText="1"/>
    </xf>
    <xf numFmtId="165" fontId="5" fillId="0" borderId="1" xfId="0" applyNumberFormat="1" applyFont="1" applyBorder="1" applyAlignment="1">
      <alignment horizontal="right" vertical="center"/>
    </xf>
    <xf numFmtId="165" fontId="6" fillId="0" borderId="1" xfId="0" applyNumberFormat="1" applyFont="1" applyBorder="1" applyAlignment="1">
      <alignment horizontal="right" vertical="center"/>
    </xf>
    <xf numFmtId="4" fontId="6" fillId="0" borderId="1" xfId="0" applyNumberFormat="1" applyFont="1" applyBorder="1" applyAlignment="1">
      <alignment horizontal="center" vertical="center" wrapText="1"/>
    </xf>
    <xf numFmtId="164" fontId="1" fillId="0" borderId="1" xfId="0" applyNumberFormat="1" applyFont="1" applyFill="1" applyBorder="1" applyAlignment="1">
      <alignment horizontal="right" vertical="center"/>
    </xf>
    <xf numFmtId="0" fontId="6" fillId="0" borderId="1" xfId="0" applyNumberFormat="1" applyFont="1" applyBorder="1" applyAlignment="1">
      <alignment horizontal="left" vertical="center" wrapText="1"/>
    </xf>
    <xf numFmtId="164" fontId="0" fillId="0" borderId="0" xfId="0" applyNumberFormat="1"/>
    <xf numFmtId="164" fontId="6" fillId="0" borderId="1" xfId="0" applyNumberFormat="1" applyFont="1" applyBorder="1" applyAlignment="1">
      <alignment horizontal="right" vertical="center"/>
    </xf>
    <xf numFmtId="49" fontId="6" fillId="0" borderId="1" xfId="0" applyNumberFormat="1" applyFont="1" applyBorder="1" applyAlignment="1">
      <alignment horizontal="center" vertical="center"/>
    </xf>
    <xf numFmtId="0" fontId="4" fillId="0" borderId="0" xfId="0" applyNumberFormat="1" applyFont="1" applyBorder="1" applyAlignment="1">
      <alignment horizontal="center" vertical="center" wrapText="1"/>
    </xf>
    <xf numFmtId="4" fontId="6" fillId="0" borderId="1" xfId="0" applyNumberFormat="1" applyFont="1" applyBorder="1" applyAlignment="1">
      <alignment horizontal="center" vertical="center" wrapText="1"/>
    </xf>
    <xf numFmtId="4" fontId="1" fillId="0" borderId="1" xfId="0" applyNumberFormat="1" applyFont="1" applyBorder="1" applyAlignment="1">
      <alignment horizontal="center" vertical="center" wrapText="1"/>
    </xf>
    <xf numFmtId="0" fontId="1" fillId="0" borderId="1" xfId="0" applyNumberFormat="1" applyFont="1" applyBorder="1" applyAlignment="1">
      <alignment horizontal="center" vertical="center"/>
    </xf>
    <xf numFmtId="0" fontId="1" fillId="0" borderId="1" xfId="0" applyNumberFormat="1" applyFont="1" applyBorder="1" applyAlignment="1">
      <alignment horizontal="center" vertical="center" wrapText="1"/>
    </xf>
    <xf numFmtId="4" fontId="1" fillId="0" borderId="1" xfId="0" applyNumberFormat="1" applyFont="1" applyBorder="1" applyAlignment="1">
      <alignment horizontal="center" vertical="center"/>
    </xf>
    <xf numFmtId="0" fontId="6" fillId="0" borderId="2"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07"/>
  <sheetViews>
    <sheetView tabSelected="1" workbookViewId="0">
      <pane ySplit="5" topLeftCell="A189" activePane="bottomLeft" state="frozen"/>
      <selection pane="bottomLeft" sqref="A1:J1"/>
    </sheetView>
  </sheetViews>
  <sheetFormatPr defaultRowHeight="15" x14ac:dyDescent="0.25"/>
  <cols>
    <col min="1" max="1" width="6.140625" customWidth="1"/>
    <col min="2" max="2" width="18.7109375" customWidth="1"/>
    <col min="3" max="3" width="49.5703125" customWidth="1"/>
    <col min="4" max="4" width="10.42578125" customWidth="1"/>
    <col min="5" max="6" width="10" customWidth="1"/>
    <col min="7" max="7" width="10.140625" customWidth="1"/>
    <col min="8" max="8" width="8.42578125" customWidth="1"/>
    <col min="9" max="9" width="10.85546875" customWidth="1"/>
    <col min="10" max="10" width="8.5703125" customWidth="1"/>
  </cols>
  <sheetData>
    <row r="1" spans="1:10" ht="38.25" customHeight="1" x14ac:dyDescent="0.25">
      <c r="A1" s="25" t="s">
        <v>379</v>
      </c>
      <c r="B1" s="25"/>
      <c r="C1" s="25"/>
      <c r="D1" s="25"/>
      <c r="E1" s="25"/>
      <c r="F1" s="25"/>
      <c r="G1" s="25"/>
      <c r="H1" s="25"/>
      <c r="I1" s="25"/>
      <c r="J1" s="25"/>
    </row>
    <row r="2" spans="1:10" ht="16.5" customHeight="1" x14ac:dyDescent="0.25">
      <c r="A2" s="3" t="s">
        <v>0</v>
      </c>
      <c r="B2" s="3"/>
      <c r="C2" s="3"/>
      <c r="D2" s="1"/>
      <c r="E2" s="1"/>
      <c r="F2" s="1"/>
      <c r="G2" s="1"/>
      <c r="H2" s="1"/>
      <c r="I2" s="1"/>
      <c r="J2" s="1"/>
    </row>
    <row r="3" spans="1:10" ht="21.75" customHeight="1" x14ac:dyDescent="0.25">
      <c r="A3" s="29" t="s">
        <v>2</v>
      </c>
      <c r="B3" s="28" t="s">
        <v>3</v>
      </c>
      <c r="C3" s="28" t="s">
        <v>1</v>
      </c>
      <c r="D3" s="26" t="s">
        <v>371</v>
      </c>
      <c r="E3" s="30" t="s">
        <v>369</v>
      </c>
      <c r="F3" s="30"/>
      <c r="G3" s="30"/>
      <c r="H3" s="30"/>
      <c r="I3" s="31" t="s">
        <v>376</v>
      </c>
      <c r="J3" s="32"/>
    </row>
    <row r="4" spans="1:10" ht="34.5" customHeight="1" x14ac:dyDescent="0.25">
      <c r="A4" s="29"/>
      <c r="B4" s="28"/>
      <c r="C4" s="28"/>
      <c r="D4" s="27"/>
      <c r="E4" s="19" t="s">
        <v>372</v>
      </c>
      <c r="F4" s="19" t="s">
        <v>373</v>
      </c>
      <c r="G4" s="19" t="s">
        <v>370</v>
      </c>
      <c r="H4" s="19" t="s">
        <v>375</v>
      </c>
      <c r="I4" s="4" t="s">
        <v>370</v>
      </c>
      <c r="J4" s="19" t="s">
        <v>374</v>
      </c>
    </row>
    <row r="5" spans="1:10" ht="15" customHeight="1" x14ac:dyDescent="0.25">
      <c r="A5" s="5">
        <v>1</v>
      </c>
      <c r="B5" s="5">
        <v>2</v>
      </c>
      <c r="C5" s="5">
        <v>3</v>
      </c>
      <c r="D5" s="5">
        <v>4</v>
      </c>
      <c r="E5" s="5">
        <v>5</v>
      </c>
      <c r="F5" s="5">
        <v>6</v>
      </c>
      <c r="G5" s="5">
        <v>7</v>
      </c>
      <c r="H5" s="5">
        <v>8</v>
      </c>
      <c r="I5" s="5">
        <v>9</v>
      </c>
      <c r="J5" s="5">
        <v>10</v>
      </c>
    </row>
    <row r="6" spans="1:10" ht="15" customHeight="1" x14ac:dyDescent="0.25">
      <c r="A6" s="7" t="s">
        <v>5</v>
      </c>
      <c r="B6" s="8" t="s">
        <v>6</v>
      </c>
      <c r="C6" s="6" t="s">
        <v>4</v>
      </c>
      <c r="D6" s="20">
        <v>17933239000</v>
      </c>
      <c r="E6" s="9">
        <v>2712340000</v>
      </c>
      <c r="F6" s="9">
        <v>2310961865.9899998</v>
      </c>
      <c r="G6" s="9">
        <f>F6-E6</f>
        <v>-401378134.01000023</v>
      </c>
      <c r="H6" s="10">
        <v>85.201776546819346</v>
      </c>
      <c r="I6" s="9">
        <f>F6-D6</f>
        <v>-15622277134.01</v>
      </c>
      <c r="J6" s="10">
        <f>F6*100/D6</f>
        <v>12.88647224291161</v>
      </c>
    </row>
    <row r="7" spans="1:10" ht="15" customHeight="1" x14ac:dyDescent="0.25">
      <c r="A7" s="8"/>
      <c r="B7" s="8"/>
      <c r="C7" s="6" t="s">
        <v>377</v>
      </c>
      <c r="D7" s="20">
        <f>D8+D10+D20+D26+D31</f>
        <v>15946456000</v>
      </c>
      <c r="E7" s="20">
        <f t="shared" ref="E7:G7" si="0">E8+E10+E20+E26+E31</f>
        <v>2267681000</v>
      </c>
      <c r="F7" s="20">
        <f t="shared" si="0"/>
        <v>1675941116.9399998</v>
      </c>
      <c r="G7" s="20">
        <f t="shared" si="0"/>
        <v>-591739883.05999994</v>
      </c>
      <c r="H7" s="10">
        <f>F7*100/E7</f>
        <v>73.905505974605759</v>
      </c>
      <c r="I7" s="9">
        <f t="shared" ref="I7:I70" si="1">F7-D7</f>
        <v>-14270514883.059999</v>
      </c>
      <c r="J7" s="10">
        <f>F7*100/D7</f>
        <v>10.50980303673744</v>
      </c>
    </row>
    <row r="8" spans="1:10" ht="15" customHeight="1" x14ac:dyDescent="0.25">
      <c r="A8" s="7" t="s">
        <v>5</v>
      </c>
      <c r="B8" s="8" t="s">
        <v>8</v>
      </c>
      <c r="C8" s="6" t="s">
        <v>7</v>
      </c>
      <c r="D8" s="9">
        <v>6892773000</v>
      </c>
      <c r="E8" s="9">
        <v>888602000</v>
      </c>
      <c r="F8" s="9">
        <v>733536322.00999999</v>
      </c>
      <c r="G8" s="9">
        <f t="shared" ref="G8:G11" si="2">F8-E8</f>
        <v>-155065677.99000001</v>
      </c>
      <c r="H8" s="10">
        <v>82.549479070494996</v>
      </c>
      <c r="I8" s="9">
        <f t="shared" si="1"/>
        <v>-6159236677.9899998</v>
      </c>
      <c r="J8" s="10">
        <f t="shared" ref="J8:J11" si="3">F8*100/D8</f>
        <v>10.642107639552325</v>
      </c>
    </row>
    <row r="9" spans="1:10" ht="15" customHeight="1" x14ac:dyDescent="0.25">
      <c r="A9" s="7" t="s">
        <v>5</v>
      </c>
      <c r="B9" s="8" t="s">
        <v>10</v>
      </c>
      <c r="C9" s="6" t="s">
        <v>9</v>
      </c>
      <c r="D9" s="9">
        <v>6892773000</v>
      </c>
      <c r="E9" s="9">
        <v>888602000</v>
      </c>
      <c r="F9" s="9">
        <v>733536322.00999999</v>
      </c>
      <c r="G9" s="9">
        <f t="shared" si="2"/>
        <v>-155065677.99000001</v>
      </c>
      <c r="H9" s="10">
        <v>82.549479070494996</v>
      </c>
      <c r="I9" s="9">
        <f t="shared" si="1"/>
        <v>-6159236677.9899998</v>
      </c>
      <c r="J9" s="10">
        <f t="shared" si="3"/>
        <v>10.642107639552325</v>
      </c>
    </row>
    <row r="10" spans="1:10" ht="23.25" customHeight="1" x14ac:dyDescent="0.25">
      <c r="A10" s="7" t="s">
        <v>5</v>
      </c>
      <c r="B10" s="8" t="s">
        <v>13</v>
      </c>
      <c r="C10" s="6" t="s">
        <v>12</v>
      </c>
      <c r="D10" s="9">
        <v>70737000</v>
      </c>
      <c r="E10" s="9">
        <v>15980000</v>
      </c>
      <c r="F10" s="9">
        <v>16756378.51</v>
      </c>
      <c r="G10" s="9">
        <f t="shared" si="2"/>
        <v>776378.50999999978</v>
      </c>
      <c r="H10" s="10">
        <v>104.85843873591989</v>
      </c>
      <c r="I10" s="9">
        <f t="shared" si="1"/>
        <v>-53980621.490000002</v>
      </c>
      <c r="J10" s="18">
        <f t="shared" si="3"/>
        <v>23.688279839405119</v>
      </c>
    </row>
    <row r="11" spans="1:10" ht="23.25" customHeight="1" x14ac:dyDescent="0.25">
      <c r="A11" s="7" t="s">
        <v>5</v>
      </c>
      <c r="B11" s="8" t="s">
        <v>15</v>
      </c>
      <c r="C11" s="6" t="s">
        <v>14</v>
      </c>
      <c r="D11" s="9">
        <v>70737000</v>
      </c>
      <c r="E11" s="9">
        <v>15980000</v>
      </c>
      <c r="F11" s="9">
        <v>16756378.51</v>
      </c>
      <c r="G11" s="9">
        <f t="shared" si="2"/>
        <v>776378.50999999978</v>
      </c>
      <c r="H11" s="10">
        <v>104.85843873591989</v>
      </c>
      <c r="I11" s="9">
        <f t="shared" si="1"/>
        <v>-53980621.490000002</v>
      </c>
      <c r="J11" s="18">
        <f t="shared" si="3"/>
        <v>23.688279839405119</v>
      </c>
    </row>
    <row r="12" spans="1:10" ht="69" customHeight="1" x14ac:dyDescent="0.25">
      <c r="A12" s="12" t="s">
        <v>18</v>
      </c>
      <c r="B12" s="13" t="s">
        <v>17</v>
      </c>
      <c r="C12" s="11" t="s">
        <v>16</v>
      </c>
      <c r="D12" s="14">
        <v>34109000</v>
      </c>
      <c r="E12" s="14">
        <v>7243000</v>
      </c>
      <c r="F12" s="14"/>
      <c r="G12" s="14">
        <f t="shared" ref="G12:G21" si="4">F12-E12</f>
        <v>-7243000</v>
      </c>
      <c r="H12" s="15">
        <v>0</v>
      </c>
      <c r="I12" s="14">
        <f t="shared" si="1"/>
        <v>-34109000</v>
      </c>
      <c r="J12" s="17">
        <f t="shared" ref="J12:J21" si="5">F12*100/D12</f>
        <v>0</v>
      </c>
    </row>
    <row r="13" spans="1:10" ht="69.75" customHeight="1" x14ac:dyDescent="0.25">
      <c r="A13" s="12" t="s">
        <v>11</v>
      </c>
      <c r="B13" s="13" t="s">
        <v>17</v>
      </c>
      <c r="C13" s="11" t="s">
        <v>16</v>
      </c>
      <c r="D13" s="14">
        <v>0</v>
      </c>
      <c r="E13" s="14">
        <v>0</v>
      </c>
      <c r="F13" s="14">
        <v>8614113.7599999998</v>
      </c>
      <c r="G13" s="14">
        <f t="shared" si="4"/>
        <v>8614113.7599999998</v>
      </c>
      <c r="H13" s="15">
        <v>0</v>
      </c>
      <c r="I13" s="14">
        <f t="shared" si="1"/>
        <v>8614113.7599999998</v>
      </c>
      <c r="J13" s="17">
        <v>0</v>
      </c>
    </row>
    <row r="14" spans="1:10" ht="79.5" customHeight="1" x14ac:dyDescent="0.25">
      <c r="A14" s="12" t="s">
        <v>18</v>
      </c>
      <c r="B14" s="13" t="s">
        <v>20</v>
      </c>
      <c r="C14" s="11" t="s">
        <v>19</v>
      </c>
      <c r="D14" s="14">
        <v>195000</v>
      </c>
      <c r="E14" s="14">
        <v>47000</v>
      </c>
      <c r="F14" s="14"/>
      <c r="G14" s="14">
        <f t="shared" si="4"/>
        <v>-47000</v>
      </c>
      <c r="H14" s="15">
        <v>0</v>
      </c>
      <c r="I14" s="14">
        <f t="shared" si="1"/>
        <v>-195000</v>
      </c>
      <c r="J14" s="17">
        <f t="shared" si="5"/>
        <v>0</v>
      </c>
    </row>
    <row r="15" spans="1:10" ht="81" customHeight="1" x14ac:dyDescent="0.25">
      <c r="A15" s="12" t="s">
        <v>11</v>
      </c>
      <c r="B15" s="13" t="s">
        <v>20</v>
      </c>
      <c r="C15" s="11" t="s">
        <v>19</v>
      </c>
      <c r="D15" s="14">
        <v>0</v>
      </c>
      <c r="E15" s="14">
        <v>0</v>
      </c>
      <c r="F15" s="14">
        <v>35353.53</v>
      </c>
      <c r="G15" s="14">
        <f t="shared" si="4"/>
        <v>35353.53</v>
      </c>
      <c r="H15" s="15">
        <v>0</v>
      </c>
      <c r="I15" s="14">
        <f t="shared" si="1"/>
        <v>35353.53</v>
      </c>
      <c r="J15" s="17">
        <v>0</v>
      </c>
    </row>
    <row r="16" spans="1:10" ht="64.5" customHeight="1" x14ac:dyDescent="0.25">
      <c r="A16" s="12" t="s">
        <v>18</v>
      </c>
      <c r="B16" s="13" t="s">
        <v>22</v>
      </c>
      <c r="C16" s="11" t="s">
        <v>21</v>
      </c>
      <c r="D16" s="14">
        <v>40424000</v>
      </c>
      <c r="E16" s="14">
        <v>9678000</v>
      </c>
      <c r="F16" s="14"/>
      <c r="G16" s="14">
        <f t="shared" si="4"/>
        <v>-9678000</v>
      </c>
      <c r="H16" s="15">
        <v>0</v>
      </c>
      <c r="I16" s="14">
        <f t="shared" si="1"/>
        <v>-40424000</v>
      </c>
      <c r="J16" s="17">
        <f t="shared" si="5"/>
        <v>0</v>
      </c>
    </row>
    <row r="17" spans="1:10" ht="67.5" customHeight="1" x14ac:dyDescent="0.25">
      <c r="A17" s="12" t="s">
        <v>11</v>
      </c>
      <c r="B17" s="13" t="s">
        <v>22</v>
      </c>
      <c r="C17" s="11" t="s">
        <v>21</v>
      </c>
      <c r="D17" s="14">
        <v>0</v>
      </c>
      <c r="E17" s="14">
        <v>0</v>
      </c>
      <c r="F17" s="14">
        <v>9210765.3399999999</v>
      </c>
      <c r="G17" s="14">
        <f t="shared" si="4"/>
        <v>9210765.3399999999</v>
      </c>
      <c r="H17" s="15">
        <v>0</v>
      </c>
      <c r="I17" s="14">
        <f t="shared" si="1"/>
        <v>9210765.3399999999</v>
      </c>
      <c r="J17" s="17">
        <v>0</v>
      </c>
    </row>
    <row r="18" spans="1:10" ht="65.25" customHeight="1" x14ac:dyDescent="0.25">
      <c r="A18" s="12" t="s">
        <v>18</v>
      </c>
      <c r="B18" s="13" t="s">
        <v>24</v>
      </c>
      <c r="C18" s="11" t="s">
        <v>23</v>
      </c>
      <c r="D18" s="14">
        <v>-3991000</v>
      </c>
      <c r="E18" s="14">
        <v>-988000</v>
      </c>
      <c r="F18" s="14"/>
      <c r="G18" s="14">
        <f t="shared" si="4"/>
        <v>988000</v>
      </c>
      <c r="H18" s="15">
        <v>0</v>
      </c>
      <c r="I18" s="14">
        <f t="shared" si="1"/>
        <v>3991000</v>
      </c>
      <c r="J18" s="17">
        <f t="shared" si="5"/>
        <v>0</v>
      </c>
    </row>
    <row r="19" spans="1:10" ht="66" customHeight="1" x14ac:dyDescent="0.25">
      <c r="A19" s="12" t="s">
        <v>11</v>
      </c>
      <c r="B19" s="13" t="s">
        <v>24</v>
      </c>
      <c r="C19" s="11" t="s">
        <v>23</v>
      </c>
      <c r="D19" s="14">
        <v>0</v>
      </c>
      <c r="E19" s="14">
        <v>0</v>
      </c>
      <c r="F19" s="14">
        <v>-1103854.1200000001</v>
      </c>
      <c r="G19" s="14">
        <f t="shared" si="4"/>
        <v>-1103854.1200000001</v>
      </c>
      <c r="H19" s="15">
        <v>0</v>
      </c>
      <c r="I19" s="14">
        <f t="shared" si="1"/>
        <v>-1103854.1200000001</v>
      </c>
      <c r="J19" s="17">
        <v>0</v>
      </c>
    </row>
    <row r="20" spans="1:10" ht="15" customHeight="1" x14ac:dyDescent="0.25">
      <c r="A20" s="7" t="s">
        <v>5</v>
      </c>
      <c r="B20" s="8" t="s">
        <v>26</v>
      </c>
      <c r="C20" s="6" t="s">
        <v>25</v>
      </c>
      <c r="D20" s="9">
        <v>3627355000</v>
      </c>
      <c r="E20" s="9">
        <v>630591000</v>
      </c>
      <c r="F20" s="9">
        <v>316501056.75999999</v>
      </c>
      <c r="G20" s="9">
        <f t="shared" si="4"/>
        <v>-314089943.24000001</v>
      </c>
      <c r="H20" s="10">
        <v>50.191178871883679</v>
      </c>
      <c r="I20" s="9">
        <f t="shared" si="1"/>
        <v>-3310853943.2399998</v>
      </c>
      <c r="J20" s="18">
        <f t="shared" si="5"/>
        <v>8.725395136676724</v>
      </c>
    </row>
    <row r="21" spans="1:10" ht="23.25" customHeight="1" x14ac:dyDescent="0.25">
      <c r="A21" s="7" t="s">
        <v>5</v>
      </c>
      <c r="B21" s="8" t="s">
        <v>28</v>
      </c>
      <c r="C21" s="6" t="s">
        <v>27</v>
      </c>
      <c r="D21" s="9">
        <v>3355290000</v>
      </c>
      <c r="E21" s="9">
        <v>535641000</v>
      </c>
      <c r="F21" s="9">
        <v>348375157.06999999</v>
      </c>
      <c r="G21" s="9">
        <f t="shared" si="4"/>
        <v>-187265842.93000001</v>
      </c>
      <c r="H21" s="10">
        <v>65.038926644898353</v>
      </c>
      <c r="I21" s="9">
        <f t="shared" si="1"/>
        <v>-3006914842.9299998</v>
      </c>
      <c r="J21" s="18">
        <f t="shared" si="5"/>
        <v>10.38286279487019</v>
      </c>
    </row>
    <row r="22" spans="1:10" ht="23.25" customHeight="1" x14ac:dyDescent="0.25">
      <c r="A22" s="7" t="s">
        <v>5</v>
      </c>
      <c r="B22" s="8" t="s">
        <v>30</v>
      </c>
      <c r="C22" s="6" t="s">
        <v>29</v>
      </c>
      <c r="D22" s="9">
        <v>0</v>
      </c>
      <c r="E22" s="9">
        <v>0</v>
      </c>
      <c r="F22" s="9">
        <v>-12890171.789999999</v>
      </c>
      <c r="G22" s="9">
        <f t="shared" ref="G22:G29" si="6">F22-E22</f>
        <v>-12890171.789999999</v>
      </c>
      <c r="H22" s="10">
        <v>0</v>
      </c>
      <c r="I22" s="9">
        <f t="shared" si="1"/>
        <v>-12890171.789999999</v>
      </c>
      <c r="J22" s="18">
        <v>0</v>
      </c>
    </row>
    <row r="23" spans="1:10" ht="15" customHeight="1" x14ac:dyDescent="0.25">
      <c r="A23" s="7" t="s">
        <v>5</v>
      </c>
      <c r="B23" s="8" t="s">
        <v>32</v>
      </c>
      <c r="C23" s="6" t="s">
        <v>31</v>
      </c>
      <c r="D23" s="9">
        <v>0</v>
      </c>
      <c r="E23" s="9">
        <v>0</v>
      </c>
      <c r="F23" s="9">
        <v>2781216.59</v>
      </c>
      <c r="G23" s="9">
        <f t="shared" si="6"/>
        <v>2781216.59</v>
      </c>
      <c r="H23" s="10">
        <v>0</v>
      </c>
      <c r="I23" s="9">
        <f t="shared" si="1"/>
        <v>2781216.59</v>
      </c>
      <c r="J23" s="18">
        <v>0</v>
      </c>
    </row>
    <row r="24" spans="1:10" ht="23.25" customHeight="1" x14ac:dyDescent="0.25">
      <c r="A24" s="7" t="s">
        <v>5</v>
      </c>
      <c r="B24" s="8" t="s">
        <v>34</v>
      </c>
      <c r="C24" s="6" t="s">
        <v>33</v>
      </c>
      <c r="D24" s="9">
        <v>272065000</v>
      </c>
      <c r="E24" s="9">
        <v>94950000</v>
      </c>
      <c r="F24" s="9">
        <v>-22656620.199999999</v>
      </c>
      <c r="G24" s="9">
        <f t="shared" si="6"/>
        <v>-117606620.2</v>
      </c>
      <c r="H24" s="10">
        <v>-23.861632648762505</v>
      </c>
      <c r="I24" s="9">
        <f t="shared" si="1"/>
        <v>-294721620.19999999</v>
      </c>
      <c r="J24" s="18">
        <f t="shared" ref="J24:J29" si="7">F24*100/D24</f>
        <v>-8.3276497160605008</v>
      </c>
    </row>
    <row r="25" spans="1:10" ht="36" customHeight="1" x14ac:dyDescent="0.25">
      <c r="A25" s="24" t="s">
        <v>5</v>
      </c>
      <c r="B25" s="24" t="s">
        <v>36</v>
      </c>
      <c r="C25" s="6" t="s">
        <v>35</v>
      </c>
      <c r="D25" s="23">
        <v>0</v>
      </c>
      <c r="E25" s="23">
        <v>0</v>
      </c>
      <c r="F25" s="23">
        <v>891475.09</v>
      </c>
      <c r="G25" s="23">
        <f t="shared" si="6"/>
        <v>891475.09</v>
      </c>
      <c r="H25" s="18">
        <v>0</v>
      </c>
      <c r="I25" s="9">
        <f t="shared" si="1"/>
        <v>891475.09</v>
      </c>
      <c r="J25" s="17">
        <v>0</v>
      </c>
    </row>
    <row r="26" spans="1:10" ht="15" customHeight="1" x14ac:dyDescent="0.25">
      <c r="A26" s="7" t="s">
        <v>5</v>
      </c>
      <c r="B26" s="8" t="s">
        <v>38</v>
      </c>
      <c r="C26" s="6" t="s">
        <v>37</v>
      </c>
      <c r="D26" s="9">
        <v>5252286000</v>
      </c>
      <c r="E26" s="9">
        <v>712512000</v>
      </c>
      <c r="F26" s="9">
        <v>588400696.84000003</v>
      </c>
      <c r="G26" s="9">
        <f t="shared" si="6"/>
        <v>-124111303.15999997</v>
      </c>
      <c r="H26" s="10">
        <v>82.581163101814425</v>
      </c>
      <c r="I26" s="9">
        <f t="shared" si="1"/>
        <v>-4663885303.1599998</v>
      </c>
      <c r="J26" s="18">
        <f t="shared" si="7"/>
        <v>11.20275432145165</v>
      </c>
    </row>
    <row r="27" spans="1:10" ht="15" customHeight="1" x14ac:dyDescent="0.25">
      <c r="A27" s="7" t="s">
        <v>5</v>
      </c>
      <c r="B27" s="8" t="s">
        <v>40</v>
      </c>
      <c r="C27" s="6" t="s">
        <v>39</v>
      </c>
      <c r="D27" s="9">
        <v>951639000</v>
      </c>
      <c r="E27" s="9">
        <v>36162000</v>
      </c>
      <c r="F27" s="9">
        <v>33855940.039999999</v>
      </c>
      <c r="G27" s="9">
        <f t="shared" si="6"/>
        <v>-2306059.9600000009</v>
      </c>
      <c r="H27" s="10">
        <v>93.622974503622586</v>
      </c>
      <c r="I27" s="9">
        <f t="shared" si="1"/>
        <v>-917783059.96000004</v>
      </c>
      <c r="J27" s="18">
        <f t="shared" si="7"/>
        <v>3.5576452877614306</v>
      </c>
    </row>
    <row r="28" spans="1:10" ht="15" customHeight="1" x14ac:dyDescent="0.25">
      <c r="A28" s="7" t="s">
        <v>5</v>
      </c>
      <c r="B28" s="8" t="s">
        <v>42</v>
      </c>
      <c r="C28" s="6" t="s">
        <v>41</v>
      </c>
      <c r="D28" s="9">
        <v>4300647000</v>
      </c>
      <c r="E28" s="9">
        <v>676350000</v>
      </c>
      <c r="F28" s="9">
        <v>554544756.79999995</v>
      </c>
      <c r="G28" s="9">
        <f t="shared" si="6"/>
        <v>-121805243.20000005</v>
      </c>
      <c r="H28" s="10">
        <v>81.990797190803562</v>
      </c>
      <c r="I28" s="9">
        <f t="shared" si="1"/>
        <v>-3746102243.1999998</v>
      </c>
      <c r="J28" s="18">
        <f t="shared" si="7"/>
        <v>12.894449528175642</v>
      </c>
    </row>
    <row r="29" spans="1:10" ht="15" customHeight="1" x14ac:dyDescent="0.25">
      <c r="A29" s="12" t="s">
        <v>5</v>
      </c>
      <c r="B29" s="13" t="s">
        <v>44</v>
      </c>
      <c r="C29" s="11" t="s">
        <v>43</v>
      </c>
      <c r="D29" s="14">
        <v>2823303000</v>
      </c>
      <c r="E29" s="14">
        <v>620212000</v>
      </c>
      <c r="F29" s="14">
        <v>503289527.74000001</v>
      </c>
      <c r="G29" s="14">
        <f t="shared" si="6"/>
        <v>-116922472.25999999</v>
      </c>
      <c r="H29" s="15">
        <v>81.147982905845097</v>
      </c>
      <c r="I29" s="14">
        <f t="shared" si="1"/>
        <v>-2320013472.2600002</v>
      </c>
      <c r="J29" s="17">
        <f t="shared" si="7"/>
        <v>17.826266884567474</v>
      </c>
    </row>
    <row r="30" spans="1:10" ht="15" customHeight="1" x14ac:dyDescent="0.25">
      <c r="A30" s="12" t="s">
        <v>5</v>
      </c>
      <c r="B30" s="13" t="s">
        <v>46</v>
      </c>
      <c r="C30" s="11" t="s">
        <v>45</v>
      </c>
      <c r="D30" s="14">
        <v>1477344000</v>
      </c>
      <c r="E30" s="14">
        <v>56138000</v>
      </c>
      <c r="F30" s="14">
        <v>51255229.060000002</v>
      </c>
      <c r="G30" s="14">
        <f t="shared" ref="G30:G38" si="8">F30-E30</f>
        <v>-4882770.9399999976</v>
      </c>
      <c r="H30" s="15">
        <v>91.302200042751792</v>
      </c>
      <c r="I30" s="14">
        <f t="shared" si="1"/>
        <v>-1426088770.9400001</v>
      </c>
      <c r="J30" s="17">
        <f t="shared" ref="J30:J38" si="9">F30*100/D30</f>
        <v>3.4694173503259904</v>
      </c>
    </row>
    <row r="31" spans="1:10" ht="15" customHeight="1" x14ac:dyDescent="0.25">
      <c r="A31" s="7" t="s">
        <v>5</v>
      </c>
      <c r="B31" s="8" t="s">
        <v>48</v>
      </c>
      <c r="C31" s="6" t="s">
        <v>47</v>
      </c>
      <c r="D31" s="9">
        <v>103305000</v>
      </c>
      <c r="E31" s="9">
        <v>19996000</v>
      </c>
      <c r="F31" s="9">
        <v>20746662.82</v>
      </c>
      <c r="G31" s="9">
        <f t="shared" si="8"/>
        <v>750662.8200000003</v>
      </c>
      <c r="H31" s="10">
        <v>103.7540649129826</v>
      </c>
      <c r="I31" s="9">
        <f t="shared" si="1"/>
        <v>-82558337.180000007</v>
      </c>
      <c r="J31" s="18">
        <f t="shared" si="9"/>
        <v>20.082922239969022</v>
      </c>
    </row>
    <row r="32" spans="1:10" ht="36" customHeight="1" x14ac:dyDescent="0.25">
      <c r="A32" s="12" t="s">
        <v>11</v>
      </c>
      <c r="B32" s="13" t="s">
        <v>50</v>
      </c>
      <c r="C32" s="11" t="s">
        <v>49</v>
      </c>
      <c r="D32" s="14">
        <v>103205000</v>
      </c>
      <c r="E32" s="14">
        <v>19976000</v>
      </c>
      <c r="F32" s="14">
        <v>20676662.82</v>
      </c>
      <c r="G32" s="14">
        <f t="shared" si="8"/>
        <v>700662.8200000003</v>
      </c>
      <c r="H32" s="15">
        <v>103.5075231277533</v>
      </c>
      <c r="I32" s="14">
        <f t="shared" si="1"/>
        <v>-82528337.180000007</v>
      </c>
      <c r="J32" s="17">
        <f t="shared" si="9"/>
        <v>20.034555321932078</v>
      </c>
    </row>
    <row r="33" spans="1:10" ht="23.25" customHeight="1" x14ac:dyDescent="0.25">
      <c r="A33" s="12" t="s">
        <v>53</v>
      </c>
      <c r="B33" s="13" t="s">
        <v>52</v>
      </c>
      <c r="C33" s="11" t="s">
        <v>51</v>
      </c>
      <c r="D33" s="14">
        <v>100000</v>
      </c>
      <c r="E33" s="14">
        <v>20000</v>
      </c>
      <c r="F33" s="14">
        <v>70000</v>
      </c>
      <c r="G33" s="14">
        <f t="shared" si="8"/>
        <v>50000</v>
      </c>
      <c r="H33" s="15">
        <v>350</v>
      </c>
      <c r="I33" s="14">
        <f t="shared" si="1"/>
        <v>-30000</v>
      </c>
      <c r="J33" s="17">
        <f t="shared" si="9"/>
        <v>70</v>
      </c>
    </row>
    <row r="34" spans="1:10" ht="17.25" customHeight="1" x14ac:dyDescent="0.25">
      <c r="A34" s="13"/>
      <c r="B34" s="13"/>
      <c r="C34" s="21" t="s">
        <v>378</v>
      </c>
      <c r="D34" s="23">
        <f>D35+D54+D56+D73+D84+D85</f>
        <v>1986783000</v>
      </c>
      <c r="E34" s="23">
        <f>E35+E54+E56+E73+E84+E85</f>
        <v>444659000</v>
      </c>
      <c r="F34" s="23">
        <f>F35+F54+F56+F73+F84+F85</f>
        <v>635020653.72000003</v>
      </c>
      <c r="G34" s="23">
        <f>G35+G54+G56+G73+G84+G85</f>
        <v>190361653.72000003</v>
      </c>
      <c r="H34" s="10">
        <f>F34*100/E34</f>
        <v>142.81070521905551</v>
      </c>
      <c r="I34" s="9">
        <f t="shared" si="1"/>
        <v>-1351762346.28</v>
      </c>
      <c r="J34" s="10">
        <f>F34*100/D34</f>
        <v>31.962255249818426</v>
      </c>
    </row>
    <row r="35" spans="1:10" ht="26.25" customHeight="1" x14ac:dyDescent="0.25">
      <c r="A35" s="7" t="s">
        <v>5</v>
      </c>
      <c r="B35" s="8" t="s">
        <v>55</v>
      </c>
      <c r="C35" s="6" t="s">
        <v>54</v>
      </c>
      <c r="D35" s="9">
        <v>1087831000</v>
      </c>
      <c r="E35" s="9">
        <v>248178000</v>
      </c>
      <c r="F35" s="9">
        <v>317281700.49000001</v>
      </c>
      <c r="G35" s="9">
        <f t="shared" si="8"/>
        <v>69103700.49000001</v>
      </c>
      <c r="H35" s="10">
        <v>127.84441025796001</v>
      </c>
      <c r="I35" s="9">
        <f t="shared" si="1"/>
        <v>-770549299.50999999</v>
      </c>
      <c r="J35" s="18">
        <f t="shared" si="9"/>
        <v>29.166451451558192</v>
      </c>
    </row>
    <row r="36" spans="1:10" ht="68.25" customHeight="1" x14ac:dyDescent="0.25">
      <c r="A36" s="7" t="s">
        <v>5</v>
      </c>
      <c r="B36" s="8" t="s">
        <v>57</v>
      </c>
      <c r="C36" s="6" t="s">
        <v>56</v>
      </c>
      <c r="D36" s="9">
        <v>935623000</v>
      </c>
      <c r="E36" s="9">
        <v>210605000</v>
      </c>
      <c r="F36" s="9">
        <v>267284208.78999999</v>
      </c>
      <c r="G36" s="9">
        <f t="shared" si="8"/>
        <v>56679208.789999992</v>
      </c>
      <c r="H36" s="10">
        <v>126.91256560385555</v>
      </c>
      <c r="I36" s="9">
        <f t="shared" si="1"/>
        <v>-668338791.21000004</v>
      </c>
      <c r="J36" s="18">
        <f t="shared" si="9"/>
        <v>28.56751157143422</v>
      </c>
    </row>
    <row r="37" spans="1:10" ht="57.75" customHeight="1" x14ac:dyDescent="0.25">
      <c r="A37" s="12" t="s">
        <v>60</v>
      </c>
      <c r="B37" s="13" t="s">
        <v>59</v>
      </c>
      <c r="C37" s="11" t="s">
        <v>58</v>
      </c>
      <c r="D37" s="14">
        <v>776455000</v>
      </c>
      <c r="E37" s="14">
        <v>170278000</v>
      </c>
      <c r="F37" s="14">
        <v>222372649.22999999</v>
      </c>
      <c r="G37" s="14">
        <f t="shared" si="8"/>
        <v>52094649.229999989</v>
      </c>
      <c r="H37" s="15">
        <v>130.59388131761003</v>
      </c>
      <c r="I37" s="14">
        <f t="shared" si="1"/>
        <v>-554082350.76999998</v>
      </c>
      <c r="J37" s="17">
        <f t="shared" si="9"/>
        <v>28.639476753965138</v>
      </c>
    </row>
    <row r="38" spans="1:10" ht="44.25" customHeight="1" x14ac:dyDescent="0.25">
      <c r="A38" s="12" t="s">
        <v>60</v>
      </c>
      <c r="B38" s="13" t="s">
        <v>62</v>
      </c>
      <c r="C38" s="11" t="s">
        <v>61</v>
      </c>
      <c r="D38" s="14">
        <v>86101000</v>
      </c>
      <c r="E38" s="14">
        <v>22300000</v>
      </c>
      <c r="F38" s="14">
        <v>17626059.289999999</v>
      </c>
      <c r="G38" s="14">
        <f t="shared" si="8"/>
        <v>-4673940.7100000009</v>
      </c>
      <c r="H38" s="15">
        <v>79.040624618834073</v>
      </c>
      <c r="I38" s="14">
        <f t="shared" si="1"/>
        <v>-68474940.710000008</v>
      </c>
      <c r="J38" s="17">
        <f t="shared" si="9"/>
        <v>20.471375814450472</v>
      </c>
    </row>
    <row r="39" spans="1:10" ht="45" customHeight="1" x14ac:dyDescent="0.25">
      <c r="A39" s="12" t="s">
        <v>60</v>
      </c>
      <c r="B39" s="13" t="s">
        <v>64</v>
      </c>
      <c r="C39" s="11" t="s">
        <v>63</v>
      </c>
      <c r="D39" s="14">
        <v>67000</v>
      </c>
      <c r="E39" s="14">
        <v>27000</v>
      </c>
      <c r="F39" s="14">
        <v>53475.24</v>
      </c>
      <c r="G39" s="14">
        <f t="shared" ref="G39:G58" si="10">F39-E39</f>
        <v>26475.239999999998</v>
      </c>
      <c r="H39" s="15">
        <v>198.05644444444442</v>
      </c>
      <c r="I39" s="14">
        <f t="shared" si="1"/>
        <v>-13524.760000000002</v>
      </c>
      <c r="J39" s="17">
        <f t="shared" ref="J39:J58" si="11">F39*100/D39</f>
        <v>79.813791044776124</v>
      </c>
    </row>
    <row r="40" spans="1:10" ht="23.25" customHeight="1" x14ac:dyDescent="0.25">
      <c r="A40" s="12" t="s">
        <v>60</v>
      </c>
      <c r="B40" s="13" t="s">
        <v>66</v>
      </c>
      <c r="C40" s="11" t="s">
        <v>65</v>
      </c>
      <c r="D40" s="14">
        <v>73000000</v>
      </c>
      <c r="E40" s="14">
        <v>18000000</v>
      </c>
      <c r="F40" s="14">
        <v>27232025.030000001</v>
      </c>
      <c r="G40" s="14">
        <f t="shared" si="10"/>
        <v>9232025.0300000012</v>
      </c>
      <c r="H40" s="15">
        <v>151.28902794444446</v>
      </c>
      <c r="I40" s="14">
        <f t="shared" si="1"/>
        <v>-45767974.969999999</v>
      </c>
      <c r="J40" s="17">
        <f t="shared" si="11"/>
        <v>37.304143876712331</v>
      </c>
    </row>
    <row r="41" spans="1:10" ht="33.75" customHeight="1" x14ac:dyDescent="0.25">
      <c r="A41" s="7" t="s">
        <v>5</v>
      </c>
      <c r="B41" s="8" t="s">
        <v>68</v>
      </c>
      <c r="C41" s="6" t="s">
        <v>67</v>
      </c>
      <c r="D41" s="9">
        <v>523000</v>
      </c>
      <c r="E41" s="9">
        <v>152000</v>
      </c>
      <c r="F41" s="9">
        <v>1305036.3</v>
      </c>
      <c r="G41" s="9">
        <f t="shared" si="10"/>
        <v>1153036.3</v>
      </c>
      <c r="H41" s="10">
        <v>858.57651315789474</v>
      </c>
      <c r="I41" s="9">
        <f t="shared" si="1"/>
        <v>782036.3</v>
      </c>
      <c r="J41" s="18">
        <f t="shared" si="11"/>
        <v>249.52892925430211</v>
      </c>
    </row>
    <row r="42" spans="1:10" ht="65.25" customHeight="1" x14ac:dyDescent="0.25">
      <c r="A42" s="12" t="s">
        <v>60</v>
      </c>
      <c r="B42" s="13" t="s">
        <v>70</v>
      </c>
      <c r="C42" s="11" t="s">
        <v>69</v>
      </c>
      <c r="D42" s="14">
        <v>99000</v>
      </c>
      <c r="E42" s="14">
        <v>42000</v>
      </c>
      <c r="F42" s="14">
        <v>695568.88</v>
      </c>
      <c r="G42" s="14">
        <f t="shared" si="10"/>
        <v>653568.88</v>
      </c>
      <c r="H42" s="15">
        <v>1656.116380952381</v>
      </c>
      <c r="I42" s="14">
        <f t="shared" si="1"/>
        <v>596568.88</v>
      </c>
      <c r="J42" s="17">
        <f t="shared" si="11"/>
        <v>702.5948282828283</v>
      </c>
    </row>
    <row r="43" spans="1:10" ht="54.75" customHeight="1" x14ac:dyDescent="0.25">
      <c r="A43" s="12" t="s">
        <v>60</v>
      </c>
      <c r="B43" s="13" t="s">
        <v>72</v>
      </c>
      <c r="C43" s="11" t="s">
        <v>71</v>
      </c>
      <c r="D43" s="14">
        <v>424000</v>
      </c>
      <c r="E43" s="14">
        <v>110000</v>
      </c>
      <c r="F43" s="14">
        <v>609467.42000000004</v>
      </c>
      <c r="G43" s="14">
        <f t="shared" si="10"/>
        <v>499467.42000000004</v>
      </c>
      <c r="H43" s="15">
        <v>554.06129090909099</v>
      </c>
      <c r="I43" s="14">
        <f t="shared" si="1"/>
        <v>185467.42000000004</v>
      </c>
      <c r="J43" s="17">
        <f t="shared" si="11"/>
        <v>143.74231603773586</v>
      </c>
    </row>
    <row r="44" spans="1:10" ht="27" customHeight="1" x14ac:dyDescent="0.25">
      <c r="A44" s="7" t="s">
        <v>5</v>
      </c>
      <c r="B44" s="8" t="s">
        <v>74</v>
      </c>
      <c r="C44" s="6" t="s">
        <v>73</v>
      </c>
      <c r="D44" s="9">
        <v>491000</v>
      </c>
      <c r="E44" s="9">
        <v>0</v>
      </c>
      <c r="F44" s="9">
        <v>0</v>
      </c>
      <c r="G44" s="9">
        <f t="shared" si="10"/>
        <v>0</v>
      </c>
      <c r="H44" s="10">
        <v>0</v>
      </c>
      <c r="I44" s="9">
        <f t="shared" si="1"/>
        <v>-491000</v>
      </c>
      <c r="J44" s="18">
        <f t="shared" si="11"/>
        <v>0</v>
      </c>
    </row>
    <row r="45" spans="1:10" ht="34.5" customHeight="1" x14ac:dyDescent="0.25">
      <c r="A45" s="12" t="s">
        <v>60</v>
      </c>
      <c r="B45" s="13" t="s">
        <v>76</v>
      </c>
      <c r="C45" s="11" t="s">
        <v>75</v>
      </c>
      <c r="D45" s="14">
        <v>491000</v>
      </c>
      <c r="E45" s="14">
        <v>0</v>
      </c>
      <c r="F45" s="14"/>
      <c r="G45" s="14">
        <f t="shared" si="10"/>
        <v>0</v>
      </c>
      <c r="H45" s="15">
        <v>0</v>
      </c>
      <c r="I45" s="14">
        <f t="shared" si="1"/>
        <v>-491000</v>
      </c>
      <c r="J45" s="17">
        <f t="shared" si="11"/>
        <v>0</v>
      </c>
    </row>
    <row r="46" spans="1:10" ht="57" customHeight="1" x14ac:dyDescent="0.25">
      <c r="A46" s="7" t="s">
        <v>5</v>
      </c>
      <c r="B46" s="8" t="s">
        <v>78</v>
      </c>
      <c r="C46" s="6" t="s">
        <v>77</v>
      </c>
      <c r="D46" s="9">
        <v>151194000</v>
      </c>
      <c r="E46" s="9">
        <v>37421000</v>
      </c>
      <c r="F46" s="9">
        <v>48692455.399999999</v>
      </c>
      <c r="G46" s="9">
        <f t="shared" si="10"/>
        <v>11271455.399999999</v>
      </c>
      <c r="H46" s="10">
        <v>130.12066860853531</v>
      </c>
      <c r="I46" s="9">
        <f t="shared" si="1"/>
        <v>-102501544.59999999</v>
      </c>
      <c r="J46" s="18">
        <f t="shared" si="11"/>
        <v>32.205282881595828</v>
      </c>
    </row>
    <row r="47" spans="1:10" ht="75.75" customHeight="1" x14ac:dyDescent="0.25">
      <c r="A47" s="12" t="s">
        <v>60</v>
      </c>
      <c r="B47" s="13" t="s">
        <v>80</v>
      </c>
      <c r="C47" s="11" t="s">
        <v>79</v>
      </c>
      <c r="D47" s="14">
        <v>2534000</v>
      </c>
      <c r="E47" s="14">
        <v>645000</v>
      </c>
      <c r="F47" s="14">
        <v>1396076.91</v>
      </c>
      <c r="G47" s="14">
        <f t="shared" si="10"/>
        <v>751076.90999999992</v>
      </c>
      <c r="H47" s="15">
        <v>216.44603255813954</v>
      </c>
      <c r="I47" s="14">
        <f t="shared" si="1"/>
        <v>-1137923.0900000001</v>
      </c>
      <c r="J47" s="17">
        <f t="shared" si="11"/>
        <v>55.093800710339387</v>
      </c>
    </row>
    <row r="48" spans="1:10" ht="78.75" customHeight="1" x14ac:dyDescent="0.25">
      <c r="A48" s="12" t="s">
        <v>60</v>
      </c>
      <c r="B48" s="13" t="s">
        <v>82</v>
      </c>
      <c r="C48" s="11" t="s">
        <v>81</v>
      </c>
      <c r="D48" s="14">
        <v>70988000</v>
      </c>
      <c r="E48" s="14">
        <v>17744000</v>
      </c>
      <c r="F48" s="14">
        <v>16778837.09</v>
      </c>
      <c r="G48" s="14">
        <f t="shared" si="10"/>
        <v>-965162.91000000015</v>
      </c>
      <c r="H48" s="15">
        <v>94.560623816501348</v>
      </c>
      <c r="I48" s="14">
        <f t="shared" si="1"/>
        <v>-54209162.909999996</v>
      </c>
      <c r="J48" s="17">
        <f t="shared" si="11"/>
        <v>23.636159759395955</v>
      </c>
    </row>
    <row r="49" spans="1:10" ht="87.75" customHeight="1" x14ac:dyDescent="0.25">
      <c r="A49" s="12" t="s">
        <v>60</v>
      </c>
      <c r="B49" s="13" t="s">
        <v>84</v>
      </c>
      <c r="C49" s="11" t="s">
        <v>83</v>
      </c>
      <c r="D49" s="14">
        <v>820000</v>
      </c>
      <c r="E49" s="14">
        <v>204000</v>
      </c>
      <c r="F49" s="14"/>
      <c r="G49" s="14">
        <f t="shared" si="10"/>
        <v>-204000</v>
      </c>
      <c r="H49" s="15">
        <v>0</v>
      </c>
      <c r="I49" s="14">
        <f t="shared" si="1"/>
        <v>-820000</v>
      </c>
      <c r="J49" s="17">
        <f t="shared" si="11"/>
        <v>0</v>
      </c>
    </row>
    <row r="50" spans="1:10" ht="85.5" customHeight="1" x14ac:dyDescent="0.25">
      <c r="A50" s="12" t="s">
        <v>53</v>
      </c>
      <c r="B50" s="13" t="s">
        <v>86</v>
      </c>
      <c r="C50" s="11" t="s">
        <v>85</v>
      </c>
      <c r="D50" s="14">
        <v>335000</v>
      </c>
      <c r="E50" s="14">
        <v>0</v>
      </c>
      <c r="F50" s="14"/>
      <c r="G50" s="14">
        <f t="shared" si="10"/>
        <v>0</v>
      </c>
      <c r="H50" s="15">
        <v>0</v>
      </c>
      <c r="I50" s="14">
        <f t="shared" si="1"/>
        <v>-335000</v>
      </c>
      <c r="J50" s="17">
        <f t="shared" si="11"/>
        <v>0</v>
      </c>
    </row>
    <row r="51" spans="1:10" ht="75.75" customHeight="1" x14ac:dyDescent="0.25">
      <c r="A51" s="12" t="s">
        <v>53</v>
      </c>
      <c r="B51" s="13" t="s">
        <v>88</v>
      </c>
      <c r="C51" s="11" t="s">
        <v>87</v>
      </c>
      <c r="D51" s="14">
        <v>1200000</v>
      </c>
      <c r="E51" s="14">
        <v>0</v>
      </c>
      <c r="F51" s="14"/>
      <c r="G51" s="14">
        <f t="shared" si="10"/>
        <v>0</v>
      </c>
      <c r="H51" s="15">
        <v>0</v>
      </c>
      <c r="I51" s="14">
        <f t="shared" si="1"/>
        <v>-1200000</v>
      </c>
      <c r="J51" s="17">
        <f t="shared" si="11"/>
        <v>0</v>
      </c>
    </row>
    <row r="52" spans="1:10" ht="76.5" customHeight="1" x14ac:dyDescent="0.25">
      <c r="A52" s="12" t="s">
        <v>53</v>
      </c>
      <c r="B52" s="13" t="s">
        <v>90</v>
      </c>
      <c r="C52" s="11" t="s">
        <v>89</v>
      </c>
      <c r="D52" s="14">
        <v>17534000</v>
      </c>
      <c r="E52" s="14">
        <v>4383000</v>
      </c>
      <c r="F52" s="14">
        <v>18534639.100000001</v>
      </c>
      <c r="G52" s="14">
        <f t="shared" si="10"/>
        <v>14151639.100000001</v>
      </c>
      <c r="H52" s="15">
        <v>422.87563540953687</v>
      </c>
      <c r="I52" s="14">
        <f t="shared" si="1"/>
        <v>1000639.1000000015</v>
      </c>
      <c r="J52" s="17">
        <f t="shared" si="11"/>
        <v>105.70685011976732</v>
      </c>
    </row>
    <row r="53" spans="1:10" ht="78" customHeight="1" x14ac:dyDescent="0.25">
      <c r="A53" s="12" t="s">
        <v>53</v>
      </c>
      <c r="B53" s="13" t="s">
        <v>92</v>
      </c>
      <c r="C53" s="11" t="s">
        <v>91</v>
      </c>
      <c r="D53" s="14">
        <v>57783000</v>
      </c>
      <c r="E53" s="14">
        <v>14445000</v>
      </c>
      <c r="F53" s="14">
        <v>11982902.300000001</v>
      </c>
      <c r="G53" s="14">
        <f t="shared" si="10"/>
        <v>-2462097.6999999993</v>
      </c>
      <c r="H53" s="15">
        <v>82.955363793700243</v>
      </c>
      <c r="I53" s="14">
        <f t="shared" si="1"/>
        <v>-45800097.700000003</v>
      </c>
      <c r="J53" s="17">
        <f t="shared" si="11"/>
        <v>20.737764221310766</v>
      </c>
    </row>
    <row r="54" spans="1:10" ht="15" customHeight="1" x14ac:dyDescent="0.25">
      <c r="A54" s="7" t="s">
        <v>5</v>
      </c>
      <c r="B54" s="8" t="s">
        <v>94</v>
      </c>
      <c r="C54" s="6" t="s">
        <v>93</v>
      </c>
      <c r="D54" s="9">
        <v>5764000</v>
      </c>
      <c r="E54" s="9">
        <v>2578000</v>
      </c>
      <c r="F54" s="9">
        <v>2799585.86</v>
      </c>
      <c r="G54" s="9">
        <f t="shared" si="10"/>
        <v>221585.85999999987</v>
      </c>
      <c r="H54" s="10">
        <v>108.59526221877425</v>
      </c>
      <c r="I54" s="9">
        <f t="shared" si="1"/>
        <v>-2964414.14</v>
      </c>
      <c r="J54" s="18">
        <f t="shared" si="11"/>
        <v>48.570191880638447</v>
      </c>
    </row>
    <row r="55" spans="1:10" ht="15" customHeight="1" x14ac:dyDescent="0.25">
      <c r="A55" s="7" t="s">
        <v>5</v>
      </c>
      <c r="B55" s="8" t="s">
        <v>96</v>
      </c>
      <c r="C55" s="6" t="s">
        <v>95</v>
      </c>
      <c r="D55" s="9">
        <v>5764000</v>
      </c>
      <c r="E55" s="9">
        <v>2578000</v>
      </c>
      <c r="F55" s="9">
        <v>2799585.86</v>
      </c>
      <c r="G55" s="9">
        <f t="shared" si="10"/>
        <v>221585.85999999987</v>
      </c>
      <c r="H55" s="10">
        <v>108.59526221877425</v>
      </c>
      <c r="I55" s="9">
        <f t="shared" si="1"/>
        <v>-2964414.14</v>
      </c>
      <c r="J55" s="18">
        <f t="shared" si="11"/>
        <v>48.570191880638447</v>
      </c>
    </row>
    <row r="56" spans="1:10" ht="23.25" customHeight="1" x14ac:dyDescent="0.25">
      <c r="A56" s="7" t="s">
        <v>5</v>
      </c>
      <c r="B56" s="8" t="s">
        <v>98</v>
      </c>
      <c r="C56" s="6" t="s">
        <v>97</v>
      </c>
      <c r="D56" s="9">
        <v>489574000</v>
      </c>
      <c r="E56" s="9">
        <v>130743000</v>
      </c>
      <c r="F56" s="9">
        <v>86918857.680000007</v>
      </c>
      <c r="G56" s="9">
        <f t="shared" si="10"/>
        <v>-43824142.319999993</v>
      </c>
      <c r="H56" s="10">
        <v>66.48069700098668</v>
      </c>
      <c r="I56" s="9">
        <f t="shared" si="1"/>
        <v>-402655142.31999999</v>
      </c>
      <c r="J56" s="18">
        <f t="shared" si="11"/>
        <v>17.753977474293979</v>
      </c>
    </row>
    <row r="57" spans="1:10" ht="15" customHeight="1" x14ac:dyDescent="0.25">
      <c r="A57" s="7" t="s">
        <v>5</v>
      </c>
      <c r="B57" s="8" t="s">
        <v>100</v>
      </c>
      <c r="C57" s="6" t="s">
        <v>99</v>
      </c>
      <c r="D57" s="9">
        <v>468627000</v>
      </c>
      <c r="E57" s="9">
        <v>125545000</v>
      </c>
      <c r="F57" s="9">
        <v>79832645.950000003</v>
      </c>
      <c r="G57" s="9">
        <f t="shared" si="10"/>
        <v>-45712354.049999997</v>
      </c>
      <c r="H57" s="10">
        <v>63.588869289896053</v>
      </c>
      <c r="I57" s="9">
        <f t="shared" si="1"/>
        <v>-388794354.05000001</v>
      </c>
      <c r="J57" s="18">
        <f t="shared" si="11"/>
        <v>17.035434567363808</v>
      </c>
    </row>
    <row r="58" spans="1:10" ht="34.5" customHeight="1" x14ac:dyDescent="0.25">
      <c r="A58" s="12" t="s">
        <v>53</v>
      </c>
      <c r="B58" s="13" t="s">
        <v>102</v>
      </c>
      <c r="C58" s="11" t="s">
        <v>101</v>
      </c>
      <c r="D58" s="14">
        <v>21600000</v>
      </c>
      <c r="E58" s="14">
        <v>3540000</v>
      </c>
      <c r="F58" s="14">
        <v>7877354.8700000001</v>
      </c>
      <c r="G58" s="14">
        <f t="shared" si="10"/>
        <v>4337354.87</v>
      </c>
      <c r="H58" s="15">
        <v>222.52414887005648</v>
      </c>
      <c r="I58" s="14">
        <f t="shared" si="1"/>
        <v>-13722645.129999999</v>
      </c>
      <c r="J58" s="17">
        <f t="shared" si="11"/>
        <v>36.469235509259256</v>
      </c>
    </row>
    <row r="59" spans="1:10" ht="54.75" customHeight="1" x14ac:dyDescent="0.25">
      <c r="A59" s="12" t="s">
        <v>105</v>
      </c>
      <c r="B59" s="13" t="s">
        <v>104</v>
      </c>
      <c r="C59" s="11" t="s">
        <v>103</v>
      </c>
      <c r="D59" s="14">
        <v>446924000</v>
      </c>
      <c r="E59" s="14">
        <v>121954000</v>
      </c>
      <c r="F59" s="14">
        <v>71904891.079999998</v>
      </c>
      <c r="G59" s="14">
        <f t="shared" ref="G59:G84" si="12">F59-E59</f>
        <v>-50049108.920000002</v>
      </c>
      <c r="H59" s="15">
        <v>58.96066638240648</v>
      </c>
      <c r="I59" s="14">
        <f t="shared" si="1"/>
        <v>-375019108.92000002</v>
      </c>
      <c r="J59" s="17">
        <f t="shared" ref="J59:J84" si="13">F59*100/D59</f>
        <v>16.088840849898418</v>
      </c>
    </row>
    <row r="60" spans="1:10" ht="23.25" customHeight="1" x14ac:dyDescent="0.25">
      <c r="A60" s="12" t="s">
        <v>105</v>
      </c>
      <c r="B60" s="13" t="s">
        <v>107</v>
      </c>
      <c r="C60" s="11" t="s">
        <v>106</v>
      </c>
      <c r="D60" s="14">
        <v>103000</v>
      </c>
      <c r="E60" s="14">
        <v>51000</v>
      </c>
      <c r="F60" s="14">
        <v>50400</v>
      </c>
      <c r="G60" s="14">
        <f t="shared" si="12"/>
        <v>-600</v>
      </c>
      <c r="H60" s="15">
        <v>98.82352941176471</v>
      </c>
      <c r="I60" s="14">
        <f t="shared" si="1"/>
        <v>-52600</v>
      </c>
      <c r="J60" s="17">
        <f t="shared" si="13"/>
        <v>48.932038834951456</v>
      </c>
    </row>
    <row r="61" spans="1:10" ht="15" customHeight="1" x14ac:dyDescent="0.25">
      <c r="A61" s="7" t="s">
        <v>5</v>
      </c>
      <c r="B61" s="8" t="s">
        <v>109</v>
      </c>
      <c r="C61" s="6" t="s">
        <v>108</v>
      </c>
      <c r="D61" s="9">
        <v>20947000</v>
      </c>
      <c r="E61" s="9">
        <v>5198000</v>
      </c>
      <c r="F61" s="9">
        <v>7086211.7300000004</v>
      </c>
      <c r="G61" s="9">
        <f t="shared" si="12"/>
        <v>1888211.7300000004</v>
      </c>
      <c r="H61" s="10">
        <v>136.32573547518277</v>
      </c>
      <c r="I61" s="9">
        <f t="shared" si="1"/>
        <v>-13860788.27</v>
      </c>
      <c r="J61" s="18">
        <f t="shared" si="13"/>
        <v>33.829243949014177</v>
      </c>
    </row>
    <row r="62" spans="1:10" ht="24" customHeight="1" x14ac:dyDescent="0.25">
      <c r="A62" s="12" t="s">
        <v>105</v>
      </c>
      <c r="B62" s="13" t="s">
        <v>111</v>
      </c>
      <c r="C62" s="11" t="s">
        <v>110</v>
      </c>
      <c r="D62" s="14">
        <v>0</v>
      </c>
      <c r="E62" s="14">
        <v>0</v>
      </c>
      <c r="F62" s="14">
        <v>98739.92</v>
      </c>
      <c r="G62" s="14">
        <f t="shared" si="12"/>
        <v>98739.92</v>
      </c>
      <c r="H62" s="15">
        <v>0</v>
      </c>
      <c r="I62" s="14">
        <f t="shared" si="1"/>
        <v>98739.92</v>
      </c>
      <c r="J62" s="17">
        <v>0</v>
      </c>
    </row>
    <row r="63" spans="1:10" ht="23.25" customHeight="1" x14ac:dyDescent="0.25">
      <c r="A63" s="12" t="s">
        <v>105</v>
      </c>
      <c r="B63" s="13" t="s">
        <v>113</v>
      </c>
      <c r="C63" s="11" t="s">
        <v>112</v>
      </c>
      <c r="D63" s="14">
        <v>0</v>
      </c>
      <c r="E63" s="14">
        <v>0</v>
      </c>
      <c r="F63" s="14">
        <v>51149.08</v>
      </c>
      <c r="G63" s="14">
        <f t="shared" si="12"/>
        <v>51149.08</v>
      </c>
      <c r="H63" s="15">
        <v>0</v>
      </c>
      <c r="I63" s="14">
        <f t="shared" si="1"/>
        <v>51149.08</v>
      </c>
      <c r="J63" s="17">
        <v>0</v>
      </c>
    </row>
    <row r="64" spans="1:10" ht="23.25" customHeight="1" x14ac:dyDescent="0.25">
      <c r="A64" s="12" t="s">
        <v>53</v>
      </c>
      <c r="B64" s="13" t="s">
        <v>113</v>
      </c>
      <c r="C64" s="11" t="s">
        <v>112</v>
      </c>
      <c r="D64" s="14">
        <v>0</v>
      </c>
      <c r="E64" s="14">
        <v>0</v>
      </c>
      <c r="F64" s="14">
        <v>109001.02</v>
      </c>
      <c r="G64" s="14">
        <f t="shared" si="12"/>
        <v>109001.02</v>
      </c>
      <c r="H64" s="15">
        <v>0</v>
      </c>
      <c r="I64" s="14">
        <f t="shared" si="1"/>
        <v>109001.02</v>
      </c>
      <c r="J64" s="17">
        <v>0</v>
      </c>
    </row>
    <row r="65" spans="1:10" ht="34.5" customHeight="1" x14ac:dyDescent="0.25">
      <c r="A65" s="12" t="s">
        <v>53</v>
      </c>
      <c r="B65" s="13" t="s">
        <v>116</v>
      </c>
      <c r="C65" s="11" t="s">
        <v>115</v>
      </c>
      <c r="D65" s="14">
        <v>454000</v>
      </c>
      <c r="E65" s="14">
        <v>89000</v>
      </c>
      <c r="F65" s="14">
        <v>84000</v>
      </c>
      <c r="G65" s="14">
        <f t="shared" si="12"/>
        <v>-5000</v>
      </c>
      <c r="H65" s="15">
        <v>94.382022471910105</v>
      </c>
      <c r="I65" s="14">
        <f t="shared" si="1"/>
        <v>-370000</v>
      </c>
      <c r="J65" s="17">
        <f t="shared" si="13"/>
        <v>18.502202643171806</v>
      </c>
    </row>
    <row r="66" spans="1:10" ht="34.5" customHeight="1" x14ac:dyDescent="0.25">
      <c r="A66" s="12" t="s">
        <v>105</v>
      </c>
      <c r="B66" s="13" t="s">
        <v>118</v>
      </c>
      <c r="C66" s="11" t="s">
        <v>117</v>
      </c>
      <c r="D66" s="14">
        <v>0</v>
      </c>
      <c r="E66" s="14">
        <v>0</v>
      </c>
      <c r="F66" s="14">
        <v>77810.259999999995</v>
      </c>
      <c r="G66" s="14">
        <f t="shared" si="12"/>
        <v>77810.259999999995</v>
      </c>
      <c r="H66" s="15">
        <v>0</v>
      </c>
      <c r="I66" s="14">
        <f t="shared" si="1"/>
        <v>77810.259999999995</v>
      </c>
      <c r="J66" s="17">
        <v>0</v>
      </c>
    </row>
    <row r="67" spans="1:10" ht="33.75" customHeight="1" x14ac:dyDescent="0.25">
      <c r="A67" s="12" t="s">
        <v>53</v>
      </c>
      <c r="B67" s="13" t="s">
        <v>122</v>
      </c>
      <c r="C67" s="11" t="s">
        <v>121</v>
      </c>
      <c r="D67" s="14">
        <v>17560000</v>
      </c>
      <c r="E67" s="14">
        <v>4389000</v>
      </c>
      <c r="F67" s="14">
        <v>2854494</v>
      </c>
      <c r="G67" s="14">
        <f t="shared" si="12"/>
        <v>-1534506</v>
      </c>
      <c r="H67" s="15">
        <v>65.037457279562545</v>
      </c>
      <c r="I67" s="14">
        <f t="shared" si="1"/>
        <v>-14705506</v>
      </c>
      <c r="J67" s="17">
        <f t="shared" si="13"/>
        <v>16.255660592255126</v>
      </c>
    </row>
    <row r="68" spans="1:10" ht="56.25" customHeight="1" x14ac:dyDescent="0.25">
      <c r="A68" s="12" t="s">
        <v>53</v>
      </c>
      <c r="B68" s="13" t="s">
        <v>124</v>
      </c>
      <c r="C68" s="11" t="s">
        <v>123</v>
      </c>
      <c r="D68" s="14">
        <v>2440000</v>
      </c>
      <c r="E68" s="14">
        <v>609000</v>
      </c>
      <c r="F68" s="14">
        <v>3126144.39</v>
      </c>
      <c r="G68" s="14">
        <f t="shared" si="12"/>
        <v>2517144.39</v>
      </c>
      <c r="H68" s="15">
        <v>513.32420197044337</v>
      </c>
      <c r="I68" s="14">
        <f t="shared" si="1"/>
        <v>686144.39000000013</v>
      </c>
      <c r="J68" s="17">
        <f t="shared" si="13"/>
        <v>128.12067172131148</v>
      </c>
    </row>
    <row r="69" spans="1:10" ht="86.25" customHeight="1" x14ac:dyDescent="0.25">
      <c r="A69" s="12" t="s">
        <v>53</v>
      </c>
      <c r="B69" s="13" t="s">
        <v>126</v>
      </c>
      <c r="C69" s="11" t="s">
        <v>125</v>
      </c>
      <c r="D69" s="14">
        <v>235000</v>
      </c>
      <c r="E69" s="14">
        <v>57000</v>
      </c>
      <c r="F69" s="14">
        <v>44404.65</v>
      </c>
      <c r="G69" s="14">
        <f t="shared" si="12"/>
        <v>-12595.349999999999</v>
      </c>
      <c r="H69" s="15">
        <v>77.902894736842114</v>
      </c>
      <c r="I69" s="14">
        <f t="shared" si="1"/>
        <v>-190595.35</v>
      </c>
      <c r="J69" s="17">
        <f t="shared" si="13"/>
        <v>18.89559574468085</v>
      </c>
    </row>
    <row r="70" spans="1:10" ht="33.75" customHeight="1" x14ac:dyDescent="0.25">
      <c r="A70" s="12" t="s">
        <v>53</v>
      </c>
      <c r="B70" s="13" t="s">
        <v>128</v>
      </c>
      <c r="C70" s="11" t="s">
        <v>127</v>
      </c>
      <c r="D70" s="14">
        <v>223000</v>
      </c>
      <c r="E70" s="14">
        <v>54000</v>
      </c>
      <c r="F70" s="14">
        <v>29516.32</v>
      </c>
      <c r="G70" s="14">
        <f t="shared" si="12"/>
        <v>-24483.68</v>
      </c>
      <c r="H70" s="15">
        <v>54.659851851851847</v>
      </c>
      <c r="I70" s="14">
        <f t="shared" si="1"/>
        <v>-193483.68</v>
      </c>
      <c r="J70" s="17">
        <f t="shared" si="13"/>
        <v>13.236017937219732</v>
      </c>
    </row>
    <row r="71" spans="1:10" ht="23.25" customHeight="1" x14ac:dyDescent="0.25">
      <c r="A71" s="12" t="s">
        <v>105</v>
      </c>
      <c r="B71" s="13" t="s">
        <v>130</v>
      </c>
      <c r="C71" s="11" t="s">
        <v>129</v>
      </c>
      <c r="D71" s="14">
        <v>0</v>
      </c>
      <c r="E71" s="14">
        <v>0</v>
      </c>
      <c r="F71" s="14">
        <v>388536.34</v>
      </c>
      <c r="G71" s="14">
        <f t="shared" si="12"/>
        <v>388536.34</v>
      </c>
      <c r="H71" s="15">
        <v>0</v>
      </c>
      <c r="I71" s="14">
        <f t="shared" ref="I71:I134" si="14">F71-D71</f>
        <v>388536.34</v>
      </c>
      <c r="J71" s="17">
        <v>0</v>
      </c>
    </row>
    <row r="72" spans="1:10" ht="24.75" customHeight="1" x14ac:dyDescent="0.25">
      <c r="A72" s="12" t="s">
        <v>53</v>
      </c>
      <c r="B72" s="13" t="s">
        <v>130</v>
      </c>
      <c r="C72" s="11" t="s">
        <v>129</v>
      </c>
      <c r="D72" s="14">
        <v>35000</v>
      </c>
      <c r="E72" s="14">
        <v>0</v>
      </c>
      <c r="F72" s="14">
        <v>222415.75</v>
      </c>
      <c r="G72" s="14">
        <f t="shared" si="12"/>
        <v>222415.75</v>
      </c>
      <c r="H72" s="15">
        <v>0</v>
      </c>
      <c r="I72" s="14">
        <f t="shared" si="14"/>
        <v>187415.75</v>
      </c>
      <c r="J72" s="17">
        <f t="shared" si="13"/>
        <v>635.4735714285714</v>
      </c>
    </row>
    <row r="73" spans="1:10" ht="24" customHeight="1" x14ac:dyDescent="0.25">
      <c r="A73" s="7" t="s">
        <v>5</v>
      </c>
      <c r="B73" s="8" t="s">
        <v>132</v>
      </c>
      <c r="C73" s="6" t="s">
        <v>131</v>
      </c>
      <c r="D73" s="9">
        <v>330427000</v>
      </c>
      <c r="E73" s="9">
        <v>48700000</v>
      </c>
      <c r="F73" s="9">
        <v>108008225.17</v>
      </c>
      <c r="G73" s="9">
        <f t="shared" si="12"/>
        <v>59308225.170000002</v>
      </c>
      <c r="H73" s="10">
        <v>221.78280322381929</v>
      </c>
      <c r="I73" s="9">
        <f t="shared" si="14"/>
        <v>-222418774.82999998</v>
      </c>
      <c r="J73" s="18">
        <f t="shared" si="13"/>
        <v>32.687469598428699</v>
      </c>
    </row>
    <row r="74" spans="1:10" ht="15" customHeight="1" x14ac:dyDescent="0.25">
      <c r="A74" s="7" t="s">
        <v>5</v>
      </c>
      <c r="B74" s="8" t="s">
        <v>134</v>
      </c>
      <c r="C74" s="6" t="s">
        <v>133</v>
      </c>
      <c r="D74" s="9">
        <v>0</v>
      </c>
      <c r="E74" s="9">
        <v>0</v>
      </c>
      <c r="F74" s="9">
        <v>20895000</v>
      </c>
      <c r="G74" s="9">
        <f t="shared" si="12"/>
        <v>20895000</v>
      </c>
      <c r="H74" s="10">
        <v>0</v>
      </c>
      <c r="I74" s="9">
        <f t="shared" si="14"/>
        <v>20895000</v>
      </c>
      <c r="J74" s="17">
        <v>0</v>
      </c>
    </row>
    <row r="75" spans="1:10" ht="22.5" customHeight="1" x14ac:dyDescent="0.25">
      <c r="A75" s="12" t="s">
        <v>60</v>
      </c>
      <c r="B75" s="13" t="s">
        <v>136</v>
      </c>
      <c r="C75" s="11" t="s">
        <v>135</v>
      </c>
      <c r="D75" s="14">
        <v>0</v>
      </c>
      <c r="E75" s="14">
        <v>0</v>
      </c>
      <c r="F75" s="14">
        <v>20895000</v>
      </c>
      <c r="G75" s="14">
        <f t="shared" si="12"/>
        <v>20895000</v>
      </c>
      <c r="H75" s="15">
        <v>0</v>
      </c>
      <c r="I75" s="14">
        <f t="shared" si="14"/>
        <v>20895000</v>
      </c>
      <c r="J75" s="17">
        <v>0</v>
      </c>
    </row>
    <row r="76" spans="1:10" ht="57.75" customHeight="1" x14ac:dyDescent="0.25">
      <c r="A76" s="7" t="s">
        <v>5</v>
      </c>
      <c r="B76" s="8" t="s">
        <v>138</v>
      </c>
      <c r="C76" s="6" t="s">
        <v>137</v>
      </c>
      <c r="D76" s="9">
        <v>52870000</v>
      </c>
      <c r="E76" s="9">
        <v>13200000</v>
      </c>
      <c r="F76" s="9">
        <v>16679894.960000001</v>
      </c>
      <c r="G76" s="9">
        <f t="shared" si="12"/>
        <v>3479894.9600000009</v>
      </c>
      <c r="H76" s="10">
        <v>126.36284060606062</v>
      </c>
      <c r="I76" s="9">
        <f t="shared" si="14"/>
        <v>-36190105.039999999</v>
      </c>
      <c r="J76" s="18">
        <f t="shared" si="13"/>
        <v>31.548883979572537</v>
      </c>
    </row>
    <row r="77" spans="1:10" ht="57" customHeight="1" x14ac:dyDescent="0.25">
      <c r="A77" s="12" t="s">
        <v>60</v>
      </c>
      <c r="B77" s="13" t="s">
        <v>140</v>
      </c>
      <c r="C77" s="11" t="s">
        <v>139</v>
      </c>
      <c r="D77" s="14">
        <v>52870000</v>
      </c>
      <c r="E77" s="14">
        <v>13200000</v>
      </c>
      <c r="F77" s="14">
        <v>16679894.960000001</v>
      </c>
      <c r="G77" s="14">
        <f t="shared" si="12"/>
        <v>3479894.9600000009</v>
      </c>
      <c r="H77" s="15">
        <v>126.36284060606062</v>
      </c>
      <c r="I77" s="14">
        <f t="shared" si="14"/>
        <v>-36190105.039999999</v>
      </c>
      <c r="J77" s="17">
        <f t="shared" si="13"/>
        <v>31.548883979572537</v>
      </c>
    </row>
    <row r="78" spans="1:10" ht="23.25" customHeight="1" x14ac:dyDescent="0.25">
      <c r="A78" s="7" t="s">
        <v>5</v>
      </c>
      <c r="B78" s="8" t="s">
        <v>142</v>
      </c>
      <c r="C78" s="6" t="s">
        <v>141</v>
      </c>
      <c r="D78" s="9">
        <v>109699000</v>
      </c>
      <c r="E78" s="9">
        <v>13500000</v>
      </c>
      <c r="F78" s="9">
        <v>13690168.01</v>
      </c>
      <c r="G78" s="9">
        <f t="shared" si="12"/>
        <v>190168.00999999978</v>
      </c>
      <c r="H78" s="10">
        <v>101.40865192592592</v>
      </c>
      <c r="I78" s="9">
        <f t="shared" si="14"/>
        <v>-96008831.989999995</v>
      </c>
      <c r="J78" s="18">
        <f t="shared" si="13"/>
        <v>12.479756433513524</v>
      </c>
    </row>
    <row r="79" spans="1:10" ht="32.25" customHeight="1" x14ac:dyDescent="0.25">
      <c r="A79" s="12" t="s">
        <v>60</v>
      </c>
      <c r="B79" s="13" t="s">
        <v>144</v>
      </c>
      <c r="C79" s="11" t="s">
        <v>143</v>
      </c>
      <c r="D79" s="14">
        <v>103313000</v>
      </c>
      <c r="E79" s="14">
        <v>12000000</v>
      </c>
      <c r="F79" s="14">
        <v>6538502.6399999997</v>
      </c>
      <c r="G79" s="14">
        <f t="shared" si="12"/>
        <v>-5461497.3600000003</v>
      </c>
      <c r="H79" s="15">
        <v>54.487521999999998</v>
      </c>
      <c r="I79" s="14">
        <f t="shared" si="14"/>
        <v>-96774497.359999999</v>
      </c>
      <c r="J79" s="17">
        <f t="shared" si="13"/>
        <v>6.3288285501340589</v>
      </c>
    </row>
    <row r="80" spans="1:10" ht="34.5" customHeight="1" x14ac:dyDescent="0.25">
      <c r="A80" s="12" t="s">
        <v>60</v>
      </c>
      <c r="B80" s="13" t="s">
        <v>146</v>
      </c>
      <c r="C80" s="11" t="s">
        <v>145</v>
      </c>
      <c r="D80" s="14">
        <v>6386000</v>
      </c>
      <c r="E80" s="14">
        <v>1500000</v>
      </c>
      <c r="F80" s="14">
        <v>7151665.3700000001</v>
      </c>
      <c r="G80" s="14">
        <f t="shared" si="12"/>
        <v>5651665.3700000001</v>
      </c>
      <c r="H80" s="15">
        <v>476.77769133333328</v>
      </c>
      <c r="I80" s="14">
        <f t="shared" si="14"/>
        <v>765665.37000000011</v>
      </c>
      <c r="J80" s="17">
        <f t="shared" si="13"/>
        <v>111.98974898214846</v>
      </c>
    </row>
    <row r="81" spans="1:10" ht="56.25" customHeight="1" x14ac:dyDescent="0.25">
      <c r="A81" s="7" t="s">
        <v>5</v>
      </c>
      <c r="B81" s="8" t="s">
        <v>148</v>
      </c>
      <c r="C81" s="6" t="s">
        <v>147</v>
      </c>
      <c r="D81" s="9">
        <v>167858000</v>
      </c>
      <c r="E81" s="9">
        <v>22000000</v>
      </c>
      <c r="F81" s="9">
        <v>56743162.200000003</v>
      </c>
      <c r="G81" s="9">
        <f t="shared" si="12"/>
        <v>34743162.200000003</v>
      </c>
      <c r="H81" s="10">
        <v>257.92346454545452</v>
      </c>
      <c r="I81" s="9">
        <f t="shared" si="14"/>
        <v>-111114837.8</v>
      </c>
      <c r="J81" s="18">
        <f t="shared" si="13"/>
        <v>33.804264437798615</v>
      </c>
    </row>
    <row r="82" spans="1:10" ht="55.5" customHeight="1" x14ac:dyDescent="0.25">
      <c r="A82" s="12" t="s">
        <v>60</v>
      </c>
      <c r="B82" s="13" t="s">
        <v>150</v>
      </c>
      <c r="C82" s="11" t="s">
        <v>149</v>
      </c>
      <c r="D82" s="14">
        <v>161983000</v>
      </c>
      <c r="E82" s="14">
        <v>21000000</v>
      </c>
      <c r="F82" s="14">
        <v>52748869.520000003</v>
      </c>
      <c r="G82" s="14">
        <f t="shared" si="12"/>
        <v>31748869.520000003</v>
      </c>
      <c r="H82" s="15">
        <v>251.18509295238098</v>
      </c>
      <c r="I82" s="14">
        <f t="shared" si="14"/>
        <v>-109234130.47999999</v>
      </c>
      <c r="J82" s="17">
        <f t="shared" si="13"/>
        <v>32.564447824771733</v>
      </c>
    </row>
    <row r="83" spans="1:10" ht="45.75" customHeight="1" x14ac:dyDescent="0.25">
      <c r="A83" s="12" t="s">
        <v>60</v>
      </c>
      <c r="B83" s="13" t="s">
        <v>152</v>
      </c>
      <c r="C83" s="11" t="s">
        <v>151</v>
      </c>
      <c r="D83" s="14">
        <v>5875000</v>
      </c>
      <c r="E83" s="14">
        <v>1000000</v>
      </c>
      <c r="F83" s="14">
        <v>3994292.68</v>
      </c>
      <c r="G83" s="14">
        <f t="shared" si="12"/>
        <v>2994292.68</v>
      </c>
      <c r="H83" s="15">
        <v>399.42926799999998</v>
      </c>
      <c r="I83" s="14">
        <f t="shared" si="14"/>
        <v>-1880707.3199999998</v>
      </c>
      <c r="J83" s="17">
        <f t="shared" si="13"/>
        <v>67.987960510638302</v>
      </c>
    </row>
    <row r="84" spans="1:10" ht="17.25" customHeight="1" x14ac:dyDescent="0.25">
      <c r="A84" s="7" t="s">
        <v>5</v>
      </c>
      <c r="B84" s="8" t="s">
        <v>154</v>
      </c>
      <c r="C84" s="6" t="s">
        <v>153</v>
      </c>
      <c r="D84" s="9">
        <v>55891000</v>
      </c>
      <c r="E84" s="9">
        <v>13152000</v>
      </c>
      <c r="F84" s="9">
        <v>106761094.15000001</v>
      </c>
      <c r="G84" s="9">
        <f t="shared" si="12"/>
        <v>93609094.150000006</v>
      </c>
      <c r="H84" s="10">
        <v>811.74797863442836</v>
      </c>
      <c r="I84" s="9">
        <f t="shared" si="14"/>
        <v>50870094.150000006</v>
      </c>
      <c r="J84" s="18">
        <f t="shared" si="13"/>
        <v>191.01661117174501</v>
      </c>
    </row>
    <row r="85" spans="1:10" ht="15" customHeight="1" x14ac:dyDescent="0.25">
      <c r="A85" s="7" t="s">
        <v>5</v>
      </c>
      <c r="B85" s="8" t="s">
        <v>157</v>
      </c>
      <c r="C85" s="6" t="s">
        <v>156</v>
      </c>
      <c r="D85" s="9">
        <v>17296000</v>
      </c>
      <c r="E85" s="9">
        <v>1308000</v>
      </c>
      <c r="F85" s="9">
        <v>13251190.369999999</v>
      </c>
      <c r="G85" s="9">
        <f t="shared" ref="G85:G101" si="15">F85-E85</f>
        <v>11943190.369999999</v>
      </c>
      <c r="H85" s="10">
        <v>1013.0879487767583</v>
      </c>
      <c r="I85" s="9">
        <f t="shared" si="14"/>
        <v>-4044809.6300000008</v>
      </c>
      <c r="J85" s="18">
        <f t="shared" ref="J85:J101" si="16">F85*100/D85</f>
        <v>76.614190390841813</v>
      </c>
    </row>
    <row r="86" spans="1:10" ht="15" customHeight="1" x14ac:dyDescent="0.25">
      <c r="A86" s="7" t="s">
        <v>5</v>
      </c>
      <c r="B86" s="8" t="s">
        <v>159</v>
      </c>
      <c r="C86" s="6" t="s">
        <v>158</v>
      </c>
      <c r="D86" s="9">
        <v>0</v>
      </c>
      <c r="E86" s="9">
        <v>0</v>
      </c>
      <c r="F86" s="9">
        <v>-30225.66</v>
      </c>
      <c r="G86" s="9">
        <f t="shared" si="15"/>
        <v>-30225.66</v>
      </c>
      <c r="H86" s="10">
        <v>0</v>
      </c>
      <c r="I86" s="14">
        <f t="shared" si="14"/>
        <v>-30225.66</v>
      </c>
      <c r="J86" s="17">
        <v>0</v>
      </c>
    </row>
    <row r="87" spans="1:10" ht="17.25" customHeight="1" x14ac:dyDescent="0.25">
      <c r="A87" s="12" t="s">
        <v>53</v>
      </c>
      <c r="B87" s="13" t="s">
        <v>161</v>
      </c>
      <c r="C87" s="11" t="s">
        <v>160</v>
      </c>
      <c r="D87" s="14">
        <v>0</v>
      </c>
      <c r="E87" s="14">
        <v>0</v>
      </c>
      <c r="F87" s="14">
        <v>-5000</v>
      </c>
      <c r="G87" s="14">
        <f t="shared" si="15"/>
        <v>-5000</v>
      </c>
      <c r="H87" s="15">
        <v>0</v>
      </c>
      <c r="I87" s="14">
        <f t="shared" si="14"/>
        <v>-5000</v>
      </c>
      <c r="J87" s="17">
        <v>0</v>
      </c>
    </row>
    <row r="88" spans="1:10" ht="17.25" customHeight="1" x14ac:dyDescent="0.25">
      <c r="A88" s="12" t="s">
        <v>60</v>
      </c>
      <c r="B88" s="13" t="s">
        <v>161</v>
      </c>
      <c r="C88" s="11" t="s">
        <v>160</v>
      </c>
      <c r="D88" s="14">
        <v>0</v>
      </c>
      <c r="E88" s="14">
        <v>0</v>
      </c>
      <c r="F88" s="14">
        <v>-25221.17</v>
      </c>
      <c r="G88" s="14">
        <f t="shared" si="15"/>
        <v>-25221.17</v>
      </c>
      <c r="H88" s="15">
        <v>0</v>
      </c>
      <c r="I88" s="14">
        <f t="shared" si="14"/>
        <v>-25221.17</v>
      </c>
      <c r="J88" s="17">
        <v>0</v>
      </c>
    </row>
    <row r="89" spans="1:10" ht="15" customHeight="1" x14ac:dyDescent="0.25">
      <c r="A89" s="7" t="s">
        <v>5</v>
      </c>
      <c r="B89" s="8" t="s">
        <v>163</v>
      </c>
      <c r="C89" s="6" t="s">
        <v>162</v>
      </c>
      <c r="D89" s="9">
        <v>17296000</v>
      </c>
      <c r="E89" s="9">
        <v>1308000</v>
      </c>
      <c r="F89" s="9">
        <v>13281416.029999999</v>
      </c>
      <c r="G89" s="9">
        <f t="shared" si="15"/>
        <v>11973416.029999999</v>
      </c>
      <c r="H89" s="10">
        <v>1015.3987790519877</v>
      </c>
      <c r="I89" s="9">
        <f t="shared" si="14"/>
        <v>-4014583.9700000007</v>
      </c>
      <c r="J89" s="18">
        <f t="shared" si="16"/>
        <v>76.788945594357074</v>
      </c>
    </row>
    <row r="90" spans="1:10" ht="23.25" customHeight="1" x14ac:dyDescent="0.25">
      <c r="A90" s="12" t="s">
        <v>53</v>
      </c>
      <c r="B90" s="13" t="s">
        <v>165</v>
      </c>
      <c r="C90" s="11" t="s">
        <v>164</v>
      </c>
      <c r="D90" s="14">
        <v>9895000</v>
      </c>
      <c r="E90" s="14">
        <v>150000</v>
      </c>
      <c r="F90" s="14">
        <v>8538011.25</v>
      </c>
      <c r="G90" s="14">
        <f t="shared" si="15"/>
        <v>8388011.25</v>
      </c>
      <c r="H90" s="15">
        <v>5692.0074999999997</v>
      </c>
      <c r="I90" s="14">
        <f t="shared" si="14"/>
        <v>-1356988.75</v>
      </c>
      <c r="J90" s="17">
        <f t="shared" si="16"/>
        <v>86.286116725618996</v>
      </c>
    </row>
    <row r="91" spans="1:10" ht="34.5" customHeight="1" x14ac:dyDescent="0.25">
      <c r="A91" s="12" t="s">
        <v>114</v>
      </c>
      <c r="B91" s="13" t="s">
        <v>167</v>
      </c>
      <c r="C91" s="11" t="s">
        <v>166</v>
      </c>
      <c r="D91" s="14">
        <v>169000</v>
      </c>
      <c r="E91" s="14">
        <v>12000</v>
      </c>
      <c r="F91" s="14">
        <v>172822.38</v>
      </c>
      <c r="G91" s="14">
        <f t="shared" si="15"/>
        <v>160822.38</v>
      </c>
      <c r="H91" s="15">
        <v>1440.1865</v>
      </c>
      <c r="I91" s="14">
        <f t="shared" si="14"/>
        <v>3822.3800000000047</v>
      </c>
      <c r="J91" s="17">
        <f t="shared" si="16"/>
        <v>102.26176331360946</v>
      </c>
    </row>
    <row r="92" spans="1:10" ht="34.5" customHeight="1" x14ac:dyDescent="0.25">
      <c r="A92" s="12" t="s">
        <v>155</v>
      </c>
      <c r="B92" s="13" t="s">
        <v>167</v>
      </c>
      <c r="C92" s="11" t="s">
        <v>166</v>
      </c>
      <c r="D92" s="14">
        <v>1968000</v>
      </c>
      <c r="E92" s="14">
        <v>86000</v>
      </c>
      <c r="F92" s="14">
        <v>3000</v>
      </c>
      <c r="G92" s="14">
        <f t="shared" si="15"/>
        <v>-83000</v>
      </c>
      <c r="H92" s="15">
        <v>3.4883720930232558</v>
      </c>
      <c r="I92" s="14">
        <f t="shared" si="14"/>
        <v>-1965000</v>
      </c>
      <c r="J92" s="17">
        <f t="shared" si="16"/>
        <v>0.1524390243902439</v>
      </c>
    </row>
    <row r="93" spans="1:10" ht="23.25" customHeight="1" x14ac:dyDescent="0.25">
      <c r="A93" s="12" t="s">
        <v>53</v>
      </c>
      <c r="B93" s="13" t="s">
        <v>169</v>
      </c>
      <c r="C93" s="11" t="s">
        <v>168</v>
      </c>
      <c r="D93" s="14">
        <v>161000</v>
      </c>
      <c r="E93" s="14">
        <v>0</v>
      </c>
      <c r="F93" s="14">
        <v>1510010.11</v>
      </c>
      <c r="G93" s="14">
        <f t="shared" si="15"/>
        <v>1510010.11</v>
      </c>
      <c r="H93" s="15">
        <v>0</v>
      </c>
      <c r="I93" s="14">
        <f t="shared" si="14"/>
        <v>1349010.11</v>
      </c>
      <c r="J93" s="17">
        <f t="shared" si="16"/>
        <v>937.89447826086962</v>
      </c>
    </row>
    <row r="94" spans="1:10" ht="57.75" customHeight="1" x14ac:dyDescent="0.25">
      <c r="A94" s="12" t="s">
        <v>60</v>
      </c>
      <c r="B94" s="13" t="s">
        <v>171</v>
      </c>
      <c r="C94" s="11" t="s">
        <v>170</v>
      </c>
      <c r="D94" s="14">
        <v>4943000</v>
      </c>
      <c r="E94" s="14">
        <v>1020000</v>
      </c>
      <c r="F94" s="14">
        <v>3021088.51</v>
      </c>
      <c r="G94" s="14">
        <f t="shared" si="15"/>
        <v>2001088.5099999998</v>
      </c>
      <c r="H94" s="15">
        <v>296.18514803921568</v>
      </c>
      <c r="I94" s="14">
        <f t="shared" si="14"/>
        <v>-1921911.4900000002</v>
      </c>
      <c r="J94" s="17">
        <f t="shared" si="16"/>
        <v>61.11852134331378</v>
      </c>
    </row>
    <row r="95" spans="1:10" ht="24" customHeight="1" x14ac:dyDescent="0.25">
      <c r="A95" s="12" t="s">
        <v>53</v>
      </c>
      <c r="B95" s="13" t="s">
        <v>173</v>
      </c>
      <c r="C95" s="11" t="s">
        <v>172</v>
      </c>
      <c r="D95" s="14">
        <v>160000</v>
      </c>
      <c r="E95" s="14">
        <v>40000</v>
      </c>
      <c r="F95" s="14">
        <v>1483.78</v>
      </c>
      <c r="G95" s="14">
        <f t="shared" si="15"/>
        <v>-38516.22</v>
      </c>
      <c r="H95" s="15">
        <v>3.7094500000000004</v>
      </c>
      <c r="I95" s="14">
        <f t="shared" si="14"/>
        <v>-158516.22</v>
      </c>
      <c r="J95" s="17">
        <f t="shared" si="16"/>
        <v>0.92736249999999998</v>
      </c>
    </row>
    <row r="96" spans="1:10" ht="24.75" customHeight="1" x14ac:dyDescent="0.25">
      <c r="A96" s="12" t="s">
        <v>60</v>
      </c>
      <c r="B96" s="13" t="s">
        <v>173</v>
      </c>
      <c r="C96" s="11" t="s">
        <v>172</v>
      </c>
      <c r="D96" s="14">
        <v>0</v>
      </c>
      <c r="E96" s="14">
        <v>0</v>
      </c>
      <c r="F96" s="14">
        <v>35000</v>
      </c>
      <c r="G96" s="14">
        <f t="shared" si="15"/>
        <v>35000</v>
      </c>
      <c r="H96" s="15">
        <v>0</v>
      </c>
      <c r="I96" s="14">
        <f t="shared" si="14"/>
        <v>35000</v>
      </c>
      <c r="J96" s="17">
        <v>0</v>
      </c>
    </row>
    <row r="97" spans="1:10" ht="15" customHeight="1" x14ac:dyDescent="0.25">
      <c r="A97" s="7" t="s">
        <v>5</v>
      </c>
      <c r="B97" s="8" t="s">
        <v>175</v>
      </c>
      <c r="C97" s="6" t="s">
        <v>174</v>
      </c>
      <c r="D97" s="9">
        <v>18614175607.41</v>
      </c>
      <c r="E97" s="9">
        <v>3199285582.3400002</v>
      </c>
      <c r="F97" s="9">
        <v>3239021882.6900001</v>
      </c>
      <c r="G97" s="9">
        <f t="shared" si="15"/>
        <v>39736300.349999905</v>
      </c>
      <c r="H97" s="10">
        <v>101.23481631549458</v>
      </c>
      <c r="I97" s="9">
        <f t="shared" si="14"/>
        <v>-15375153724.719999</v>
      </c>
      <c r="J97" s="18">
        <f t="shared" si="16"/>
        <v>17.40083445543835</v>
      </c>
    </row>
    <row r="98" spans="1:10" ht="23.25" customHeight="1" x14ac:dyDescent="0.25">
      <c r="A98" s="7" t="s">
        <v>5</v>
      </c>
      <c r="B98" s="8" t="s">
        <v>177</v>
      </c>
      <c r="C98" s="6" t="s">
        <v>176</v>
      </c>
      <c r="D98" s="9">
        <v>18631158448.049999</v>
      </c>
      <c r="E98" s="9">
        <v>3216320422.98</v>
      </c>
      <c r="F98" s="9">
        <v>3216320422.98</v>
      </c>
      <c r="G98" s="9">
        <f t="shared" si="15"/>
        <v>0</v>
      </c>
      <c r="H98" s="10">
        <v>100</v>
      </c>
      <c r="I98" s="9">
        <f t="shared" si="14"/>
        <v>-15414838025.07</v>
      </c>
      <c r="J98" s="18">
        <f t="shared" si="16"/>
        <v>17.26312634798418</v>
      </c>
    </row>
    <row r="99" spans="1:10" ht="23.25" customHeight="1" x14ac:dyDescent="0.25">
      <c r="A99" s="7" t="s">
        <v>5</v>
      </c>
      <c r="B99" s="8" t="s">
        <v>179</v>
      </c>
      <c r="C99" s="6" t="s">
        <v>178</v>
      </c>
      <c r="D99" s="9">
        <v>11314509478.049999</v>
      </c>
      <c r="E99" s="9">
        <v>1490653021.54</v>
      </c>
      <c r="F99" s="9">
        <v>1490653021.54</v>
      </c>
      <c r="G99" s="9">
        <f t="shared" si="15"/>
        <v>0</v>
      </c>
      <c r="H99" s="10">
        <v>100</v>
      </c>
      <c r="I99" s="9">
        <f t="shared" si="14"/>
        <v>-9823856456.5099983</v>
      </c>
      <c r="J99" s="18">
        <f t="shared" si="16"/>
        <v>13.174703016793149</v>
      </c>
    </row>
    <row r="100" spans="1:10" ht="64.5" customHeight="1" x14ac:dyDescent="0.25">
      <c r="A100" s="12" t="s">
        <v>53</v>
      </c>
      <c r="B100" s="13" t="s">
        <v>181</v>
      </c>
      <c r="C100" s="11" t="s">
        <v>180</v>
      </c>
      <c r="D100" s="14">
        <v>357142860</v>
      </c>
      <c r="E100" s="14">
        <v>0</v>
      </c>
      <c r="F100" s="14"/>
      <c r="G100" s="14">
        <f t="shared" si="15"/>
        <v>0</v>
      </c>
      <c r="H100" s="15">
        <v>0</v>
      </c>
      <c r="I100" s="14">
        <f t="shared" si="14"/>
        <v>-357142860</v>
      </c>
      <c r="J100" s="17">
        <f t="shared" si="16"/>
        <v>0</v>
      </c>
    </row>
    <row r="101" spans="1:10" ht="57.75" customHeight="1" x14ac:dyDescent="0.25">
      <c r="A101" s="12" t="s">
        <v>105</v>
      </c>
      <c r="B101" s="13" t="s">
        <v>183</v>
      </c>
      <c r="C101" s="11" t="s">
        <v>182</v>
      </c>
      <c r="D101" s="14">
        <v>10975630</v>
      </c>
      <c r="E101" s="14">
        <v>0</v>
      </c>
      <c r="F101" s="14"/>
      <c r="G101" s="14">
        <f t="shared" si="15"/>
        <v>0</v>
      </c>
      <c r="H101" s="15">
        <v>0</v>
      </c>
      <c r="I101" s="14">
        <f t="shared" si="14"/>
        <v>-10975630</v>
      </c>
      <c r="J101" s="17">
        <f t="shared" si="16"/>
        <v>0</v>
      </c>
    </row>
    <row r="102" spans="1:10" ht="46.5" customHeight="1" x14ac:dyDescent="0.25">
      <c r="A102" s="12" t="s">
        <v>105</v>
      </c>
      <c r="B102" s="13" t="s">
        <v>185</v>
      </c>
      <c r="C102" s="11" t="s">
        <v>184</v>
      </c>
      <c r="D102" s="14">
        <v>12787480</v>
      </c>
      <c r="E102" s="14">
        <v>0</v>
      </c>
      <c r="F102" s="14"/>
      <c r="G102" s="14">
        <f t="shared" ref="G102:G121" si="17">F102-E102</f>
        <v>0</v>
      </c>
      <c r="H102" s="15">
        <v>0</v>
      </c>
      <c r="I102" s="14">
        <f t="shared" si="14"/>
        <v>-12787480</v>
      </c>
      <c r="J102" s="17">
        <f t="shared" ref="J102:J121" si="18">F102*100/D102</f>
        <v>0</v>
      </c>
    </row>
    <row r="103" spans="1:10" ht="46.5" customHeight="1" x14ac:dyDescent="0.25">
      <c r="A103" s="12" t="s">
        <v>53</v>
      </c>
      <c r="B103" s="13" t="s">
        <v>187</v>
      </c>
      <c r="C103" s="11" t="s">
        <v>186</v>
      </c>
      <c r="D103" s="14">
        <v>68401467</v>
      </c>
      <c r="E103" s="14">
        <v>68401467</v>
      </c>
      <c r="F103" s="14">
        <v>68401467</v>
      </c>
      <c r="G103" s="14">
        <f t="shared" si="17"/>
        <v>0</v>
      </c>
      <c r="H103" s="15">
        <v>100</v>
      </c>
      <c r="I103" s="14">
        <f t="shared" si="14"/>
        <v>0</v>
      </c>
      <c r="J103" s="17">
        <f t="shared" si="18"/>
        <v>100</v>
      </c>
    </row>
    <row r="104" spans="1:10" ht="31.5" customHeight="1" x14ac:dyDescent="0.25">
      <c r="A104" s="12" t="s">
        <v>53</v>
      </c>
      <c r="B104" s="13" t="s">
        <v>189</v>
      </c>
      <c r="C104" s="11" t="s">
        <v>188</v>
      </c>
      <c r="D104" s="14">
        <v>2300000000</v>
      </c>
      <c r="E104" s="14">
        <v>551679829.08000004</v>
      </c>
      <c r="F104" s="14">
        <v>551679829.08000004</v>
      </c>
      <c r="G104" s="14">
        <f t="shared" si="17"/>
        <v>0</v>
      </c>
      <c r="H104" s="15">
        <v>100</v>
      </c>
      <c r="I104" s="14">
        <f t="shared" si="14"/>
        <v>-1748320170.9200001</v>
      </c>
      <c r="J104" s="17">
        <f t="shared" si="18"/>
        <v>23.986079525217395</v>
      </c>
    </row>
    <row r="105" spans="1:10" ht="49.5" customHeight="1" x14ac:dyDescent="0.25">
      <c r="A105" s="12" t="s">
        <v>53</v>
      </c>
      <c r="B105" s="13" t="s">
        <v>191</v>
      </c>
      <c r="C105" s="11" t="s">
        <v>190</v>
      </c>
      <c r="D105" s="14">
        <v>4486610.43</v>
      </c>
      <c r="E105" s="14">
        <v>0</v>
      </c>
      <c r="F105" s="14"/>
      <c r="G105" s="14">
        <f t="shared" si="17"/>
        <v>0</v>
      </c>
      <c r="H105" s="15">
        <v>0</v>
      </c>
      <c r="I105" s="14">
        <f t="shared" si="14"/>
        <v>-4486610.43</v>
      </c>
      <c r="J105" s="17">
        <f t="shared" si="18"/>
        <v>0</v>
      </c>
    </row>
    <row r="106" spans="1:10" ht="44.25" customHeight="1" x14ac:dyDescent="0.25">
      <c r="A106" s="12" t="s">
        <v>105</v>
      </c>
      <c r="B106" s="13" t="s">
        <v>193</v>
      </c>
      <c r="C106" s="11" t="s">
        <v>192</v>
      </c>
      <c r="D106" s="14">
        <v>271302714.76999998</v>
      </c>
      <c r="E106" s="14">
        <v>56884092.32</v>
      </c>
      <c r="F106" s="14">
        <v>56884092.32</v>
      </c>
      <c r="G106" s="14">
        <f t="shared" si="17"/>
        <v>0</v>
      </c>
      <c r="H106" s="15">
        <v>100</v>
      </c>
      <c r="I106" s="14">
        <f t="shared" si="14"/>
        <v>-214418622.44999999</v>
      </c>
      <c r="J106" s="17">
        <f t="shared" si="18"/>
        <v>20.967019208865693</v>
      </c>
    </row>
    <row r="107" spans="1:10" ht="34.5" customHeight="1" x14ac:dyDescent="0.25">
      <c r="A107" s="12" t="s">
        <v>53</v>
      </c>
      <c r="B107" s="13" t="s">
        <v>195</v>
      </c>
      <c r="C107" s="11" t="s">
        <v>194</v>
      </c>
      <c r="D107" s="14">
        <v>646670801</v>
      </c>
      <c r="E107" s="14">
        <v>0</v>
      </c>
      <c r="F107" s="14"/>
      <c r="G107" s="14">
        <f t="shared" si="17"/>
        <v>0</v>
      </c>
      <c r="H107" s="15">
        <v>0</v>
      </c>
      <c r="I107" s="14">
        <f t="shared" si="14"/>
        <v>-646670801</v>
      </c>
      <c r="J107" s="17">
        <f t="shared" si="18"/>
        <v>0</v>
      </c>
    </row>
    <row r="108" spans="1:10" ht="23.25" customHeight="1" x14ac:dyDescent="0.25">
      <c r="A108" s="12" t="s">
        <v>53</v>
      </c>
      <c r="B108" s="13" t="s">
        <v>197</v>
      </c>
      <c r="C108" s="11" t="s">
        <v>196</v>
      </c>
      <c r="D108" s="14">
        <v>6367100</v>
      </c>
      <c r="E108" s="14">
        <v>6366992.6699999999</v>
      </c>
      <c r="F108" s="14">
        <v>6366992.6699999999</v>
      </c>
      <c r="G108" s="14">
        <f t="shared" si="17"/>
        <v>0</v>
      </c>
      <c r="H108" s="15">
        <v>100</v>
      </c>
      <c r="I108" s="14">
        <f t="shared" si="14"/>
        <v>-107.33000000007451</v>
      </c>
      <c r="J108" s="17">
        <f t="shared" si="18"/>
        <v>99.998314303214968</v>
      </c>
    </row>
    <row r="109" spans="1:10" ht="34.5" customHeight="1" x14ac:dyDescent="0.25">
      <c r="A109" s="12" t="s">
        <v>119</v>
      </c>
      <c r="B109" s="13" t="s">
        <v>199</v>
      </c>
      <c r="C109" s="11" t="s">
        <v>198</v>
      </c>
      <c r="D109" s="14">
        <v>1257194.6499999999</v>
      </c>
      <c r="E109" s="14">
        <v>0</v>
      </c>
      <c r="F109" s="14"/>
      <c r="G109" s="14">
        <f t="shared" si="17"/>
        <v>0</v>
      </c>
      <c r="H109" s="15">
        <v>0</v>
      </c>
      <c r="I109" s="14">
        <f t="shared" si="14"/>
        <v>-1257194.6499999999</v>
      </c>
      <c r="J109" s="17">
        <f t="shared" si="18"/>
        <v>0</v>
      </c>
    </row>
    <row r="110" spans="1:10" ht="44.25" customHeight="1" x14ac:dyDescent="0.25">
      <c r="A110" s="12" t="s">
        <v>119</v>
      </c>
      <c r="B110" s="13" t="s">
        <v>201</v>
      </c>
      <c r="C110" s="11" t="s">
        <v>200</v>
      </c>
      <c r="D110" s="14">
        <v>4320000</v>
      </c>
      <c r="E110" s="14">
        <v>0</v>
      </c>
      <c r="F110" s="14"/>
      <c r="G110" s="14">
        <f t="shared" si="17"/>
        <v>0</v>
      </c>
      <c r="H110" s="15">
        <v>0</v>
      </c>
      <c r="I110" s="14">
        <f t="shared" si="14"/>
        <v>-4320000</v>
      </c>
      <c r="J110" s="17">
        <f t="shared" si="18"/>
        <v>0</v>
      </c>
    </row>
    <row r="111" spans="1:10" ht="23.25" customHeight="1" x14ac:dyDescent="0.25">
      <c r="A111" s="12" t="s">
        <v>105</v>
      </c>
      <c r="B111" s="13" t="s">
        <v>203</v>
      </c>
      <c r="C111" s="11" t="s">
        <v>202</v>
      </c>
      <c r="D111" s="14">
        <v>94437803.569999993</v>
      </c>
      <c r="E111" s="14">
        <v>0</v>
      </c>
      <c r="F111" s="14"/>
      <c r="G111" s="14">
        <f t="shared" si="17"/>
        <v>0</v>
      </c>
      <c r="H111" s="15">
        <v>0</v>
      </c>
      <c r="I111" s="14">
        <f t="shared" si="14"/>
        <v>-94437803.569999993</v>
      </c>
      <c r="J111" s="17">
        <f t="shared" si="18"/>
        <v>0</v>
      </c>
    </row>
    <row r="112" spans="1:10" ht="15" customHeight="1" x14ac:dyDescent="0.25">
      <c r="A112" s="12" t="s">
        <v>5</v>
      </c>
      <c r="B112" s="13" t="s">
        <v>205</v>
      </c>
      <c r="C112" s="11" t="s">
        <v>204</v>
      </c>
      <c r="D112" s="14">
        <v>7536359816.6300001</v>
      </c>
      <c r="E112" s="14">
        <v>807320640.47000003</v>
      </c>
      <c r="F112" s="14">
        <v>807320640.47000003</v>
      </c>
      <c r="G112" s="14">
        <f t="shared" si="17"/>
        <v>0</v>
      </c>
      <c r="H112" s="15">
        <v>100</v>
      </c>
      <c r="I112" s="14">
        <f t="shared" si="14"/>
        <v>-6729039176.1599998</v>
      </c>
      <c r="J112" s="17">
        <f t="shared" si="18"/>
        <v>10.712342033995478</v>
      </c>
    </row>
    <row r="113" spans="1:10" ht="65.25" customHeight="1" x14ac:dyDescent="0.25">
      <c r="A113" s="12" t="s">
        <v>53</v>
      </c>
      <c r="B113" s="13" t="s">
        <v>207</v>
      </c>
      <c r="C113" s="11" t="s">
        <v>206</v>
      </c>
      <c r="D113" s="14">
        <v>489000</v>
      </c>
      <c r="E113" s="14">
        <v>0</v>
      </c>
      <c r="F113" s="14"/>
      <c r="G113" s="14">
        <f t="shared" si="17"/>
        <v>0</v>
      </c>
      <c r="H113" s="15">
        <v>0</v>
      </c>
      <c r="I113" s="14">
        <f t="shared" si="14"/>
        <v>-489000</v>
      </c>
      <c r="J113" s="17">
        <f t="shared" si="18"/>
        <v>0</v>
      </c>
    </row>
    <row r="114" spans="1:10" ht="34.5" customHeight="1" x14ac:dyDescent="0.25">
      <c r="A114" s="12" t="s">
        <v>53</v>
      </c>
      <c r="B114" s="13" t="s">
        <v>209</v>
      </c>
      <c r="C114" s="11" t="s">
        <v>208</v>
      </c>
      <c r="D114" s="14">
        <v>91359792</v>
      </c>
      <c r="E114" s="14">
        <v>9841194.0399999991</v>
      </c>
      <c r="F114" s="14">
        <v>9841194.0399999991</v>
      </c>
      <c r="G114" s="14">
        <f t="shared" si="17"/>
        <v>0</v>
      </c>
      <c r="H114" s="15">
        <v>100</v>
      </c>
      <c r="I114" s="14">
        <f t="shared" si="14"/>
        <v>-81518597.960000008</v>
      </c>
      <c r="J114" s="17">
        <f t="shared" si="18"/>
        <v>10.771909419408484</v>
      </c>
    </row>
    <row r="115" spans="1:10" ht="23.25" customHeight="1" x14ac:dyDescent="0.25">
      <c r="A115" s="12" t="s">
        <v>53</v>
      </c>
      <c r="B115" s="13" t="s">
        <v>211</v>
      </c>
      <c r="C115" s="11" t="s">
        <v>210</v>
      </c>
      <c r="D115" s="14">
        <v>16689360</v>
      </c>
      <c r="E115" s="14">
        <v>0</v>
      </c>
      <c r="F115" s="14"/>
      <c r="G115" s="14">
        <f t="shared" si="17"/>
        <v>0</v>
      </c>
      <c r="H115" s="15">
        <v>0</v>
      </c>
      <c r="I115" s="14">
        <f t="shared" si="14"/>
        <v>-16689360</v>
      </c>
      <c r="J115" s="17">
        <f t="shared" si="18"/>
        <v>0</v>
      </c>
    </row>
    <row r="116" spans="1:10" ht="56.25" customHeight="1" x14ac:dyDescent="0.25">
      <c r="A116" s="12" t="s">
        <v>53</v>
      </c>
      <c r="B116" s="13" t="s">
        <v>213</v>
      </c>
      <c r="C116" s="11" t="s">
        <v>212</v>
      </c>
      <c r="D116" s="14">
        <v>983776890</v>
      </c>
      <c r="E116" s="14">
        <v>6244550.4199999999</v>
      </c>
      <c r="F116" s="14">
        <v>6244550.4199999999</v>
      </c>
      <c r="G116" s="14">
        <f t="shared" si="17"/>
        <v>0</v>
      </c>
      <c r="H116" s="15">
        <v>100</v>
      </c>
      <c r="I116" s="14">
        <f t="shared" si="14"/>
        <v>-977532339.58000004</v>
      </c>
      <c r="J116" s="17">
        <f t="shared" si="18"/>
        <v>0.63475270495528713</v>
      </c>
    </row>
    <row r="117" spans="1:10" ht="33" customHeight="1" x14ac:dyDescent="0.25">
      <c r="A117" s="12" t="s">
        <v>53</v>
      </c>
      <c r="B117" s="13" t="s">
        <v>215</v>
      </c>
      <c r="C117" s="11" t="s">
        <v>214</v>
      </c>
      <c r="D117" s="14">
        <v>1115180101</v>
      </c>
      <c r="E117" s="14">
        <v>58989014.93</v>
      </c>
      <c r="F117" s="14">
        <v>58989014.93</v>
      </c>
      <c r="G117" s="14">
        <f t="shared" si="17"/>
        <v>0</v>
      </c>
      <c r="H117" s="15">
        <v>100</v>
      </c>
      <c r="I117" s="14">
        <f t="shared" si="14"/>
        <v>-1056191086.0700001</v>
      </c>
      <c r="J117" s="17">
        <f t="shared" si="18"/>
        <v>5.2896402004576295</v>
      </c>
    </row>
    <row r="118" spans="1:10" ht="44.25" customHeight="1" x14ac:dyDescent="0.25">
      <c r="A118" s="12" t="s">
        <v>53</v>
      </c>
      <c r="B118" s="13" t="s">
        <v>217</v>
      </c>
      <c r="C118" s="11" t="s">
        <v>216</v>
      </c>
      <c r="D118" s="14">
        <v>62494000</v>
      </c>
      <c r="E118" s="14">
        <v>42862535.509999998</v>
      </c>
      <c r="F118" s="14">
        <v>42862535.509999998</v>
      </c>
      <c r="G118" s="14">
        <f t="shared" si="17"/>
        <v>0</v>
      </c>
      <c r="H118" s="15">
        <v>100</v>
      </c>
      <c r="I118" s="14">
        <f t="shared" si="14"/>
        <v>-19631464.490000002</v>
      </c>
      <c r="J118" s="17">
        <f t="shared" si="18"/>
        <v>68.586641133548824</v>
      </c>
    </row>
    <row r="119" spans="1:10" ht="23.25" customHeight="1" x14ac:dyDescent="0.25">
      <c r="A119" s="12" t="s">
        <v>53</v>
      </c>
      <c r="B119" s="13" t="s">
        <v>219</v>
      </c>
      <c r="C119" s="11" t="s">
        <v>218</v>
      </c>
      <c r="D119" s="14">
        <v>20485000</v>
      </c>
      <c r="E119" s="14">
        <v>20484414.719999999</v>
      </c>
      <c r="F119" s="14">
        <v>20484414.719999999</v>
      </c>
      <c r="G119" s="14">
        <f t="shared" si="17"/>
        <v>0</v>
      </c>
      <c r="H119" s="15">
        <v>100</v>
      </c>
      <c r="I119" s="14">
        <f t="shared" si="14"/>
        <v>-585.28000000119209</v>
      </c>
      <c r="J119" s="17">
        <f t="shared" si="18"/>
        <v>99.997142885037832</v>
      </c>
    </row>
    <row r="120" spans="1:10" ht="23.25" customHeight="1" x14ac:dyDescent="0.25">
      <c r="A120" s="12" t="s">
        <v>114</v>
      </c>
      <c r="B120" s="13" t="s">
        <v>221</v>
      </c>
      <c r="C120" s="11" t="s">
        <v>220</v>
      </c>
      <c r="D120" s="14">
        <v>13746000</v>
      </c>
      <c r="E120" s="14">
        <v>0</v>
      </c>
      <c r="F120" s="14"/>
      <c r="G120" s="14">
        <f t="shared" si="17"/>
        <v>0</v>
      </c>
      <c r="H120" s="15">
        <v>0</v>
      </c>
      <c r="I120" s="14">
        <f t="shared" si="14"/>
        <v>-13746000</v>
      </c>
      <c r="J120" s="17">
        <f t="shared" si="18"/>
        <v>0</v>
      </c>
    </row>
    <row r="121" spans="1:10" ht="23.25" customHeight="1" x14ac:dyDescent="0.25">
      <c r="A121" s="12" t="s">
        <v>119</v>
      </c>
      <c r="B121" s="13" t="s">
        <v>223</v>
      </c>
      <c r="C121" s="11" t="s">
        <v>222</v>
      </c>
      <c r="D121" s="14">
        <v>2000000</v>
      </c>
      <c r="E121" s="14">
        <v>0</v>
      </c>
      <c r="F121" s="14"/>
      <c r="G121" s="14">
        <f t="shared" si="17"/>
        <v>0</v>
      </c>
      <c r="H121" s="15">
        <v>0</v>
      </c>
      <c r="I121" s="14">
        <f t="shared" si="14"/>
        <v>-2000000</v>
      </c>
      <c r="J121" s="17">
        <f t="shared" si="18"/>
        <v>0</v>
      </c>
    </row>
    <row r="122" spans="1:10" ht="77.25" customHeight="1" x14ac:dyDescent="0.25">
      <c r="A122" s="12" t="s">
        <v>105</v>
      </c>
      <c r="B122" s="13" t="s">
        <v>225</v>
      </c>
      <c r="C122" s="11" t="s">
        <v>224</v>
      </c>
      <c r="D122" s="14">
        <v>60925000</v>
      </c>
      <c r="E122" s="14">
        <v>11187140</v>
      </c>
      <c r="F122" s="14">
        <v>11187140</v>
      </c>
      <c r="G122" s="14">
        <f t="shared" ref="G122:G143" si="19">F122-E122</f>
        <v>0</v>
      </c>
      <c r="H122" s="15">
        <v>100</v>
      </c>
      <c r="I122" s="14">
        <f t="shared" si="14"/>
        <v>-49737860</v>
      </c>
      <c r="J122" s="17">
        <f t="shared" ref="J122:J143" si="20">F122*100/D122</f>
        <v>18.362150184653263</v>
      </c>
    </row>
    <row r="123" spans="1:10" ht="23.25" customHeight="1" x14ac:dyDescent="0.25">
      <c r="A123" s="12" t="s">
        <v>53</v>
      </c>
      <c r="B123" s="13" t="s">
        <v>227</v>
      </c>
      <c r="C123" s="11" t="s">
        <v>226</v>
      </c>
      <c r="D123" s="14">
        <v>2144700</v>
      </c>
      <c r="E123" s="14">
        <v>0</v>
      </c>
      <c r="F123" s="14"/>
      <c r="G123" s="14">
        <f t="shared" si="19"/>
        <v>0</v>
      </c>
      <c r="H123" s="15">
        <v>0</v>
      </c>
      <c r="I123" s="14">
        <f t="shared" si="14"/>
        <v>-2144700</v>
      </c>
      <c r="J123" s="17">
        <f t="shared" si="20"/>
        <v>0</v>
      </c>
    </row>
    <row r="124" spans="1:10" ht="23.25" customHeight="1" x14ac:dyDescent="0.25">
      <c r="A124" s="12" t="s">
        <v>53</v>
      </c>
      <c r="B124" s="13" t="s">
        <v>229</v>
      </c>
      <c r="C124" s="11" t="s">
        <v>228</v>
      </c>
      <c r="D124" s="14">
        <v>217472730</v>
      </c>
      <c r="E124" s="14">
        <v>0</v>
      </c>
      <c r="F124" s="14"/>
      <c r="G124" s="14">
        <f t="shared" si="19"/>
        <v>0</v>
      </c>
      <c r="H124" s="15">
        <v>0</v>
      </c>
      <c r="I124" s="14">
        <f t="shared" si="14"/>
        <v>-217472730</v>
      </c>
      <c r="J124" s="17">
        <f t="shared" si="20"/>
        <v>0</v>
      </c>
    </row>
    <row r="125" spans="1:10" ht="34.5" customHeight="1" x14ac:dyDescent="0.25">
      <c r="A125" s="12" t="s">
        <v>53</v>
      </c>
      <c r="B125" s="13" t="s">
        <v>231</v>
      </c>
      <c r="C125" s="11" t="s">
        <v>230</v>
      </c>
      <c r="D125" s="14">
        <v>458048590</v>
      </c>
      <c r="E125" s="14">
        <v>103197668.37</v>
      </c>
      <c r="F125" s="14">
        <v>103197668.37</v>
      </c>
      <c r="G125" s="14">
        <f t="shared" si="19"/>
        <v>0</v>
      </c>
      <c r="H125" s="15">
        <v>100</v>
      </c>
      <c r="I125" s="14">
        <f t="shared" si="14"/>
        <v>-354850921.63</v>
      </c>
      <c r="J125" s="17">
        <f t="shared" si="20"/>
        <v>22.529851771839315</v>
      </c>
    </row>
    <row r="126" spans="1:10" ht="78.75" customHeight="1" x14ac:dyDescent="0.25">
      <c r="A126" s="12" t="s">
        <v>105</v>
      </c>
      <c r="B126" s="13" t="s">
        <v>233</v>
      </c>
      <c r="C126" s="11" t="s">
        <v>232</v>
      </c>
      <c r="D126" s="14">
        <v>2775900</v>
      </c>
      <c r="E126" s="14">
        <v>0</v>
      </c>
      <c r="F126" s="14"/>
      <c r="G126" s="14">
        <f t="shared" si="19"/>
        <v>0</v>
      </c>
      <c r="H126" s="15">
        <v>0</v>
      </c>
      <c r="I126" s="14">
        <f t="shared" si="14"/>
        <v>-2775900</v>
      </c>
      <c r="J126" s="17">
        <f t="shared" si="20"/>
        <v>0</v>
      </c>
    </row>
    <row r="127" spans="1:10" ht="34.5" customHeight="1" x14ac:dyDescent="0.25">
      <c r="A127" s="12" t="s">
        <v>53</v>
      </c>
      <c r="B127" s="13" t="s">
        <v>235</v>
      </c>
      <c r="C127" s="11" t="s">
        <v>234</v>
      </c>
      <c r="D127" s="14">
        <v>15081373.050000001</v>
      </c>
      <c r="E127" s="14">
        <v>5047091.04</v>
      </c>
      <c r="F127" s="14">
        <v>5047091.04</v>
      </c>
      <c r="G127" s="14">
        <f t="shared" si="19"/>
        <v>0</v>
      </c>
      <c r="H127" s="15">
        <v>100</v>
      </c>
      <c r="I127" s="14">
        <f t="shared" si="14"/>
        <v>-10034282.010000002</v>
      </c>
      <c r="J127" s="17">
        <f t="shared" si="20"/>
        <v>33.465726384906311</v>
      </c>
    </row>
    <row r="128" spans="1:10" ht="37.5" customHeight="1" x14ac:dyDescent="0.25">
      <c r="A128" s="12" t="s">
        <v>53</v>
      </c>
      <c r="B128" s="13" t="s">
        <v>237</v>
      </c>
      <c r="C128" s="11" t="s">
        <v>236</v>
      </c>
      <c r="D128" s="14">
        <v>122400000</v>
      </c>
      <c r="E128" s="14">
        <v>0</v>
      </c>
      <c r="F128" s="14"/>
      <c r="G128" s="14">
        <f t="shared" si="19"/>
        <v>0</v>
      </c>
      <c r="H128" s="15">
        <v>0</v>
      </c>
      <c r="I128" s="14">
        <f t="shared" si="14"/>
        <v>-122400000</v>
      </c>
      <c r="J128" s="17">
        <f t="shared" si="20"/>
        <v>0</v>
      </c>
    </row>
    <row r="129" spans="1:10" ht="24.75" customHeight="1" x14ac:dyDescent="0.25">
      <c r="A129" s="12" t="s">
        <v>53</v>
      </c>
      <c r="B129" s="13" t="s">
        <v>239</v>
      </c>
      <c r="C129" s="11" t="s">
        <v>238</v>
      </c>
      <c r="D129" s="14">
        <v>59670000</v>
      </c>
      <c r="E129" s="14">
        <v>0</v>
      </c>
      <c r="F129" s="14"/>
      <c r="G129" s="14">
        <f t="shared" si="19"/>
        <v>0</v>
      </c>
      <c r="H129" s="15">
        <v>0</v>
      </c>
      <c r="I129" s="14">
        <f t="shared" si="14"/>
        <v>-59670000</v>
      </c>
      <c r="J129" s="17">
        <f t="shared" si="20"/>
        <v>0</v>
      </c>
    </row>
    <row r="130" spans="1:10" ht="35.25" customHeight="1" x14ac:dyDescent="0.25">
      <c r="A130" s="12" t="s">
        <v>53</v>
      </c>
      <c r="B130" s="13" t="s">
        <v>241</v>
      </c>
      <c r="C130" s="11" t="s">
        <v>240</v>
      </c>
      <c r="D130" s="14">
        <v>22255500</v>
      </c>
      <c r="E130" s="14">
        <v>0</v>
      </c>
      <c r="F130" s="14"/>
      <c r="G130" s="14">
        <f t="shared" si="19"/>
        <v>0</v>
      </c>
      <c r="H130" s="15">
        <v>0</v>
      </c>
      <c r="I130" s="14">
        <f t="shared" si="14"/>
        <v>-22255500</v>
      </c>
      <c r="J130" s="17">
        <f t="shared" si="20"/>
        <v>0</v>
      </c>
    </row>
    <row r="131" spans="1:10" ht="47.25" customHeight="1" x14ac:dyDescent="0.25">
      <c r="A131" s="12" t="s">
        <v>105</v>
      </c>
      <c r="B131" s="13" t="s">
        <v>243</v>
      </c>
      <c r="C131" s="11" t="s">
        <v>242</v>
      </c>
      <c r="D131" s="14">
        <v>71797650</v>
      </c>
      <c r="E131" s="14">
        <v>0</v>
      </c>
      <c r="F131" s="14"/>
      <c r="G131" s="14">
        <f t="shared" si="19"/>
        <v>0</v>
      </c>
      <c r="H131" s="15">
        <v>0</v>
      </c>
      <c r="I131" s="14">
        <f t="shared" si="14"/>
        <v>-71797650</v>
      </c>
      <c r="J131" s="17">
        <f t="shared" si="20"/>
        <v>0</v>
      </c>
    </row>
    <row r="132" spans="1:10" ht="34.5" customHeight="1" x14ac:dyDescent="0.25">
      <c r="A132" s="12" t="s">
        <v>53</v>
      </c>
      <c r="B132" s="13" t="s">
        <v>245</v>
      </c>
      <c r="C132" s="11" t="s">
        <v>244</v>
      </c>
      <c r="D132" s="14">
        <v>539247630</v>
      </c>
      <c r="E132" s="14">
        <v>217029753.63</v>
      </c>
      <c r="F132" s="14">
        <v>217029753.63</v>
      </c>
      <c r="G132" s="14">
        <f t="shared" si="19"/>
        <v>0</v>
      </c>
      <c r="H132" s="15">
        <v>100</v>
      </c>
      <c r="I132" s="14">
        <f t="shared" si="14"/>
        <v>-322217876.37</v>
      </c>
      <c r="J132" s="17">
        <f t="shared" si="20"/>
        <v>40.246770047000481</v>
      </c>
    </row>
    <row r="133" spans="1:10" ht="27.75" customHeight="1" x14ac:dyDescent="0.25">
      <c r="A133" s="12" t="s">
        <v>53</v>
      </c>
      <c r="B133" s="13" t="s">
        <v>247</v>
      </c>
      <c r="C133" s="11" t="s">
        <v>246</v>
      </c>
      <c r="D133" s="14">
        <v>70047210</v>
      </c>
      <c r="E133" s="14">
        <v>0</v>
      </c>
      <c r="F133" s="14"/>
      <c r="G133" s="14">
        <f t="shared" si="19"/>
        <v>0</v>
      </c>
      <c r="H133" s="15">
        <v>0</v>
      </c>
      <c r="I133" s="14">
        <f t="shared" si="14"/>
        <v>-70047210</v>
      </c>
      <c r="J133" s="17">
        <f t="shared" si="20"/>
        <v>0</v>
      </c>
    </row>
    <row r="134" spans="1:10" ht="34.5" customHeight="1" x14ac:dyDescent="0.25">
      <c r="A134" s="12" t="s">
        <v>105</v>
      </c>
      <c r="B134" s="13" t="s">
        <v>249</v>
      </c>
      <c r="C134" s="11" t="s">
        <v>248</v>
      </c>
      <c r="D134" s="14">
        <v>38182000</v>
      </c>
      <c r="E134" s="14">
        <v>5042550.26</v>
      </c>
      <c r="F134" s="14">
        <v>5042550.26</v>
      </c>
      <c r="G134" s="14">
        <f t="shared" si="19"/>
        <v>0</v>
      </c>
      <c r="H134" s="15">
        <v>100</v>
      </c>
      <c r="I134" s="14">
        <f t="shared" si="14"/>
        <v>-33139449.740000002</v>
      </c>
      <c r="J134" s="17">
        <f t="shared" si="20"/>
        <v>13.206616363731602</v>
      </c>
    </row>
    <row r="135" spans="1:10" ht="56.25" customHeight="1" x14ac:dyDescent="0.25">
      <c r="A135" s="12" t="s">
        <v>105</v>
      </c>
      <c r="B135" s="13" t="s">
        <v>251</v>
      </c>
      <c r="C135" s="11" t="s">
        <v>250</v>
      </c>
      <c r="D135" s="14">
        <v>105355000</v>
      </c>
      <c r="E135" s="14">
        <v>23977645.850000001</v>
      </c>
      <c r="F135" s="14">
        <v>23977645.850000001</v>
      </c>
      <c r="G135" s="14">
        <f t="shared" si="19"/>
        <v>0</v>
      </c>
      <c r="H135" s="15">
        <v>100</v>
      </c>
      <c r="I135" s="14">
        <f t="shared" ref="I135:I198" si="21">F135-D135</f>
        <v>-81377354.150000006</v>
      </c>
      <c r="J135" s="17">
        <f t="shared" si="20"/>
        <v>22.758906411655829</v>
      </c>
    </row>
    <row r="136" spans="1:10" ht="45.75" customHeight="1" x14ac:dyDescent="0.25">
      <c r="A136" s="12" t="s">
        <v>53</v>
      </c>
      <c r="B136" s="13" t="s">
        <v>253</v>
      </c>
      <c r="C136" s="11" t="s">
        <v>252</v>
      </c>
      <c r="D136" s="14">
        <v>85680000</v>
      </c>
      <c r="E136" s="14">
        <v>0</v>
      </c>
      <c r="F136" s="14"/>
      <c r="G136" s="14">
        <f t="shared" si="19"/>
        <v>0</v>
      </c>
      <c r="H136" s="15">
        <v>0</v>
      </c>
      <c r="I136" s="14">
        <f t="shared" si="21"/>
        <v>-85680000</v>
      </c>
      <c r="J136" s="17">
        <f t="shared" si="20"/>
        <v>0</v>
      </c>
    </row>
    <row r="137" spans="1:10" ht="36" customHeight="1" x14ac:dyDescent="0.25">
      <c r="A137" s="12" t="s">
        <v>53</v>
      </c>
      <c r="B137" s="13" t="s">
        <v>255</v>
      </c>
      <c r="C137" s="11" t="s">
        <v>254</v>
      </c>
      <c r="D137" s="14">
        <v>3125000</v>
      </c>
      <c r="E137" s="14">
        <v>0</v>
      </c>
      <c r="F137" s="14"/>
      <c r="G137" s="14">
        <f t="shared" si="19"/>
        <v>0</v>
      </c>
      <c r="H137" s="15">
        <v>0</v>
      </c>
      <c r="I137" s="14">
        <f t="shared" si="21"/>
        <v>-3125000</v>
      </c>
      <c r="J137" s="17">
        <f t="shared" si="20"/>
        <v>0</v>
      </c>
    </row>
    <row r="138" spans="1:10" ht="25.5" customHeight="1" x14ac:dyDescent="0.25">
      <c r="A138" s="12" t="s">
        <v>53</v>
      </c>
      <c r="B138" s="13" t="s">
        <v>257</v>
      </c>
      <c r="C138" s="11" t="s">
        <v>256</v>
      </c>
      <c r="D138" s="14">
        <v>55080000</v>
      </c>
      <c r="E138" s="14">
        <v>0</v>
      </c>
      <c r="F138" s="14"/>
      <c r="G138" s="14">
        <f t="shared" si="19"/>
        <v>0</v>
      </c>
      <c r="H138" s="15">
        <v>0</v>
      </c>
      <c r="I138" s="14">
        <f t="shared" si="21"/>
        <v>-55080000</v>
      </c>
      <c r="J138" s="17">
        <f t="shared" si="20"/>
        <v>0</v>
      </c>
    </row>
    <row r="139" spans="1:10" ht="34.5" customHeight="1" x14ac:dyDescent="0.25">
      <c r="A139" s="12" t="s">
        <v>105</v>
      </c>
      <c r="B139" s="13" t="s">
        <v>259</v>
      </c>
      <c r="C139" s="11" t="s">
        <v>258</v>
      </c>
      <c r="D139" s="14">
        <v>287591585.25999999</v>
      </c>
      <c r="E139" s="14">
        <v>56584253.539999999</v>
      </c>
      <c r="F139" s="14">
        <v>56584253.539999999</v>
      </c>
      <c r="G139" s="14">
        <f t="shared" si="19"/>
        <v>0</v>
      </c>
      <c r="H139" s="15">
        <v>100</v>
      </c>
      <c r="I139" s="14">
        <f t="shared" si="21"/>
        <v>-231007331.72</v>
      </c>
      <c r="J139" s="17">
        <f t="shared" si="20"/>
        <v>19.675211807342851</v>
      </c>
    </row>
    <row r="140" spans="1:10" ht="33.75" customHeight="1" x14ac:dyDescent="0.25">
      <c r="A140" s="12" t="s">
        <v>105</v>
      </c>
      <c r="B140" s="13" t="s">
        <v>261</v>
      </c>
      <c r="C140" s="11" t="s">
        <v>260</v>
      </c>
      <c r="D140" s="14">
        <v>28190915.359999999</v>
      </c>
      <c r="E140" s="14">
        <v>0</v>
      </c>
      <c r="F140" s="14"/>
      <c r="G140" s="14">
        <f t="shared" si="19"/>
        <v>0</v>
      </c>
      <c r="H140" s="15">
        <v>0</v>
      </c>
      <c r="I140" s="14">
        <f t="shared" si="21"/>
        <v>-28190915.359999999</v>
      </c>
      <c r="J140" s="17">
        <f t="shared" si="20"/>
        <v>0</v>
      </c>
    </row>
    <row r="141" spans="1:10" ht="23.25" customHeight="1" x14ac:dyDescent="0.25">
      <c r="A141" s="12" t="s">
        <v>119</v>
      </c>
      <c r="B141" s="13" t="s">
        <v>263</v>
      </c>
      <c r="C141" s="11" t="s">
        <v>262</v>
      </c>
      <c r="D141" s="14">
        <v>725500</v>
      </c>
      <c r="E141" s="14">
        <v>0</v>
      </c>
      <c r="F141" s="14"/>
      <c r="G141" s="14">
        <f t="shared" si="19"/>
        <v>0</v>
      </c>
      <c r="H141" s="15">
        <v>0</v>
      </c>
      <c r="I141" s="14">
        <f t="shared" si="21"/>
        <v>-725500</v>
      </c>
      <c r="J141" s="17">
        <f t="shared" si="20"/>
        <v>0</v>
      </c>
    </row>
    <row r="142" spans="1:10" ht="47.25" customHeight="1" x14ac:dyDescent="0.25">
      <c r="A142" s="12" t="s">
        <v>105</v>
      </c>
      <c r="B142" s="13" t="s">
        <v>265</v>
      </c>
      <c r="C142" s="11" t="s">
        <v>264</v>
      </c>
      <c r="D142" s="14">
        <v>32668760</v>
      </c>
      <c r="E142" s="14">
        <v>0</v>
      </c>
      <c r="F142" s="14"/>
      <c r="G142" s="14">
        <f t="shared" si="19"/>
        <v>0</v>
      </c>
      <c r="H142" s="15">
        <v>0</v>
      </c>
      <c r="I142" s="14">
        <f t="shared" si="21"/>
        <v>-32668760</v>
      </c>
      <c r="J142" s="17">
        <f t="shared" si="20"/>
        <v>0</v>
      </c>
    </row>
    <row r="143" spans="1:10" ht="34.5" customHeight="1" x14ac:dyDescent="0.25">
      <c r="A143" s="12" t="s">
        <v>53</v>
      </c>
      <c r="B143" s="13" t="s">
        <v>267</v>
      </c>
      <c r="C143" s="11" t="s">
        <v>266</v>
      </c>
      <c r="D143" s="14">
        <v>31458000</v>
      </c>
      <c r="E143" s="14">
        <v>0</v>
      </c>
      <c r="F143" s="14"/>
      <c r="G143" s="14">
        <f t="shared" si="19"/>
        <v>0</v>
      </c>
      <c r="H143" s="15">
        <v>0</v>
      </c>
      <c r="I143" s="14">
        <f t="shared" si="21"/>
        <v>-31458000</v>
      </c>
      <c r="J143" s="17">
        <f t="shared" si="20"/>
        <v>0</v>
      </c>
    </row>
    <row r="144" spans="1:10" ht="64.5" customHeight="1" x14ac:dyDescent="0.25">
      <c r="A144" s="12" t="s">
        <v>53</v>
      </c>
      <c r="B144" s="13" t="s">
        <v>269</v>
      </c>
      <c r="C144" s="11" t="s">
        <v>268</v>
      </c>
      <c r="D144" s="14">
        <v>270036940</v>
      </c>
      <c r="E144" s="14">
        <v>223462024.97999999</v>
      </c>
      <c r="F144" s="14">
        <v>223462024.97999999</v>
      </c>
      <c r="G144" s="14">
        <f t="shared" ref="G144:G170" si="22">F144-E144</f>
        <v>0</v>
      </c>
      <c r="H144" s="15">
        <v>100</v>
      </c>
      <c r="I144" s="14">
        <f t="shared" si="21"/>
        <v>-46574915.020000011</v>
      </c>
      <c r="J144" s="17">
        <f t="shared" ref="J144:J170" si="23">F144*100/D144</f>
        <v>82.75239120247771</v>
      </c>
    </row>
    <row r="145" spans="1:10" ht="23.25" customHeight="1" x14ac:dyDescent="0.25">
      <c r="A145" s="12" t="s">
        <v>119</v>
      </c>
      <c r="B145" s="13" t="s">
        <v>271</v>
      </c>
      <c r="C145" s="11" t="s">
        <v>270</v>
      </c>
      <c r="D145" s="14">
        <v>56430000</v>
      </c>
      <c r="E145" s="14">
        <v>0</v>
      </c>
      <c r="F145" s="14"/>
      <c r="G145" s="14">
        <f t="shared" si="22"/>
        <v>0</v>
      </c>
      <c r="H145" s="15">
        <v>0</v>
      </c>
      <c r="I145" s="14">
        <f t="shared" si="21"/>
        <v>-56430000</v>
      </c>
      <c r="J145" s="17">
        <f t="shared" si="23"/>
        <v>0</v>
      </c>
    </row>
    <row r="146" spans="1:10" ht="25.5" customHeight="1" x14ac:dyDescent="0.25">
      <c r="A146" s="12" t="s">
        <v>53</v>
      </c>
      <c r="B146" s="13" t="s">
        <v>271</v>
      </c>
      <c r="C146" s="11" t="s">
        <v>270</v>
      </c>
      <c r="D146" s="14">
        <v>42840000</v>
      </c>
      <c r="E146" s="14">
        <v>0</v>
      </c>
      <c r="F146" s="14"/>
      <c r="G146" s="14">
        <f t="shared" si="22"/>
        <v>0</v>
      </c>
      <c r="H146" s="15">
        <v>0</v>
      </c>
      <c r="I146" s="14">
        <f t="shared" si="21"/>
        <v>-42840000</v>
      </c>
      <c r="J146" s="17">
        <f t="shared" si="23"/>
        <v>0</v>
      </c>
    </row>
    <row r="147" spans="1:10" ht="29.25" customHeight="1" x14ac:dyDescent="0.25">
      <c r="A147" s="12" t="s">
        <v>53</v>
      </c>
      <c r="B147" s="13" t="s">
        <v>273</v>
      </c>
      <c r="C147" s="11" t="s">
        <v>272</v>
      </c>
      <c r="D147" s="14">
        <v>56922149.960000001</v>
      </c>
      <c r="E147" s="14">
        <v>0</v>
      </c>
      <c r="F147" s="14"/>
      <c r="G147" s="14">
        <f t="shared" si="22"/>
        <v>0</v>
      </c>
      <c r="H147" s="15">
        <v>0</v>
      </c>
      <c r="I147" s="14">
        <f t="shared" si="21"/>
        <v>-56922149.960000001</v>
      </c>
      <c r="J147" s="17">
        <f t="shared" si="23"/>
        <v>0</v>
      </c>
    </row>
    <row r="148" spans="1:10" ht="36" customHeight="1" x14ac:dyDescent="0.25">
      <c r="A148" s="12" t="s">
        <v>105</v>
      </c>
      <c r="B148" s="13" t="s">
        <v>275</v>
      </c>
      <c r="C148" s="11" t="s">
        <v>274</v>
      </c>
      <c r="D148" s="14">
        <v>23334840</v>
      </c>
      <c r="E148" s="14">
        <v>0</v>
      </c>
      <c r="F148" s="14"/>
      <c r="G148" s="14">
        <f t="shared" si="22"/>
        <v>0</v>
      </c>
      <c r="H148" s="15">
        <v>0</v>
      </c>
      <c r="I148" s="14">
        <f t="shared" si="21"/>
        <v>-23334840</v>
      </c>
      <c r="J148" s="17">
        <f t="shared" si="23"/>
        <v>0</v>
      </c>
    </row>
    <row r="149" spans="1:10" ht="32.25" customHeight="1" x14ac:dyDescent="0.25">
      <c r="A149" s="12" t="s">
        <v>53</v>
      </c>
      <c r="B149" s="13" t="s">
        <v>277</v>
      </c>
      <c r="C149" s="11" t="s">
        <v>276</v>
      </c>
      <c r="D149" s="14">
        <v>261289489</v>
      </c>
      <c r="E149" s="14">
        <v>0</v>
      </c>
      <c r="F149" s="14"/>
      <c r="G149" s="14">
        <f t="shared" si="22"/>
        <v>0</v>
      </c>
      <c r="H149" s="15">
        <v>0</v>
      </c>
      <c r="I149" s="14">
        <f t="shared" si="21"/>
        <v>-261289489</v>
      </c>
      <c r="J149" s="17">
        <f t="shared" si="23"/>
        <v>0</v>
      </c>
    </row>
    <row r="150" spans="1:10" ht="23.25" customHeight="1" x14ac:dyDescent="0.25">
      <c r="A150" s="12" t="s">
        <v>53</v>
      </c>
      <c r="B150" s="13" t="s">
        <v>279</v>
      </c>
      <c r="C150" s="11" t="s">
        <v>278</v>
      </c>
      <c r="D150" s="14">
        <v>100980000</v>
      </c>
      <c r="E150" s="14">
        <v>0</v>
      </c>
      <c r="F150" s="14"/>
      <c r="G150" s="14">
        <f t="shared" si="22"/>
        <v>0</v>
      </c>
      <c r="H150" s="15">
        <v>0</v>
      </c>
      <c r="I150" s="14">
        <f t="shared" si="21"/>
        <v>-100980000</v>
      </c>
      <c r="J150" s="17">
        <f t="shared" si="23"/>
        <v>0</v>
      </c>
    </row>
    <row r="151" spans="1:10" ht="23.25" customHeight="1" x14ac:dyDescent="0.25">
      <c r="A151" s="12" t="s">
        <v>53</v>
      </c>
      <c r="B151" s="13" t="s">
        <v>281</v>
      </c>
      <c r="C151" s="11" t="s">
        <v>280</v>
      </c>
      <c r="D151" s="14">
        <v>15200000</v>
      </c>
      <c r="E151" s="14">
        <v>0</v>
      </c>
      <c r="F151" s="14"/>
      <c r="G151" s="14">
        <f t="shared" si="22"/>
        <v>0</v>
      </c>
      <c r="H151" s="15">
        <v>0</v>
      </c>
      <c r="I151" s="14">
        <f t="shared" si="21"/>
        <v>-15200000</v>
      </c>
      <c r="J151" s="17">
        <f t="shared" si="23"/>
        <v>0</v>
      </c>
    </row>
    <row r="152" spans="1:10" ht="39.75" customHeight="1" x14ac:dyDescent="0.25">
      <c r="A152" s="12" t="s">
        <v>53</v>
      </c>
      <c r="B152" s="13" t="s">
        <v>283</v>
      </c>
      <c r="C152" s="11" t="s">
        <v>282</v>
      </c>
      <c r="D152" s="14">
        <v>321265640</v>
      </c>
      <c r="E152" s="14">
        <v>12641694.24</v>
      </c>
      <c r="F152" s="14">
        <v>12641694.24</v>
      </c>
      <c r="G152" s="14">
        <f t="shared" si="22"/>
        <v>0</v>
      </c>
      <c r="H152" s="15">
        <v>100</v>
      </c>
      <c r="I152" s="14">
        <f t="shared" si="21"/>
        <v>-308623945.75999999</v>
      </c>
      <c r="J152" s="17">
        <f t="shared" si="23"/>
        <v>3.9349661669389855</v>
      </c>
    </row>
    <row r="153" spans="1:10" ht="46.5" customHeight="1" x14ac:dyDescent="0.25">
      <c r="A153" s="12" t="s">
        <v>53</v>
      </c>
      <c r="B153" s="13" t="s">
        <v>285</v>
      </c>
      <c r="C153" s="11" t="s">
        <v>284</v>
      </c>
      <c r="D153" s="14">
        <v>572969465</v>
      </c>
      <c r="E153" s="14">
        <v>0</v>
      </c>
      <c r="F153" s="14"/>
      <c r="G153" s="14">
        <f t="shared" si="22"/>
        <v>0</v>
      </c>
      <c r="H153" s="15">
        <v>0</v>
      </c>
      <c r="I153" s="14">
        <f t="shared" si="21"/>
        <v>-572969465</v>
      </c>
      <c r="J153" s="17">
        <f t="shared" si="23"/>
        <v>0</v>
      </c>
    </row>
    <row r="154" spans="1:10" ht="34.5" customHeight="1" x14ac:dyDescent="0.25">
      <c r="A154" s="12" t="s">
        <v>53</v>
      </c>
      <c r="B154" s="13" t="s">
        <v>287</v>
      </c>
      <c r="C154" s="11" t="s">
        <v>286</v>
      </c>
      <c r="D154" s="14">
        <v>483325060</v>
      </c>
      <c r="E154" s="14">
        <v>3261971.23</v>
      </c>
      <c r="F154" s="14">
        <v>3261971.23</v>
      </c>
      <c r="G154" s="14">
        <f t="shared" si="22"/>
        <v>0</v>
      </c>
      <c r="H154" s="15">
        <v>100</v>
      </c>
      <c r="I154" s="14">
        <f t="shared" si="21"/>
        <v>-480063088.76999998</v>
      </c>
      <c r="J154" s="17">
        <f t="shared" si="23"/>
        <v>0.6749021517733842</v>
      </c>
    </row>
    <row r="155" spans="1:10" ht="34.5" customHeight="1" x14ac:dyDescent="0.25">
      <c r="A155" s="12" t="s">
        <v>53</v>
      </c>
      <c r="B155" s="13" t="s">
        <v>289</v>
      </c>
      <c r="C155" s="11" t="s">
        <v>288</v>
      </c>
      <c r="D155" s="14">
        <v>444002660</v>
      </c>
      <c r="E155" s="14">
        <v>1889708.71</v>
      </c>
      <c r="F155" s="14">
        <v>1889708.71</v>
      </c>
      <c r="G155" s="14">
        <f t="shared" si="22"/>
        <v>0</v>
      </c>
      <c r="H155" s="15">
        <v>100</v>
      </c>
      <c r="I155" s="14">
        <f t="shared" si="21"/>
        <v>-442112951.29000002</v>
      </c>
      <c r="J155" s="17">
        <f t="shared" si="23"/>
        <v>0.42560752000900176</v>
      </c>
    </row>
    <row r="156" spans="1:10" ht="47.25" customHeight="1" x14ac:dyDescent="0.25">
      <c r="A156" s="12" t="s">
        <v>53</v>
      </c>
      <c r="B156" s="13" t="s">
        <v>291</v>
      </c>
      <c r="C156" s="11" t="s">
        <v>290</v>
      </c>
      <c r="D156" s="14">
        <v>271620386</v>
      </c>
      <c r="E156" s="14">
        <v>5577429</v>
      </c>
      <c r="F156" s="14">
        <v>5577429</v>
      </c>
      <c r="G156" s="14">
        <f t="shared" si="22"/>
        <v>0</v>
      </c>
      <c r="H156" s="15">
        <v>100</v>
      </c>
      <c r="I156" s="14">
        <f t="shared" si="21"/>
        <v>-266042957</v>
      </c>
      <c r="J156" s="17">
        <f t="shared" si="23"/>
        <v>2.0533911618842926</v>
      </c>
    </row>
    <row r="157" spans="1:10" ht="20.25" customHeight="1" x14ac:dyDescent="0.25">
      <c r="A157" s="7" t="s">
        <v>5</v>
      </c>
      <c r="B157" s="8" t="s">
        <v>293</v>
      </c>
      <c r="C157" s="6" t="s">
        <v>292</v>
      </c>
      <c r="D157" s="9">
        <v>7205541970</v>
      </c>
      <c r="E157" s="9">
        <v>1725667401.4400001</v>
      </c>
      <c r="F157" s="9">
        <v>1725667401.4400001</v>
      </c>
      <c r="G157" s="9">
        <f t="shared" si="22"/>
        <v>0</v>
      </c>
      <c r="H157" s="10">
        <v>100</v>
      </c>
      <c r="I157" s="9">
        <f t="shared" si="21"/>
        <v>-5479874568.5599995</v>
      </c>
      <c r="J157" s="18">
        <f t="shared" si="23"/>
        <v>23.94916869022137</v>
      </c>
    </row>
    <row r="158" spans="1:10" ht="45" customHeight="1" x14ac:dyDescent="0.25">
      <c r="A158" s="12" t="s">
        <v>53</v>
      </c>
      <c r="B158" s="13" t="s">
        <v>295</v>
      </c>
      <c r="C158" s="11" t="s">
        <v>294</v>
      </c>
      <c r="D158" s="14">
        <v>34284000</v>
      </c>
      <c r="E158" s="14">
        <v>7714000</v>
      </c>
      <c r="F158" s="14">
        <v>7714000</v>
      </c>
      <c r="G158" s="14">
        <f t="shared" si="22"/>
        <v>0</v>
      </c>
      <c r="H158" s="15">
        <v>100</v>
      </c>
      <c r="I158" s="14">
        <f t="shared" si="21"/>
        <v>-26570000</v>
      </c>
      <c r="J158" s="17">
        <f t="shared" si="23"/>
        <v>22.500291681250729</v>
      </c>
    </row>
    <row r="159" spans="1:10" ht="48" customHeight="1" x14ac:dyDescent="0.25">
      <c r="A159" s="12" t="s">
        <v>53</v>
      </c>
      <c r="B159" s="13" t="s">
        <v>297</v>
      </c>
      <c r="C159" s="11" t="s">
        <v>296</v>
      </c>
      <c r="D159" s="14">
        <v>15066000</v>
      </c>
      <c r="E159" s="14">
        <v>3766500</v>
      </c>
      <c r="F159" s="14">
        <v>3766500</v>
      </c>
      <c r="G159" s="14">
        <f t="shared" si="22"/>
        <v>0</v>
      </c>
      <c r="H159" s="15">
        <v>100</v>
      </c>
      <c r="I159" s="14">
        <f t="shared" si="21"/>
        <v>-11299500</v>
      </c>
      <c r="J159" s="17">
        <f t="shared" si="23"/>
        <v>25</v>
      </c>
    </row>
    <row r="160" spans="1:10" ht="65.25" customHeight="1" x14ac:dyDescent="0.25">
      <c r="A160" s="12" t="s">
        <v>53</v>
      </c>
      <c r="B160" s="13" t="s">
        <v>299</v>
      </c>
      <c r="C160" s="11" t="s">
        <v>298</v>
      </c>
      <c r="D160" s="14">
        <v>11450000</v>
      </c>
      <c r="E160" s="14">
        <v>4428000</v>
      </c>
      <c r="F160" s="14">
        <v>4428000</v>
      </c>
      <c r="G160" s="14">
        <f t="shared" si="22"/>
        <v>0</v>
      </c>
      <c r="H160" s="15">
        <v>100</v>
      </c>
      <c r="I160" s="14">
        <f t="shared" si="21"/>
        <v>-7022000</v>
      </c>
      <c r="J160" s="17">
        <f t="shared" si="23"/>
        <v>38.672489082969435</v>
      </c>
    </row>
    <row r="161" spans="1:10" ht="132" customHeight="1" x14ac:dyDescent="0.25">
      <c r="A161" s="12" t="s">
        <v>53</v>
      </c>
      <c r="B161" s="13" t="s">
        <v>301</v>
      </c>
      <c r="C161" s="11" t="s">
        <v>300</v>
      </c>
      <c r="D161" s="14">
        <v>1992000</v>
      </c>
      <c r="E161" s="14">
        <v>336750</v>
      </c>
      <c r="F161" s="14">
        <v>336750</v>
      </c>
      <c r="G161" s="14">
        <f t="shared" si="22"/>
        <v>0</v>
      </c>
      <c r="H161" s="15">
        <v>100</v>
      </c>
      <c r="I161" s="14">
        <f t="shared" si="21"/>
        <v>-1655250</v>
      </c>
      <c r="J161" s="17">
        <f t="shared" si="23"/>
        <v>16.90512048192771</v>
      </c>
    </row>
    <row r="162" spans="1:10" ht="56.25" customHeight="1" x14ac:dyDescent="0.25">
      <c r="A162" s="12" t="s">
        <v>53</v>
      </c>
      <c r="B162" s="13" t="s">
        <v>303</v>
      </c>
      <c r="C162" s="11" t="s">
        <v>302</v>
      </c>
      <c r="D162" s="14">
        <v>8840000</v>
      </c>
      <c r="E162" s="14">
        <v>8840000</v>
      </c>
      <c r="F162" s="14">
        <v>8840000</v>
      </c>
      <c r="G162" s="14">
        <f t="shared" si="22"/>
        <v>0</v>
      </c>
      <c r="H162" s="15">
        <v>100</v>
      </c>
      <c r="I162" s="14">
        <f t="shared" si="21"/>
        <v>0</v>
      </c>
      <c r="J162" s="17">
        <f t="shared" si="23"/>
        <v>100</v>
      </c>
    </row>
    <row r="163" spans="1:10" ht="48.75" customHeight="1" x14ac:dyDescent="0.25">
      <c r="A163" s="12" t="s">
        <v>53</v>
      </c>
      <c r="B163" s="13" t="s">
        <v>305</v>
      </c>
      <c r="C163" s="11" t="s">
        <v>304</v>
      </c>
      <c r="D163" s="14">
        <v>749000</v>
      </c>
      <c r="E163" s="14">
        <v>749000</v>
      </c>
      <c r="F163" s="14">
        <v>749000</v>
      </c>
      <c r="G163" s="14">
        <f t="shared" si="22"/>
        <v>0</v>
      </c>
      <c r="H163" s="15">
        <v>100</v>
      </c>
      <c r="I163" s="14">
        <f t="shared" si="21"/>
        <v>0</v>
      </c>
      <c r="J163" s="17">
        <f t="shared" si="23"/>
        <v>100</v>
      </c>
    </row>
    <row r="164" spans="1:10" ht="48" customHeight="1" x14ac:dyDescent="0.25">
      <c r="A164" s="12" t="s">
        <v>105</v>
      </c>
      <c r="B164" s="13" t="s">
        <v>307</v>
      </c>
      <c r="C164" s="11" t="s">
        <v>306</v>
      </c>
      <c r="D164" s="14">
        <v>16000</v>
      </c>
      <c r="E164" s="14">
        <v>0</v>
      </c>
      <c r="F164" s="14"/>
      <c r="G164" s="14">
        <f t="shared" si="22"/>
        <v>0</v>
      </c>
      <c r="H164" s="15">
        <v>0</v>
      </c>
      <c r="I164" s="14">
        <f t="shared" si="21"/>
        <v>-16000</v>
      </c>
      <c r="J164" s="17">
        <f t="shared" si="23"/>
        <v>0</v>
      </c>
    </row>
    <row r="165" spans="1:10" ht="66" customHeight="1" x14ac:dyDescent="0.25">
      <c r="A165" s="12" t="s">
        <v>53</v>
      </c>
      <c r="B165" s="13" t="s">
        <v>309</v>
      </c>
      <c r="C165" s="11" t="s">
        <v>308</v>
      </c>
      <c r="D165" s="14">
        <v>6609000</v>
      </c>
      <c r="E165" s="14">
        <v>0</v>
      </c>
      <c r="F165" s="14"/>
      <c r="G165" s="14">
        <f t="shared" si="22"/>
        <v>0</v>
      </c>
      <c r="H165" s="15">
        <v>0</v>
      </c>
      <c r="I165" s="14">
        <f t="shared" si="21"/>
        <v>-6609000</v>
      </c>
      <c r="J165" s="17">
        <f t="shared" si="23"/>
        <v>0</v>
      </c>
    </row>
    <row r="166" spans="1:10" ht="58.5" customHeight="1" x14ac:dyDescent="0.25">
      <c r="A166" s="12" t="s">
        <v>53</v>
      </c>
      <c r="B166" s="13" t="s">
        <v>311</v>
      </c>
      <c r="C166" s="11" t="s">
        <v>310</v>
      </c>
      <c r="D166" s="14">
        <v>4481000</v>
      </c>
      <c r="E166" s="14">
        <v>1611622</v>
      </c>
      <c r="F166" s="14">
        <v>1611622</v>
      </c>
      <c r="G166" s="14">
        <f t="shared" si="22"/>
        <v>0</v>
      </c>
      <c r="H166" s="15">
        <v>100</v>
      </c>
      <c r="I166" s="14">
        <f t="shared" si="21"/>
        <v>-2869378</v>
      </c>
      <c r="J166" s="17">
        <f t="shared" si="23"/>
        <v>35.965677304173177</v>
      </c>
    </row>
    <row r="167" spans="1:10" ht="78.75" customHeight="1" x14ac:dyDescent="0.25">
      <c r="A167" s="12" t="s">
        <v>53</v>
      </c>
      <c r="B167" s="13" t="s">
        <v>313</v>
      </c>
      <c r="C167" s="11" t="s">
        <v>312</v>
      </c>
      <c r="D167" s="14">
        <v>35954070</v>
      </c>
      <c r="E167" s="14">
        <v>0</v>
      </c>
      <c r="F167" s="14"/>
      <c r="G167" s="14">
        <f t="shared" si="22"/>
        <v>0</v>
      </c>
      <c r="H167" s="15">
        <v>0</v>
      </c>
      <c r="I167" s="14">
        <f t="shared" si="21"/>
        <v>-35954070</v>
      </c>
      <c r="J167" s="17">
        <f t="shared" si="23"/>
        <v>0</v>
      </c>
    </row>
    <row r="168" spans="1:10" ht="57" customHeight="1" x14ac:dyDescent="0.25">
      <c r="A168" s="12" t="s">
        <v>53</v>
      </c>
      <c r="B168" s="13" t="s">
        <v>315</v>
      </c>
      <c r="C168" s="11" t="s">
        <v>314</v>
      </c>
      <c r="D168" s="14">
        <v>1313000</v>
      </c>
      <c r="E168" s="14">
        <v>1211000</v>
      </c>
      <c r="F168" s="14">
        <v>1211000</v>
      </c>
      <c r="G168" s="14">
        <f t="shared" si="22"/>
        <v>0</v>
      </c>
      <c r="H168" s="15">
        <v>100</v>
      </c>
      <c r="I168" s="14">
        <f t="shared" si="21"/>
        <v>-102000</v>
      </c>
      <c r="J168" s="17">
        <f t="shared" si="23"/>
        <v>92.231530845392228</v>
      </c>
    </row>
    <row r="169" spans="1:10" ht="99" customHeight="1" x14ac:dyDescent="0.25">
      <c r="A169" s="12" t="s">
        <v>114</v>
      </c>
      <c r="B169" s="13" t="s">
        <v>317</v>
      </c>
      <c r="C169" s="11" t="s">
        <v>316</v>
      </c>
      <c r="D169" s="14">
        <v>6534000</v>
      </c>
      <c r="E169" s="14">
        <v>1633500</v>
      </c>
      <c r="F169" s="14">
        <v>1633500</v>
      </c>
      <c r="G169" s="14">
        <f t="shared" si="22"/>
        <v>0</v>
      </c>
      <c r="H169" s="15">
        <v>100</v>
      </c>
      <c r="I169" s="14">
        <f t="shared" si="21"/>
        <v>-4900500</v>
      </c>
      <c r="J169" s="17">
        <f t="shared" si="23"/>
        <v>25</v>
      </c>
    </row>
    <row r="170" spans="1:10" ht="91.5" customHeight="1" x14ac:dyDescent="0.25">
      <c r="A170" s="12" t="s">
        <v>105</v>
      </c>
      <c r="B170" s="13" t="s">
        <v>319</v>
      </c>
      <c r="C170" s="11" t="s">
        <v>318</v>
      </c>
      <c r="D170" s="14">
        <v>1307000</v>
      </c>
      <c r="E170" s="14">
        <v>177295.23</v>
      </c>
      <c r="F170" s="14">
        <v>177295.23</v>
      </c>
      <c r="G170" s="14">
        <f t="shared" si="22"/>
        <v>0</v>
      </c>
      <c r="H170" s="15">
        <v>100</v>
      </c>
      <c r="I170" s="14">
        <f t="shared" si="21"/>
        <v>-1129704.77</v>
      </c>
      <c r="J170" s="17">
        <f t="shared" si="23"/>
        <v>13.565052027543993</v>
      </c>
    </row>
    <row r="171" spans="1:10" ht="87" customHeight="1" x14ac:dyDescent="0.25">
      <c r="A171" s="12" t="s">
        <v>105</v>
      </c>
      <c r="B171" s="13" t="s">
        <v>321</v>
      </c>
      <c r="C171" s="11" t="s">
        <v>320</v>
      </c>
      <c r="D171" s="14">
        <v>130684000</v>
      </c>
      <c r="E171" s="14">
        <v>27677998.420000002</v>
      </c>
      <c r="F171" s="14">
        <v>27677998.420000002</v>
      </c>
      <c r="G171" s="14">
        <f t="shared" ref="G171:G188" si="24">F171-E171</f>
        <v>0</v>
      </c>
      <c r="H171" s="15">
        <v>100</v>
      </c>
      <c r="I171" s="14">
        <f t="shared" si="21"/>
        <v>-103006001.58</v>
      </c>
      <c r="J171" s="17">
        <f t="shared" ref="J171:J188" si="25">F171*100/D171</f>
        <v>21.179332144715495</v>
      </c>
    </row>
    <row r="172" spans="1:10" ht="45.75" customHeight="1" x14ac:dyDescent="0.25">
      <c r="A172" s="12" t="s">
        <v>53</v>
      </c>
      <c r="B172" s="13" t="s">
        <v>323</v>
      </c>
      <c r="C172" s="11" t="s">
        <v>322</v>
      </c>
      <c r="D172" s="14">
        <v>97545000</v>
      </c>
      <c r="E172" s="14">
        <v>6096552</v>
      </c>
      <c r="F172" s="14">
        <v>6096552</v>
      </c>
      <c r="G172" s="14">
        <f t="shared" si="24"/>
        <v>0</v>
      </c>
      <c r="H172" s="15">
        <v>100</v>
      </c>
      <c r="I172" s="14">
        <f t="shared" si="21"/>
        <v>-91448448</v>
      </c>
      <c r="J172" s="17">
        <f t="shared" si="25"/>
        <v>6.2499892357373517</v>
      </c>
    </row>
    <row r="173" spans="1:10" ht="43.5" customHeight="1" x14ac:dyDescent="0.25">
      <c r="A173" s="12" t="s">
        <v>53</v>
      </c>
      <c r="B173" s="13" t="s">
        <v>325</v>
      </c>
      <c r="C173" s="11" t="s">
        <v>324</v>
      </c>
      <c r="D173" s="14">
        <v>25600</v>
      </c>
      <c r="E173" s="14">
        <v>0</v>
      </c>
      <c r="F173" s="14"/>
      <c r="G173" s="14">
        <f t="shared" si="24"/>
        <v>0</v>
      </c>
      <c r="H173" s="15">
        <v>0</v>
      </c>
      <c r="I173" s="14">
        <f t="shared" si="21"/>
        <v>-25600</v>
      </c>
      <c r="J173" s="17">
        <f t="shared" si="25"/>
        <v>0</v>
      </c>
    </row>
    <row r="174" spans="1:10" ht="45" customHeight="1" x14ac:dyDescent="0.25">
      <c r="A174" s="12" t="s">
        <v>105</v>
      </c>
      <c r="B174" s="13" t="s">
        <v>327</v>
      </c>
      <c r="C174" s="11" t="s">
        <v>326</v>
      </c>
      <c r="D174" s="14">
        <v>9771300</v>
      </c>
      <c r="E174" s="14">
        <v>2442827.4</v>
      </c>
      <c r="F174" s="14">
        <v>2442827.4</v>
      </c>
      <c r="G174" s="14">
        <f t="shared" si="24"/>
        <v>0</v>
      </c>
      <c r="H174" s="15">
        <v>100</v>
      </c>
      <c r="I174" s="14">
        <f t="shared" si="21"/>
        <v>-7328472.5999999996</v>
      </c>
      <c r="J174" s="17">
        <f t="shared" si="25"/>
        <v>25.00002456172669</v>
      </c>
    </row>
    <row r="175" spans="1:10" ht="78.75" customHeight="1" x14ac:dyDescent="0.25">
      <c r="A175" s="12" t="s">
        <v>105</v>
      </c>
      <c r="B175" s="13" t="s">
        <v>329</v>
      </c>
      <c r="C175" s="11" t="s">
        <v>328</v>
      </c>
      <c r="D175" s="14">
        <v>149076000</v>
      </c>
      <c r="E175" s="14">
        <v>37939020.25</v>
      </c>
      <c r="F175" s="14">
        <v>37939020.25</v>
      </c>
      <c r="G175" s="14">
        <f t="shared" si="24"/>
        <v>0</v>
      </c>
      <c r="H175" s="15">
        <v>100</v>
      </c>
      <c r="I175" s="14">
        <f t="shared" si="21"/>
        <v>-111136979.75</v>
      </c>
      <c r="J175" s="17">
        <f t="shared" si="25"/>
        <v>25.449448771096623</v>
      </c>
    </row>
    <row r="176" spans="1:10" ht="13.5" customHeight="1" x14ac:dyDescent="0.25">
      <c r="A176" s="13" t="s">
        <v>5</v>
      </c>
      <c r="B176" s="13" t="s">
        <v>331</v>
      </c>
      <c r="C176" s="11" t="s">
        <v>330</v>
      </c>
      <c r="D176" s="14">
        <v>6689845000</v>
      </c>
      <c r="E176" s="14">
        <v>1621043336.1400001</v>
      </c>
      <c r="F176" s="14">
        <v>1621043336.1400001</v>
      </c>
      <c r="G176" s="14">
        <f t="shared" si="24"/>
        <v>0</v>
      </c>
      <c r="H176" s="15">
        <v>100</v>
      </c>
      <c r="I176" s="14">
        <f t="shared" si="21"/>
        <v>-5068801663.8599997</v>
      </c>
      <c r="J176" s="17">
        <f t="shared" ref="J176" si="26">F176*100/D176</f>
        <v>24.231403509946791</v>
      </c>
    </row>
    <row r="177" spans="1:10" ht="173.25" customHeight="1" x14ac:dyDescent="0.25">
      <c r="A177" s="12" t="s">
        <v>105</v>
      </c>
      <c r="B177" s="13" t="s">
        <v>333</v>
      </c>
      <c r="C177" s="11" t="s">
        <v>332</v>
      </c>
      <c r="D177" s="14">
        <v>538452000</v>
      </c>
      <c r="E177" s="14">
        <v>108147304</v>
      </c>
      <c r="F177" s="14">
        <v>108147304</v>
      </c>
      <c r="G177" s="14">
        <f t="shared" si="24"/>
        <v>0</v>
      </c>
      <c r="H177" s="15">
        <v>100</v>
      </c>
      <c r="I177" s="14">
        <f t="shared" si="21"/>
        <v>-430304696</v>
      </c>
      <c r="J177" s="17">
        <f t="shared" si="25"/>
        <v>20.084855103147543</v>
      </c>
    </row>
    <row r="178" spans="1:10" ht="128.25" customHeight="1" x14ac:dyDescent="0.25">
      <c r="A178" s="12" t="s">
        <v>105</v>
      </c>
      <c r="B178" s="13" t="s">
        <v>335</v>
      </c>
      <c r="C178" s="11" t="s">
        <v>334</v>
      </c>
      <c r="D178" s="14">
        <v>6151393000</v>
      </c>
      <c r="E178" s="14">
        <v>1512896032.1400001</v>
      </c>
      <c r="F178" s="14">
        <v>1512896032.1400001</v>
      </c>
      <c r="G178" s="14">
        <f t="shared" si="24"/>
        <v>0</v>
      </c>
      <c r="H178" s="15">
        <v>100</v>
      </c>
      <c r="I178" s="14">
        <f t="shared" si="21"/>
        <v>-4638496967.8599997</v>
      </c>
      <c r="J178" s="17">
        <f t="shared" si="25"/>
        <v>24.59436475835636</v>
      </c>
    </row>
    <row r="179" spans="1:10" ht="15" customHeight="1" x14ac:dyDescent="0.25">
      <c r="A179" s="7" t="s">
        <v>5</v>
      </c>
      <c r="B179" s="8" t="s">
        <v>337</v>
      </c>
      <c r="C179" s="6" t="s">
        <v>336</v>
      </c>
      <c r="D179" s="9">
        <v>111107000</v>
      </c>
      <c r="E179" s="9">
        <v>0</v>
      </c>
      <c r="F179" s="9">
        <v>0</v>
      </c>
      <c r="G179" s="9">
        <f t="shared" si="24"/>
        <v>0</v>
      </c>
      <c r="H179" s="10">
        <v>0</v>
      </c>
      <c r="I179" s="9">
        <f t="shared" si="21"/>
        <v>-111107000</v>
      </c>
      <c r="J179" s="18">
        <f t="shared" si="25"/>
        <v>0</v>
      </c>
    </row>
    <row r="180" spans="1:10" ht="46.5" customHeight="1" x14ac:dyDescent="0.25">
      <c r="A180" s="12" t="s">
        <v>53</v>
      </c>
      <c r="B180" s="13" t="s">
        <v>339</v>
      </c>
      <c r="C180" s="11" t="s">
        <v>338</v>
      </c>
      <c r="D180" s="14">
        <v>88117000</v>
      </c>
      <c r="E180" s="14">
        <v>0</v>
      </c>
      <c r="F180" s="14"/>
      <c r="G180" s="14">
        <f t="shared" si="24"/>
        <v>0</v>
      </c>
      <c r="H180" s="15">
        <v>0</v>
      </c>
      <c r="I180" s="14">
        <f t="shared" si="21"/>
        <v>-88117000</v>
      </c>
      <c r="J180" s="17">
        <f t="shared" si="25"/>
        <v>0</v>
      </c>
    </row>
    <row r="181" spans="1:10" ht="36" customHeight="1" x14ac:dyDescent="0.25">
      <c r="A181" s="12" t="s">
        <v>119</v>
      </c>
      <c r="B181" s="13" t="s">
        <v>341</v>
      </c>
      <c r="C181" s="11" t="s">
        <v>340</v>
      </c>
      <c r="D181" s="14">
        <v>22990000</v>
      </c>
      <c r="E181" s="14">
        <v>0</v>
      </c>
      <c r="F181" s="14"/>
      <c r="G181" s="14">
        <f t="shared" si="24"/>
        <v>0</v>
      </c>
      <c r="H181" s="15">
        <v>0</v>
      </c>
      <c r="I181" s="14">
        <f t="shared" si="21"/>
        <v>-22990000</v>
      </c>
      <c r="J181" s="17">
        <f t="shared" si="25"/>
        <v>0</v>
      </c>
    </row>
    <row r="182" spans="1:10" ht="23.25" customHeight="1" x14ac:dyDescent="0.25">
      <c r="A182" s="7" t="s">
        <v>5</v>
      </c>
      <c r="B182" s="8" t="s">
        <v>343</v>
      </c>
      <c r="C182" s="6" t="s">
        <v>342</v>
      </c>
      <c r="D182" s="9">
        <v>26706971.73</v>
      </c>
      <c r="E182" s="9">
        <v>26654971.73</v>
      </c>
      <c r="F182" s="9">
        <v>49598486.130000003</v>
      </c>
      <c r="G182" s="9">
        <f t="shared" si="24"/>
        <v>22943514.400000002</v>
      </c>
      <c r="H182" s="10">
        <v>186.07592846994928</v>
      </c>
      <c r="I182" s="9">
        <f t="shared" si="21"/>
        <v>22891514.400000002</v>
      </c>
      <c r="J182" s="18">
        <f t="shared" si="25"/>
        <v>185.71362800480262</v>
      </c>
    </row>
    <row r="183" spans="1:10" ht="26.25" customHeight="1" x14ac:dyDescent="0.25">
      <c r="A183" s="7" t="s">
        <v>5</v>
      </c>
      <c r="B183" s="8" t="s">
        <v>345</v>
      </c>
      <c r="C183" s="6" t="s">
        <v>344</v>
      </c>
      <c r="D183" s="9">
        <v>26706971.73</v>
      </c>
      <c r="E183" s="9">
        <v>26654971.73</v>
      </c>
      <c r="F183" s="9">
        <v>49598486.130000003</v>
      </c>
      <c r="G183" s="9">
        <f t="shared" si="24"/>
        <v>22943514.400000002</v>
      </c>
      <c r="H183" s="10">
        <v>186.07592846994928</v>
      </c>
      <c r="I183" s="9">
        <f t="shared" si="21"/>
        <v>22891514.400000002</v>
      </c>
      <c r="J183" s="18">
        <f t="shared" si="25"/>
        <v>185.71362800480262</v>
      </c>
    </row>
    <row r="184" spans="1:10" ht="42" customHeight="1" x14ac:dyDescent="0.25">
      <c r="A184" s="12" t="s">
        <v>119</v>
      </c>
      <c r="B184" s="13" t="s">
        <v>347</v>
      </c>
      <c r="C184" s="11" t="s">
        <v>346</v>
      </c>
      <c r="D184" s="14">
        <v>0</v>
      </c>
      <c r="E184" s="14">
        <v>0</v>
      </c>
      <c r="F184" s="14">
        <v>1928783.22</v>
      </c>
      <c r="G184" s="14">
        <f t="shared" si="24"/>
        <v>1928783.22</v>
      </c>
      <c r="H184" s="15">
        <v>0</v>
      </c>
      <c r="I184" s="14">
        <f t="shared" si="21"/>
        <v>1928783.22</v>
      </c>
      <c r="J184" s="17">
        <v>0</v>
      </c>
    </row>
    <row r="185" spans="1:10" ht="46.5" customHeight="1" x14ac:dyDescent="0.25">
      <c r="A185" s="12" t="s">
        <v>120</v>
      </c>
      <c r="B185" s="13" t="s">
        <v>347</v>
      </c>
      <c r="C185" s="11" t="s">
        <v>346</v>
      </c>
      <c r="D185" s="14">
        <v>0</v>
      </c>
      <c r="E185" s="14">
        <v>0</v>
      </c>
      <c r="F185" s="14">
        <v>442300</v>
      </c>
      <c r="G185" s="14">
        <f t="shared" si="24"/>
        <v>442300</v>
      </c>
      <c r="H185" s="15">
        <v>0</v>
      </c>
      <c r="I185" s="14">
        <f t="shared" si="21"/>
        <v>442300</v>
      </c>
      <c r="J185" s="17">
        <v>0</v>
      </c>
    </row>
    <row r="186" spans="1:10" ht="43.5" customHeight="1" x14ac:dyDescent="0.25">
      <c r="A186" s="12" t="s">
        <v>105</v>
      </c>
      <c r="B186" s="13" t="s">
        <v>347</v>
      </c>
      <c r="C186" s="11" t="s">
        <v>346</v>
      </c>
      <c r="D186" s="14">
        <v>0</v>
      </c>
      <c r="E186" s="14">
        <v>0</v>
      </c>
      <c r="F186" s="14">
        <v>20000000</v>
      </c>
      <c r="G186" s="14">
        <f t="shared" si="24"/>
        <v>20000000</v>
      </c>
      <c r="H186" s="15">
        <v>0</v>
      </c>
      <c r="I186" s="14">
        <f t="shared" si="21"/>
        <v>20000000</v>
      </c>
      <c r="J186" s="17">
        <v>0</v>
      </c>
    </row>
    <row r="187" spans="1:10" ht="45" customHeight="1" x14ac:dyDescent="0.25">
      <c r="A187" s="12" t="s">
        <v>53</v>
      </c>
      <c r="B187" s="13" t="s">
        <v>347</v>
      </c>
      <c r="C187" s="11" t="s">
        <v>346</v>
      </c>
      <c r="D187" s="14">
        <v>26654971.73</v>
      </c>
      <c r="E187" s="14">
        <v>26654971.73</v>
      </c>
      <c r="F187" s="14">
        <v>26929039.27</v>
      </c>
      <c r="G187" s="14">
        <f t="shared" si="24"/>
        <v>274067.53999999911</v>
      </c>
      <c r="H187" s="15">
        <v>101.02820420436439</v>
      </c>
      <c r="I187" s="14">
        <f t="shared" si="21"/>
        <v>274067.53999999911</v>
      </c>
      <c r="J187" s="17">
        <f t="shared" si="25"/>
        <v>101.02820420436439</v>
      </c>
    </row>
    <row r="188" spans="1:10" ht="45" customHeight="1" x14ac:dyDescent="0.25">
      <c r="A188" s="12" t="s">
        <v>114</v>
      </c>
      <c r="B188" s="13" t="s">
        <v>349</v>
      </c>
      <c r="C188" s="11" t="s">
        <v>348</v>
      </c>
      <c r="D188" s="14">
        <v>52000</v>
      </c>
      <c r="E188" s="14">
        <v>0</v>
      </c>
      <c r="F188" s="14">
        <v>298363.64</v>
      </c>
      <c r="G188" s="14">
        <f t="shared" si="24"/>
        <v>298363.64</v>
      </c>
      <c r="H188" s="15">
        <v>0</v>
      </c>
      <c r="I188" s="14">
        <f t="shared" si="21"/>
        <v>246363.64</v>
      </c>
      <c r="J188" s="17">
        <f t="shared" si="25"/>
        <v>573.77623076923078</v>
      </c>
    </row>
    <row r="189" spans="1:10" ht="67.5" customHeight="1" x14ac:dyDescent="0.25">
      <c r="A189" s="7" t="s">
        <v>5</v>
      </c>
      <c r="B189" s="8" t="s">
        <v>351</v>
      </c>
      <c r="C189" s="6" t="s">
        <v>350</v>
      </c>
      <c r="D189" s="9">
        <v>0</v>
      </c>
      <c r="E189" s="9">
        <v>0</v>
      </c>
      <c r="F189" s="9">
        <v>-320663.15000000002</v>
      </c>
      <c r="G189" s="9">
        <f t="shared" ref="G189:G200" si="27">F189-E189</f>
        <v>-320663.15000000002</v>
      </c>
      <c r="H189" s="10">
        <v>0</v>
      </c>
      <c r="I189" s="14">
        <f t="shared" si="21"/>
        <v>-320663.15000000002</v>
      </c>
      <c r="J189" s="18">
        <v>0</v>
      </c>
    </row>
    <row r="190" spans="1:10" ht="57.75" customHeight="1" x14ac:dyDescent="0.25">
      <c r="A190" s="12" t="s">
        <v>114</v>
      </c>
      <c r="B190" s="13" t="s">
        <v>353</v>
      </c>
      <c r="C190" s="11" t="s">
        <v>352</v>
      </c>
      <c r="D190" s="14">
        <v>0</v>
      </c>
      <c r="E190" s="14">
        <v>0</v>
      </c>
      <c r="F190" s="14">
        <v>-320663.15000000002</v>
      </c>
      <c r="G190" s="14">
        <f t="shared" si="27"/>
        <v>-320663.15000000002</v>
      </c>
      <c r="H190" s="15">
        <v>0</v>
      </c>
      <c r="I190" s="14">
        <f t="shared" si="21"/>
        <v>-320663.15000000002</v>
      </c>
      <c r="J190" s="17">
        <v>0</v>
      </c>
    </row>
    <row r="191" spans="1:10" ht="47.25" customHeight="1" x14ac:dyDescent="0.25">
      <c r="A191" s="7" t="s">
        <v>5</v>
      </c>
      <c r="B191" s="8" t="s">
        <v>355</v>
      </c>
      <c r="C191" s="6" t="s">
        <v>354</v>
      </c>
      <c r="D191" s="9">
        <v>14801.31</v>
      </c>
      <c r="E191" s="9">
        <v>14801.31</v>
      </c>
      <c r="F191" s="9">
        <v>6661023.0899999999</v>
      </c>
      <c r="G191" s="9">
        <f t="shared" si="27"/>
        <v>6646221.7800000003</v>
      </c>
      <c r="H191" s="10">
        <v>45002.929402870424</v>
      </c>
      <c r="I191" s="9">
        <f t="shared" si="21"/>
        <v>6646221.7800000003</v>
      </c>
      <c r="J191" s="18">
        <f t="shared" ref="J191:J200" si="28">F191*100/D191</f>
        <v>45002.929402870424</v>
      </c>
    </row>
    <row r="192" spans="1:10" ht="25.5" customHeight="1" x14ac:dyDescent="0.25">
      <c r="A192" s="12" t="s">
        <v>105</v>
      </c>
      <c r="B192" s="13" t="s">
        <v>357</v>
      </c>
      <c r="C192" s="11" t="s">
        <v>356</v>
      </c>
      <c r="D192" s="14">
        <v>0</v>
      </c>
      <c r="E192" s="14">
        <v>0</v>
      </c>
      <c r="F192" s="14">
        <v>6150036.8799999999</v>
      </c>
      <c r="G192" s="14">
        <f t="shared" si="27"/>
        <v>6150036.8799999999</v>
      </c>
      <c r="H192" s="15">
        <v>0</v>
      </c>
      <c r="I192" s="14">
        <f t="shared" si="21"/>
        <v>6150036.8799999999</v>
      </c>
      <c r="J192" s="17">
        <v>0</v>
      </c>
    </row>
    <row r="193" spans="1:10" ht="25.5" customHeight="1" x14ac:dyDescent="0.25">
      <c r="A193" s="12" t="s">
        <v>105</v>
      </c>
      <c r="B193" s="13" t="s">
        <v>359</v>
      </c>
      <c r="C193" s="11" t="s">
        <v>358</v>
      </c>
      <c r="D193" s="14">
        <v>14801.31</v>
      </c>
      <c r="E193" s="14">
        <v>14801.31</v>
      </c>
      <c r="F193" s="14">
        <v>265641.21000000002</v>
      </c>
      <c r="G193" s="14">
        <f t="shared" si="27"/>
        <v>250839.90000000002</v>
      </c>
      <c r="H193" s="15">
        <v>1794.7141840823551</v>
      </c>
      <c r="I193" s="14">
        <f t="shared" si="21"/>
        <v>250839.90000000002</v>
      </c>
      <c r="J193" s="17">
        <f t="shared" si="28"/>
        <v>1794.7141840823551</v>
      </c>
    </row>
    <row r="194" spans="1:10" ht="25.5" customHeight="1" x14ac:dyDescent="0.25">
      <c r="A194" s="12" t="s">
        <v>105</v>
      </c>
      <c r="B194" s="13" t="s">
        <v>361</v>
      </c>
      <c r="C194" s="11" t="s">
        <v>360</v>
      </c>
      <c r="D194" s="14">
        <v>0</v>
      </c>
      <c r="E194" s="14">
        <v>0</v>
      </c>
      <c r="F194" s="14">
        <v>85920</v>
      </c>
      <c r="G194" s="14">
        <f t="shared" si="27"/>
        <v>85920</v>
      </c>
      <c r="H194" s="15">
        <v>0</v>
      </c>
      <c r="I194" s="14">
        <f t="shared" si="21"/>
        <v>85920</v>
      </c>
      <c r="J194" s="17">
        <v>0</v>
      </c>
    </row>
    <row r="195" spans="1:10" ht="25.5" customHeight="1" x14ac:dyDescent="0.25">
      <c r="A195" s="12" t="s">
        <v>53</v>
      </c>
      <c r="B195" s="13" t="s">
        <v>361</v>
      </c>
      <c r="C195" s="11" t="s">
        <v>360</v>
      </c>
      <c r="D195" s="14">
        <v>0</v>
      </c>
      <c r="E195" s="14">
        <v>0</v>
      </c>
      <c r="F195" s="14">
        <v>159425</v>
      </c>
      <c r="G195" s="14">
        <f t="shared" si="27"/>
        <v>159425</v>
      </c>
      <c r="H195" s="15">
        <v>0</v>
      </c>
      <c r="I195" s="14">
        <f t="shared" si="21"/>
        <v>159425</v>
      </c>
      <c r="J195" s="17">
        <v>0</v>
      </c>
    </row>
    <row r="196" spans="1:10" ht="34.5" customHeight="1" x14ac:dyDescent="0.25">
      <c r="A196" s="7" t="s">
        <v>5</v>
      </c>
      <c r="B196" s="8" t="s">
        <v>363</v>
      </c>
      <c r="C196" s="6" t="s">
        <v>362</v>
      </c>
      <c r="D196" s="9">
        <v>-43704613.68</v>
      </c>
      <c r="E196" s="9">
        <v>-43704613.68</v>
      </c>
      <c r="F196" s="9">
        <v>-33237390.850000001</v>
      </c>
      <c r="G196" s="9">
        <f t="shared" si="27"/>
        <v>10467222.829999998</v>
      </c>
      <c r="H196" s="10">
        <v>76.050073553699022</v>
      </c>
      <c r="I196" s="9">
        <f t="shared" si="21"/>
        <v>10467222.829999998</v>
      </c>
      <c r="J196" s="18">
        <f t="shared" si="28"/>
        <v>76.050073553699008</v>
      </c>
    </row>
    <row r="197" spans="1:10" ht="43.5" customHeight="1" x14ac:dyDescent="0.25">
      <c r="A197" s="12" t="s">
        <v>105</v>
      </c>
      <c r="B197" s="13" t="s">
        <v>365</v>
      </c>
      <c r="C197" s="11" t="s">
        <v>364</v>
      </c>
      <c r="D197" s="14">
        <v>0</v>
      </c>
      <c r="E197" s="14">
        <v>0</v>
      </c>
      <c r="F197" s="14">
        <v>-4997633.37</v>
      </c>
      <c r="G197" s="14">
        <f t="shared" si="27"/>
        <v>-4997633.37</v>
      </c>
      <c r="H197" s="15">
        <v>0</v>
      </c>
      <c r="I197" s="14">
        <f t="shared" si="21"/>
        <v>-4997633.37</v>
      </c>
      <c r="J197" s="17">
        <v>0</v>
      </c>
    </row>
    <row r="198" spans="1:10" ht="33.75" customHeight="1" x14ac:dyDescent="0.25">
      <c r="A198" s="12" t="s">
        <v>105</v>
      </c>
      <c r="B198" s="13" t="s">
        <v>367</v>
      </c>
      <c r="C198" s="11" t="s">
        <v>366</v>
      </c>
      <c r="D198" s="14">
        <v>-39625133.960000001</v>
      </c>
      <c r="E198" s="14">
        <v>-39625133.960000001</v>
      </c>
      <c r="F198" s="14">
        <v>-24719322.210000001</v>
      </c>
      <c r="G198" s="14">
        <f t="shared" si="27"/>
        <v>14905811.75</v>
      </c>
      <c r="H198" s="15">
        <v>62.38293663550305</v>
      </c>
      <c r="I198" s="14">
        <f t="shared" si="21"/>
        <v>14905811.75</v>
      </c>
      <c r="J198" s="17">
        <f t="shared" si="28"/>
        <v>62.38293663550305</v>
      </c>
    </row>
    <row r="199" spans="1:10" ht="36" customHeight="1" x14ac:dyDescent="0.25">
      <c r="A199" s="12" t="s">
        <v>53</v>
      </c>
      <c r="B199" s="13" t="s">
        <v>367</v>
      </c>
      <c r="C199" s="11" t="s">
        <v>366</v>
      </c>
      <c r="D199" s="14">
        <v>-4079479.72</v>
      </c>
      <c r="E199" s="14">
        <v>-4079479.72</v>
      </c>
      <c r="F199" s="14">
        <v>-3520435.27</v>
      </c>
      <c r="G199" s="14">
        <f t="shared" si="27"/>
        <v>559044.45000000019</v>
      </c>
      <c r="H199" s="15">
        <v>86.296182641643327</v>
      </c>
      <c r="I199" s="14">
        <f t="shared" ref="I199:I200" si="29">F199-D199</f>
        <v>559044.45000000019</v>
      </c>
      <c r="J199" s="17">
        <f t="shared" si="28"/>
        <v>86.296182641643327</v>
      </c>
    </row>
    <row r="200" spans="1:10" ht="15" customHeight="1" x14ac:dyDescent="0.25">
      <c r="A200" s="16"/>
      <c r="B200" s="16"/>
      <c r="C200" s="16" t="s">
        <v>368</v>
      </c>
      <c r="D200" s="9">
        <v>36547414607.410004</v>
      </c>
      <c r="E200" s="9">
        <v>5911625582.3400002</v>
      </c>
      <c r="F200" s="9">
        <v>5549983748.6800003</v>
      </c>
      <c r="G200" s="9">
        <f t="shared" si="27"/>
        <v>-361641833.65999985</v>
      </c>
      <c r="H200" s="10">
        <v>93.878623931443911</v>
      </c>
      <c r="I200" s="9">
        <f t="shared" si="29"/>
        <v>-30997430858.730003</v>
      </c>
      <c r="J200" s="18">
        <f t="shared" si="28"/>
        <v>15.185708232162442</v>
      </c>
    </row>
    <row r="201" spans="1:10" ht="12.75" customHeight="1" x14ac:dyDescent="0.25">
      <c r="C201" s="2"/>
      <c r="D201" s="2"/>
      <c r="E201" s="2"/>
      <c r="F201" s="2"/>
      <c r="G201" s="2"/>
      <c r="H201" s="2"/>
      <c r="I201" s="2"/>
      <c r="J201" s="2"/>
    </row>
    <row r="204" spans="1:10" x14ac:dyDescent="0.25">
      <c r="F204" s="22"/>
    </row>
    <row r="207" spans="1:10" x14ac:dyDescent="0.25">
      <c r="F207" s="22"/>
    </row>
  </sheetData>
  <mergeCells count="7">
    <mergeCell ref="A1:J1"/>
    <mergeCell ref="D3:D4"/>
    <mergeCell ref="C3:C4"/>
    <mergeCell ref="A3:A4"/>
    <mergeCell ref="B3:B4"/>
    <mergeCell ref="E3:H3"/>
    <mergeCell ref="I3:J3"/>
  </mergeCells>
  <pageMargins left="0.23622047244094491" right="0.23622047244094491" top="0.27559055118110237" bottom="0.27559055118110237" header="0.23622047244094491" footer="0.23622047244094491"/>
  <pageSetup paperSize="9" fitToHeight="0" orientation="landscape" r:id="rId1"/>
  <headerFooter>
    <oddFooter>&amp;L&amp;D&amp;T&amp;Z&amp;F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Результат</vt:lpstr>
      <vt:lpstr>Результат!Заголовки_для_печати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Продоляк Ольга Александровна</cp:lastModifiedBy>
  <cp:lastPrinted>2023-05-05T08:02:03Z</cp:lastPrinted>
  <dcterms:created xsi:type="dcterms:W3CDTF">2021-04-12T14:52:46Z</dcterms:created>
  <dcterms:modified xsi:type="dcterms:W3CDTF">2023-05-05T08:30:54Z</dcterms:modified>
</cp:coreProperties>
</file>