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Print_Titles" localSheetId="0">Результат!$3:$5</definedName>
  </definedNames>
  <calcPr calcId="144525"/>
</workbook>
</file>

<file path=xl/calcChain.xml><?xml version="1.0" encoding="utf-8"?>
<calcChain xmlns="http://schemas.openxmlformats.org/spreadsheetml/2006/main">
  <c r="I200" i="1" l="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G25" i="1" l="1"/>
  <c r="F34" i="1"/>
  <c r="E34" i="1"/>
  <c r="D34" i="1"/>
  <c r="F7" i="1"/>
  <c r="E7" i="1"/>
  <c r="D7" i="1"/>
  <c r="G176" i="1"/>
  <c r="J176" i="1"/>
  <c r="H34" i="1" l="1"/>
  <c r="J34" i="1"/>
  <c r="J7" i="1"/>
  <c r="H7" i="1"/>
  <c r="G32" i="1" l="1"/>
  <c r="J32" i="1"/>
  <c r="J200" i="1" l="1"/>
  <c r="J199" i="1"/>
  <c r="J198" i="1"/>
  <c r="J196" i="1"/>
  <c r="J193" i="1"/>
  <c r="J191" i="1"/>
  <c r="J188" i="1"/>
  <c r="J187" i="1"/>
  <c r="J183" i="1"/>
  <c r="J182" i="1"/>
  <c r="J181" i="1"/>
  <c r="J180" i="1"/>
  <c r="J179" i="1"/>
  <c r="J178" i="1"/>
  <c r="J177" i="1"/>
  <c r="J175" i="1"/>
  <c r="J174" i="1"/>
  <c r="J173" i="1"/>
  <c r="J172" i="1"/>
  <c r="J171" i="1"/>
  <c r="J170" i="1"/>
  <c r="J169" i="1"/>
  <c r="J168" i="1"/>
  <c r="J167" i="1"/>
  <c r="J166" i="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5" i="1"/>
  <c r="J94" i="1"/>
  <c r="J93" i="1"/>
  <c r="J92" i="1"/>
  <c r="J91" i="1"/>
  <c r="J90" i="1"/>
  <c r="J89" i="1"/>
  <c r="J85" i="1"/>
  <c r="J84" i="1"/>
  <c r="J83" i="1"/>
  <c r="J82" i="1"/>
  <c r="J81" i="1"/>
  <c r="J80" i="1"/>
  <c r="J79" i="1"/>
  <c r="J78" i="1"/>
  <c r="J77" i="1"/>
  <c r="J76" i="1"/>
  <c r="J73" i="1"/>
  <c r="J72" i="1"/>
  <c r="J70" i="1"/>
  <c r="J69" i="1"/>
  <c r="J68" i="1"/>
  <c r="J67" i="1"/>
  <c r="J65" i="1"/>
  <c r="J61" i="1"/>
  <c r="J60" i="1"/>
  <c r="J59" i="1"/>
  <c r="J58" i="1"/>
  <c r="J57" i="1"/>
  <c r="J56" i="1"/>
  <c r="J55" i="1"/>
  <c r="J54" i="1"/>
  <c r="J53" i="1"/>
  <c r="J52" i="1"/>
  <c r="J51" i="1"/>
  <c r="J50" i="1"/>
  <c r="J49" i="1"/>
  <c r="J48" i="1"/>
  <c r="J47" i="1"/>
  <c r="J46" i="1"/>
  <c r="J45" i="1"/>
  <c r="J44" i="1"/>
  <c r="J43" i="1"/>
  <c r="J42" i="1"/>
  <c r="J41" i="1"/>
  <c r="J40" i="1"/>
  <c r="J39" i="1"/>
  <c r="J38" i="1"/>
  <c r="J37" i="1"/>
  <c r="J36" i="1"/>
  <c r="J35" i="1"/>
  <c r="J33" i="1"/>
  <c r="J31" i="1"/>
  <c r="J30" i="1"/>
  <c r="J29" i="1"/>
  <c r="J28" i="1"/>
  <c r="J27" i="1"/>
  <c r="J26" i="1"/>
  <c r="J24" i="1"/>
  <c r="J21" i="1"/>
  <c r="J20" i="1"/>
  <c r="J18" i="1"/>
  <c r="J16" i="1"/>
  <c r="J14" i="1"/>
  <c r="J12" i="1"/>
  <c r="J11" i="1"/>
  <c r="J10" i="1"/>
  <c r="J9" i="1"/>
  <c r="J8" i="1"/>
  <c r="J6" i="1"/>
  <c r="G200" i="1"/>
  <c r="G199" i="1"/>
  <c r="G198" i="1"/>
  <c r="G197" i="1"/>
  <c r="G196" i="1"/>
  <c r="G195" i="1"/>
  <c r="G194" i="1"/>
  <c r="G193" i="1"/>
  <c r="G192" i="1"/>
  <c r="G191" i="1"/>
  <c r="G190" i="1"/>
  <c r="G189" i="1"/>
  <c r="G188" i="1"/>
  <c r="G187" i="1"/>
  <c r="G186" i="1"/>
  <c r="G185" i="1"/>
  <c r="G184" i="1"/>
  <c r="G183" i="1"/>
  <c r="G182" i="1"/>
  <c r="G181" i="1"/>
  <c r="G180" i="1"/>
  <c r="G179" i="1"/>
  <c r="G178" i="1"/>
  <c r="G177"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3" i="1"/>
  <c r="G31" i="1"/>
  <c r="G30" i="1"/>
  <c r="G29" i="1"/>
  <c r="G28" i="1"/>
  <c r="G27" i="1"/>
  <c r="G26" i="1"/>
  <c r="G24" i="1"/>
  <c r="G23" i="1"/>
  <c r="G22" i="1"/>
  <c r="G21" i="1"/>
  <c r="G20" i="1"/>
  <c r="G19" i="1"/>
  <c r="G18" i="1"/>
  <c r="G17" i="1"/>
  <c r="G16" i="1"/>
  <c r="G15" i="1"/>
  <c r="G14" i="1"/>
  <c r="G13" i="1"/>
  <c r="G12" i="1"/>
  <c r="G11" i="1"/>
  <c r="G10" i="1"/>
  <c r="G9" i="1"/>
  <c r="G8" i="1"/>
  <c r="G6" i="1"/>
  <c r="G34" i="1" l="1"/>
  <c r="G7" i="1"/>
</calcChain>
</file>

<file path=xl/sharedStrings.xml><?xml version="1.0" encoding="utf-8"?>
<sst xmlns="http://schemas.openxmlformats.org/spreadsheetml/2006/main" count="593" uniqueCount="380">
  <si>
    <t>Единица измерения: тыс. руб.</t>
  </si>
  <si>
    <t>Наименование кода дохода</t>
  </si>
  <si>
    <t>Код главы</t>
  </si>
  <si>
    <t>Код дохода</t>
  </si>
  <si>
    <t>НАЛОГОВЫЕ И НЕНАЛОГОВЫЕ ДОХОДЫ</t>
  </si>
  <si>
    <t>000</t>
  </si>
  <si>
    <t>1 00 00 000 00 0000 000</t>
  </si>
  <si>
    <t>НАЛОГИ НА ПРИБЫЛЬ, ДОХОДЫ</t>
  </si>
  <si>
    <t>1 01 00 000 00 0000 000</t>
  </si>
  <si>
    <t>Налог на доходы физических лиц</t>
  </si>
  <si>
    <t>1 01 02 000 01 0000 110</t>
  </si>
  <si>
    <t>182</t>
  </si>
  <si>
    <t>НАЛОГИ НА ТОВАРЫ (РАБОТЫ, УСЛУГИ), РЕАЛИЗУЕМЫЕ НА ТЕРРИТОРИИ РОССИЙСКОЙ ФЕДЕРАЦИИ</t>
  </si>
  <si>
    <t>1 03 00 000 00 0000 000</t>
  </si>
  <si>
    <t>Акцизы по подакцизным товарам (продукции), производимым на территории Российской Федерации</t>
  </si>
  <si>
    <t>1 03 02 000 01 0000 110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</si>
  <si>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</si>
  <si>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1 03 02 231 01 0000 110</t>
  </si>
  <si>
    <t>100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</si>
  <si>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</si>
  <si>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1 03 02 241 01 0000 110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</si>
  <si>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</si>
  <si>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1 03 02 251 01 0000 110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</si>
  <si>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</si>
  <si>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1 03 02 261 01 0000 110</t>
  </si>
  <si>
    <t>НАЛОГИ НА СОВОКУПНЫЙ ДОХОД</t>
  </si>
  <si>
    <t>1 05 00 000 00 0000 000</t>
  </si>
  <si>
    <t>Налог, взимаемый в связи с применением упрощенной системы налогообложения</t>
  </si>
  <si>
    <t>1 05 01 000 00 0000 110</t>
  </si>
  <si>
    <t>Единый налог на вмененный доход для отдельных видов деятельности</t>
  </si>
  <si>
    <t>1 05 02 000 02 0000 110</t>
  </si>
  <si>
    <t>Единый сельскохозяйственный налог</t>
  </si>
  <si>
    <t>1 05 03 000 01 0000 110</t>
  </si>
  <si>
    <t>Налог, взимаемый в связи с применением патентной системы налогообложения</t>
  </si>
  <si>
    <t>1 05 04 000 02 0000 110</t>
  </si>
  <si>
    <t>Налог, взимаемый в связи с применением специального налогового режима "Автоматизированная упрощенная система налогообложения"</t>
  </si>
  <si>
    <t>1 05 07 000 01 0000 110</t>
  </si>
  <si>
    <t>НАЛОГИ НА ИМУЩЕСТВО</t>
  </si>
  <si>
    <t>1 06 00 000 00 0000 000</t>
  </si>
  <si>
    <t>Налог на имущество физических лиц</t>
  </si>
  <si>
    <t>1 06 01 000 00 0000 110</t>
  </si>
  <si>
    <t>Земельный налог</t>
  </si>
  <si>
    <t>1 06 06 000 00 0000 110</t>
  </si>
  <si>
    <t>Земельный налог с организаций</t>
  </si>
  <si>
    <t>1 06 06 030 00 0000 110</t>
  </si>
  <si>
    <t>Земельный налог с физических лиц</t>
  </si>
  <si>
    <t>1 06 06 040 00 0000 110</t>
  </si>
  <si>
    <t>ГОСУДАРСТВЕННАЯ ПОШЛИНА</t>
  </si>
  <si>
    <t>1 08 00 000 00 0000 000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</si>
  <si>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</si>
  <si>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1 08 03 010 01 0000 110</t>
  </si>
  <si>
    <t>Государственная пошлина за выдачу разрешения на установку рекламной конструкции</t>
  </si>
  <si>
    <t>1 08 07 150 01 1000 110</t>
  </si>
  <si>
    <t>070</t>
  </si>
  <si>
    <t>ДОХОДЫ ОТ ИСПОЛЬЗОВАНИЯ ИМУЩЕСТВА, НАХОДЯЩЕГОСЯ В ГОСУДАРСТВЕННОЙ И МУНИЦИПАЛЬНОЙ СОБСТВЕННОСТИ</t>
  </si>
  <si>
    <t>1 11 00 000 00 0000 000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</si>
  <si>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</si>
  <si>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1 11 05 000 00 0000 120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</si>
  <si>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</si>
  <si>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1 11 05 012 04 0000 120</t>
  </si>
  <si>
    <t>080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</si>
  <si>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</si>
  <si>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1 11 05 024 04 0000 120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</si>
  <si>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</si>
  <si>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1 11 05 034 04 0000 120</t>
  </si>
  <si>
    <t>Доходы от сдачи в аренду имущества, составляющего казну городских округов (за исключением земельных участков)</t>
  </si>
  <si>
    <t>1 11 05 074 04 0000 120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</si>
  <si>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</si>
  <si>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1 11 05 300 00 0000 120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</si>
  <si>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</si>
  <si>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</si>
  <si>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</si>
  <si>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1 11 05 324 04 0000 120</t>
  </si>
  <si>
    <t>Платежи от государственных и муниципальных унитарных предприятий</t>
  </si>
  <si>
    <t>1 11 07 000 00 0000 120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</si>
  <si>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</si>
  <si>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1 11 07 014 04 0000 120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</si>
  <si>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</si>
  <si>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1 11 09 000 00 0000 120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</si>
  <si>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</si>
  <si>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</si>
  <si>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</si>
  <si>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</si>
  <si>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</si>
  <si>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</si>
  <si>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временных конструкций и площадок для реализации рассады, саженцев, плодоовощных культур, цветов и сопутствующих товаров на территории Одинцовского городского округа</t>
  </si>
  <si>
    <t>1 11 09 044 04 0006 120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</si>
  <si>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</si>
  <si>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1 11 09 044 04 0007 120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</si>
  <si>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</si>
  <si>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</si>
  <si>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</si>
  <si>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1 11 09 080 04 0004 120</t>
  </si>
  <si>
    <t>ПЛАТЕЖИ ПРИ ПОЛЬЗОВАНИИ ПРИРОДНЫМИ РЕСУРСАМИ</t>
  </si>
  <si>
    <t>1 12 00 000 00 0000 000</t>
  </si>
  <si>
    <t>Плата за негативное воздействие на окружающую среду</t>
  </si>
  <si>
    <t>1 12 01 000 01 0000 120</t>
  </si>
  <si>
    <t>ДОХОДЫ ОТ ОКАЗАНИЯ ПЛАТНЫХ УСЛУГ И КОМПЕНСАЦИИ ЗАТРАТ ГОСУДАРСТВА</t>
  </si>
  <si>
    <t>1 13 00 000 00 0000 000</t>
  </si>
  <si>
    <t>Доходы от оказания платных услуг (работ)</t>
  </si>
  <si>
    <t>1 13 01 000 00 0000 130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</si>
  <si>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</si>
  <si>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1 13 01 994 04 0001 130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</si>
  <si>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</si>
  <si>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1 13 01 994 04 0002 130</t>
  </si>
  <si>
    <t>056</t>
  </si>
  <si>
    <t>Прочие доходы от оказания платных услуг (работ) получателями средств бюджетов городских округов (прочие доходы)</t>
  </si>
  <si>
    <t>1 13 01 994 04 0020 130</t>
  </si>
  <si>
    <t>Доходы от компенсации затрат государства</t>
  </si>
  <si>
    <t>1 13 02 000 00 0000 130</t>
  </si>
  <si>
    <t>Доходы, поступающие в порядке возмещения расходов, понесенных в связи с эксплуатацией имущества городских округов</t>
  </si>
  <si>
    <t>1 13 02 064 04 0000 130</t>
  </si>
  <si>
    <t>Прочие доходы от компенсации затрат бюджетов городских округов (дебиторская задолженность прошлых лет)</t>
  </si>
  <si>
    <t>1 13 02 994 04 0001 130</t>
  </si>
  <si>
    <t>003</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</si>
  <si>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</si>
  <si>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1 13 02 994 04 0002 130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</si>
  <si>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</si>
  <si>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1 13 02 994 04 0003 130</t>
  </si>
  <si>
    <t>050</t>
  </si>
  <si>
    <t>051</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</si>
  <si>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</si>
  <si>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1 13 02 994 04 0005 130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</si>
  <si>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</si>
  <si>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1 13 02 994 04 0006 130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</si>
  <si>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</si>
  <si>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</si>
  <si>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</si>
  <si>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1 13 02 994 04 0008 130</t>
  </si>
  <si>
    <t>Прочие доходы от компенсации затрат бюджетов городских округов (прочие доходы)</t>
  </si>
  <si>
    <t>1 13 02 994 04 0020 130</t>
  </si>
  <si>
    <t>ДОХОДЫ ОТ ПРОДАЖИ МАТЕРИАЛЬНЫХ И НЕМАТЕРИАЛЬНЫХ АКТИВОВ</t>
  </si>
  <si>
    <t>1 14 00 000 00 0000 000</t>
  </si>
  <si>
    <t>Доходы от продажи квартир</t>
  </si>
  <si>
    <t>1 14 01 000 00 0000 410</t>
  </si>
  <si>
    <t>Доходы от продажи квартир, находящихся в собственности городских округов</t>
  </si>
  <si>
    <t>1 14 01 040 04 0000 410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</si>
  <si>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</si>
  <si>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1 14 02 000 00 0000 000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</si>
  <si>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</si>
  <si>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1 14 02 043 04 0000 410</t>
  </si>
  <si>
    <t>Доходы от продажи земельных участков, находящихся в государственной и муниципальной собственности</t>
  </si>
  <si>
    <t>1 14 06 000 00 0000 430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</si>
  <si>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</si>
  <si>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1 14 06 012 04 0000 430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</si>
  <si>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</si>
  <si>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1 14 06 024 04 0000 430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</si>
  <si>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</si>
  <si>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</si>
  <si>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</si>
  <si>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</si>
  <si>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</si>
  <si>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1 14 06 324 04 0000 430</t>
  </si>
  <si>
    <t>ШТРАФЫ, САНКЦИИ, ВОЗМЕЩЕНИЕ УЩЕРБА</t>
  </si>
  <si>
    <t>1 16 00 000 00 0000 000</t>
  </si>
  <si>
    <t>094</t>
  </si>
  <si>
    <t>ПРОЧИЕ НЕНАЛОГОВЫЕ ДОХОДЫ</t>
  </si>
  <si>
    <t>1 17 00 000 00 0000 000</t>
  </si>
  <si>
    <t>Невыясненные поступления</t>
  </si>
  <si>
    <t>1 17 01 000 00 0000 180</t>
  </si>
  <si>
    <t>Невыясненные поступления, зачисляемые в бюджеты городских округов</t>
  </si>
  <si>
    <t>1 17 01 040 04 0000 180</t>
  </si>
  <si>
    <t>Прочие неналоговые доходы</t>
  </si>
  <si>
    <t>1 17 05 000 00 0000 180</t>
  </si>
  <si>
    <t>Прочие неналоговые доходы бюджетов городских округов (плата за вырубку зелёных насаждений)</t>
  </si>
  <si>
    <t>1 17 05 040 04 0001 180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</si>
  <si>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</si>
  <si>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1 17 05 040 04 0002 180</t>
  </si>
  <si>
    <t>Прочие неналоговые доходы бюджетов городских округов (плата за право заключения муниципального контракта)</t>
  </si>
  <si>
    <t>1 17 05 040 04 0003 180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</si>
  <si>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</si>
  <si>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1 17 05 040 04 0005 180</t>
  </si>
  <si>
    <t>Прочие неналоговые доходы бюджетов городских округов (прочие доходы)</t>
  </si>
  <si>
    <t>1 17 05 040 04 0020 180</t>
  </si>
  <si>
    <t>БЕЗВОЗМЕЗДНЫЕ ПОСТУПЛЕНИЯ</t>
  </si>
  <si>
    <t>2 00 00 000 00 0000 000</t>
  </si>
  <si>
    <t>БЕЗВОЗМЕЗДНЫЕ ПОСТУПЛЕНИЯ ОТ ДРУГИХ БЮДЖЕТОВ БЮДЖЕТНОЙ СИСТЕМЫ РОССИЙСКОЙ ФЕДЕРАЦИИ</t>
  </si>
  <si>
    <t>2 02 00 000 00 0000 000</t>
  </si>
  <si>
    <t>Субсидии бюджетам бюджетной системы Российской Федерации (межбюджетные субсидии)</t>
  </si>
  <si>
    <t>2 02 20 000 00 0000 150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</si>
  <si>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</si>
  <si>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2 02 25 113 04 0000 150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</si>
  <si>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</si>
  <si>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2 02 25 172 04 0000 150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</si>
  <si>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</si>
  <si>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2 02 25 213 04 0000 150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</si>
  <si>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</si>
  <si>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2 02 25 232 04 0000 150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</si>
  <si>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</si>
  <si>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2 02 25 239 04 0000 150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</si>
  <si>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</si>
  <si>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2 02 25 299 04 0000 150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</si>
  <si>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</si>
  <si>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2 02 25 304 04 0000 150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</si>
  <si>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</si>
  <si>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2 02 25 305 04 0000 150</t>
  </si>
  <si>
    <t>Субсидии бюджетам городских округов на реализацию мероприятий по обеспечению жильем молодых семей</t>
  </si>
  <si>
    <t>2 02 25 497 04 0000 150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</si>
  <si>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</si>
  <si>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2 02 25 519 04 0001 150</t>
  </si>
  <si>
    <t>Субсидии бюджетам городских округов на поддержку отрасли культуры (на приобретение музыкальных инструментов, оборудования и учебных материалов для оснащения образовательных организаций в сфере культуры)</t>
  </si>
  <si>
    <t>2 02 25 519 04 0002 150</t>
  </si>
  <si>
    <t>Субсидии бюджетам городских округов на реализацию мероприятий по модернизации школьных систем образования</t>
  </si>
  <si>
    <t>2 02 25 750 04 0000 150</t>
  </si>
  <si>
    <t>Прочие субсидии</t>
  </si>
  <si>
    <t>2 02 29 999 00 0000 150</t>
  </si>
  <si>
    <t>Прочие субсидии бюджетам городских округов (на техническую поддержку программно-технических комплексов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t>
  </si>
  <si>
    <t>2 02 29 999 04 0001 150</t>
  </si>
  <si>
    <t>Прочие субсидии бюджетам городских округов (на софинансирование работ по капитальному ремонту и ремонту автомобильных дорог общего пользования местного значения)</t>
  </si>
  <si>
    <t>2 02 29 999 04 0002 150</t>
  </si>
  <si>
    <t>Прочие субсидии бюджетам городских округов (на ямочный ремонт асфальтового покрытия  дворовых территорий)</t>
  </si>
  <si>
    <t>2 02 29 999 04 0003 150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</si>
  <si>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</si>
  <si>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2 02 29 999 04 0005 150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</si>
  <si>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</si>
  <si>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2 02 29 999 04 0009 150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</si>
  <si>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</si>
  <si>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2 02 29 999 04 0014 150</t>
  </si>
  <si>
    <t>Прочие субсидии бюджетам городских округов (на реализацию мероприятий по улучшению жилищных условий многодетных семей)</t>
  </si>
  <si>
    <t>2 02 29 999 04 0015 150</t>
  </si>
  <si>
    <t>Прочие субсидии бюджетам городских округов (на мероприятия по организации отдыха детей в каникулярное время)</t>
  </si>
  <si>
    <t>2 02 29 999 04 0016 150</t>
  </si>
  <si>
    <t>Прочие субсидии бюджетам городских округов (на благоустройство лесопарковых зон)</t>
  </si>
  <si>
    <t>2 02 29 999 04 0021 150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</si>
  <si>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</si>
  <si>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2 02 29 999 04 0026 150</t>
  </si>
  <si>
    <t>Прочие субсидии бюджетам городских округов (на устройство систем наружного освещения в рамках реализации проекта "Светлый город")</t>
  </si>
  <si>
    <t>2 02 29 999 04 0031 150</t>
  </si>
  <si>
    <t>Прочие субсидии бюджетам городских округов (на строительство и реконструкцию объектов очистки сточных вод)</t>
  </si>
  <si>
    <t>2 02 29 999 04 0032 150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</si>
  <si>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</si>
  <si>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2 02 29 999 04 0034 150</t>
  </si>
  <si>
    <t>Прочие субсидии бюджетам городских округов (на мероприятия по созданию в муниципальных образовательных организациях: дошкольных, общеобразовательных,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</si>
  <si>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2 02 29 999 04 0035 150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</si>
  <si>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</si>
  <si>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2 02 29 999 04 0040 150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</si>
  <si>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</si>
  <si>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2 02 29 999 04 0041 150</t>
  </si>
  <si>
    <t>Прочие субсидии бюджетам городских округов (на ремонт дворовых территорий)</t>
  </si>
  <si>
    <t>2 02 29 999 04 0042 150</t>
  </si>
  <si>
    <t>Прочие субсидии бюджетам городских округов (на обустройство и установку детских, игровых площадок на территории муниципальных образований)</t>
  </si>
  <si>
    <t>2 02 29 999 04 0043 150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</si>
  <si>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</si>
  <si>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2 02 29 999 04 0044 150</t>
  </si>
  <si>
    <t>Прочие субсидии бюджетам городских округов (на капитальные вложения в общеобразовательные организации в целях обеспечения односменного режима обучения)</t>
  </si>
  <si>
    <t>2 02 29 999 04 0048 150</t>
  </si>
  <si>
    <t>Прочие субсидии бюджетам городских округов (на строительство и реконструкцию сетей водоснабжения, водоотведения, теплоснабжения)</t>
  </si>
  <si>
    <t>2 02 29 999 04 0050 150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</si>
  <si>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</si>
  <si>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2 02 29 999 04 0054 150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</si>
  <si>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</si>
  <si>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2 02 29 999 04 0056 150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</si>
  <si>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 (благоустройство скверов))</t>
  </si>
  <si>
    <t>2 02 29 999 04 0058 150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</si>
  <si>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</si>
  <si>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2 02 29 999 04 0059 150</t>
  </si>
  <si>
    <t>Прочие субсидии бюджетам городских округов (на капитальный ремонт сетей водоснабжения, водоотведения, теплоснабжения)</t>
  </si>
  <si>
    <t>2 02 29 999 04 0062 150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</si>
  <si>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</si>
  <si>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2 02 29 999 04 0072 150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</si>
  <si>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</si>
  <si>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2 02 29 999 04 0073 150</t>
  </si>
  <si>
    <t>Прочие субсидии бюджетам городских округов (на создание доступной среды в муниципальных учреждениях культуры)</t>
  </si>
  <si>
    <t>2 02 29 999 04 0074 150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</si>
  <si>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</si>
  <si>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2 02 29 999 04 0075 150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</si>
  <si>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</si>
  <si>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2 02 29 999 04 0077 150</t>
  </si>
  <si>
    <t>Прочие 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(детский сад на 400 мест, Одинцовский городской округ, ЖК "Гусарская баллада" (ПИР и строительство))</t>
  </si>
  <si>
    <t>2 02 29 999 04 0083 150</t>
  </si>
  <si>
    <t>Прочие субсидии бюджетам городских округов (на обустройство велосипедной инфраструктуры на территории Московской области)</t>
  </si>
  <si>
    <t>2 02 29 999 04 0084 150</t>
  </si>
  <si>
    <t>Прочие субсидии бюджетам городских округов (на обеспечение мероприятий по переселению граждан из аварийного жилищного фонда)</t>
  </si>
  <si>
    <t>2 02 29 999 04 0085 150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</si>
  <si>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</si>
  <si>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2 02 29 999 04 0086 150</t>
  </si>
  <si>
    <t>Прочие субсидии бюджетам городских округов (на софинансирование расходов по обеспечению транспортной безопасности населения Московской области)</t>
  </si>
  <si>
    <t>2 02 29 999 04 0087 150</t>
  </si>
  <si>
    <t>Прочие субсидии бюджетам городских округов (на строительство и реконструкцию объектов теплоснабжения)</t>
  </si>
  <si>
    <t>2 02 29 999 04 0088 150</t>
  </si>
  <si>
    <t>Прочие субсидии бюджетам городских округов (на изготовление и установку стел)</t>
  </si>
  <si>
    <t>2 02 29 999 04 0089 150</t>
  </si>
  <si>
    <t>Прочие субсидии бюджетам городских округов (на проектирование и строительство дошкольных образовательных организаций (дошкольное образовательное учреждение на 400 мест г. Одинцово, ул. Кутузовская))</t>
  </si>
  <si>
    <t>2 02 29 999 04 5003 150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</si>
  <si>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2200 мест г. Одинцово, ЖК "Гусарская Баллада" (ПИР и строительство))</t>
  </si>
  <si>
    <t>2 02 29 999 04 6632 150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</si>
  <si>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</si>
  <si>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2 02 29 999 04 6633 150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</si>
  <si>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</si>
  <si>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2 02 29 999 04 6634 150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</si>
  <si>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</si>
  <si>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2 02 29 999 04 6635 150</t>
  </si>
  <si>
    <t>Субвенции бюджетам бюджетной системы Российской Федерации</t>
  </si>
  <si>
    <t>2 02 30 000 00 0000 150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</si>
  <si>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t>
  </si>
  <si>
    <t>2 02 30 024 04 0002 150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</si>
  <si>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</si>
  <si>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</si>
  <si>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</si>
  <si>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2 02 30 024 04 0004 150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</si>
  <si>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</si>
  <si>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2 02 30 024 04 0005 150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</si>
  <si>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</si>
  <si>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2 02 30 024 04 0006 150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</si>
  <si>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</si>
  <si>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2 02 30 024 04 0007 150</t>
  </si>
  <si>
    <t>Субвенции бюджетам городских округов на выполнение передаваемых полномочий субъектов Российской Федерации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t>
  </si>
  <si>
    <t>2 02 30 024 04 0009 150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</si>
  <si>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</si>
  <si>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2 02 30 024 04 0011 150</t>
  </si>
  <si>
    <t>Субвенции бюджетам городских округов на выполнение передаваемых полномочий субъектов Российской Федерации (на 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t>
  </si>
  <si>
    <t>2 02 30 024 04 0012 150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</si>
  <si>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транспортированию, обработке, утилизации отходов, в том числе бытового мусора, на лесных участках в составе земель лесного фонда, не предоставленных гражданам и юридическим лицам)</t>
  </si>
  <si>
    <t>2 02 30 024 04 0013 150</t>
  </si>
  <si>
    <t>Субвенции бюджетам городских округов на выполнение передаваемых полномочий субъектов Российской Федерации (на осуществление переданных органам местного самоуправления полномочий по региональному государственному жилищному контролю (надзору) за соблюдением гражданами требований правил пользования газом)</t>
  </si>
  <si>
    <t>2 02 30 024 04 0014 150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</si>
  <si>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</si>
  <si>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2 02 30 029 04 0001 150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</si>
  <si>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</si>
  <si>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</si>
  <si>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</si>
  <si>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</si>
  <si>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</si>
  <si>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2 02 35 082 04 0000 150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</si>
  <si>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</si>
  <si>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</si>
  <si>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</si>
  <si>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2 02 35 179 04 0000 150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</si>
  <si>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</si>
  <si>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2 02 35 303 04 0000 150</t>
  </si>
  <si>
    <t>Прочие субвенции</t>
  </si>
  <si>
    <t>2 02 39 999 00 0000 150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</si>
  <si>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</si>
  <si>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2 02 39 999 04 0006 150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</si>
  <si>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</si>
  <si>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2 02 39 999 04 0007 150</t>
  </si>
  <si>
    <t>Иные межбюджетные трансферты</t>
  </si>
  <si>
    <t>2 02 40 000 00 0000 150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</si>
  <si>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</si>
  <si>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2 02 49 999 04 0005 150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</si>
  <si>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</si>
  <si>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2 02 49 999 04 0009 150</t>
  </si>
  <si>
    <t>БЕЗВОЗМЕЗДНЫЕ ПОСТУПЛЕНИЯ ОТ ГОСУДАРСТВЕННЫХ (МУНИЦИПАЛЬНЫХ) ОРГАНИЗАЦИЙ</t>
  </si>
  <si>
    <t>2 03 00 000 00 0000 000</t>
  </si>
  <si>
    <t>Безвозмездные поступления от государственных (муниципальных) организаций в бюджеты городских округов</t>
  </si>
  <si>
    <t>2 03 04 000 04 0000 150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</si>
  <si>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</si>
  <si>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</si>
  <si>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</si>
  <si>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2 03 04 099 04 0002 150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</si>
  <si>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</si>
  <si>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2 08 00 000 00 0000 000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</si>
  <si>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</si>
  <si>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2 08 04 000 04 0000 150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</si>
  <si>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</si>
  <si>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2 18 00 000 00 0000 000</t>
  </si>
  <si>
    <t>Доходы бюджетов городских округов от возврата бюджетными учреждениями остатков субсидий прошлых лет</t>
  </si>
  <si>
    <t>2 18 04 010 04 0000 150</t>
  </si>
  <si>
    <t>Доходы бюджетов городских округов от возврата автономными учреждениями остатков субсидий прошлых лет</t>
  </si>
  <si>
    <t>2 18 04 020 04 0000 150</t>
  </si>
  <si>
    <t>Доходы бюджетов городских округов от возврата иными организациями остатков субсидий прошлых лет</t>
  </si>
  <si>
    <t>2 18 04 030 04 0000 150</t>
  </si>
  <si>
    <t>ВОЗВРАТ ОСТАТКОВ СУБСИДИЙ, СУБВЕНЦИЙ И ИНЫХ МЕЖБЮДЖЕТНЫХ ТРАНСФЕРТОВ, ИМЕЮЩИХ ЦЕЛЕВОЕ НАЗНАЧЕНИЕ, ПРОШЛЫХ ЛЕТ</t>
  </si>
  <si>
    <t>2 19 00 000 00 0000 000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</si>
  <si>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t>
  </si>
  <si>
    <t>2 19 35 303 04 0000 150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</si>
  <si>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</si>
  <si>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2 19 60 010 04 0000 150</t>
  </si>
  <si>
    <t>Итог</t>
  </si>
  <si>
    <t>Исполнение кассового плана за 1 квртал 2023</t>
  </si>
  <si>
    <t>Отклонение</t>
  </si>
  <si>
    <t>План                                 на 2023 год</t>
  </si>
  <si>
    <t>План                           1 кв. 2023</t>
  </si>
  <si>
    <t>Факт                                       1 кв. 2023</t>
  </si>
  <si>
    <t>%                             испол-нения</t>
  </si>
  <si>
    <t>%                       испол-нения</t>
  </si>
  <si>
    <t>Исполнение                                                         к годовому плану</t>
  </si>
  <si>
    <t>НАЛОГОВЫЕ ДОХОДЫ</t>
  </si>
  <si>
    <t>НЕНАЛОГОВЫЕ ДОХОДЫ</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</si>
  <si>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1 квартал 2023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</si>
</sst>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7" x14ac:knownFonts="1">
    <font>
      <sz val="11"/>
      <color indexed="8"/>
      <name val="Calibri"/>
      <family val="2"/>
      <scheme val="minor"/>
    </font>
    <font>
      <b/>
      <sz val="8"/>
      <color rgb="FF000000"/>
      <name val="Arial"/>
      <family val="2"/>
      <charset val="204"/>
    </font>
    <font>
      <sz val="10"/>
      <color rgb="FF000000"/>
      <name val="Arial"/>
      <family val="2"/>
      <charset val="204"/>
    </font>
    <font>
      <sz val="8"/>
      <color rgb="FF000000"/>
      <name val="Arial"/>
      <family val="2"/>
      <charset val="204"/>
    </font>
    <font>
      <b/>
      <sz val="10"/>
      <color rgb="FF000000"/>
      <name val="Arial"/>
      <family val="2"/>
      <charset val="204"/>
    </font>
    <font>
      <sz val="8"/>
      <color rgb="FF000000"/>
      <name val="Arial"/>
      <family val="2"/>
      <charset val="204"/>
    </font>
    <font>
      <b/>
      <sz val="8"/>
      <color rgb="FF000000"/>
      <name val="Arial"/>
      <family val="2"/>
      <charset val="204"/>
    </font>
  </fonts>
  <fills count="2">
    <fill>
      <patternFill patternType="none"/>
    </fill>
    <fill>
      <patternFill patternType="gray125"/>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33">
    <xf numFmtId="0" fontId="0" fillId="0" borderId="0" xfId="0"/>
    <xf numFmtId="0" fontId="1" fillId="0" borderId="0" xfId="0" applyNumberFormat="1" applyFont="1" applyBorder="1" applyAlignment="1">
      <alignment horizontal="left"/>
    </xf>
    <xf numFmtId="0" fontId="2" fillId="0" borderId="0" xfId="0" applyFont="1" applyBorder="1" applyAlignment="1"/>
    <xf numFmtId="0" fontId="1" fillId="0" borderId="0" xfId="0" applyNumberFormat="1" applyFont="1" applyBorder="1" applyAlignment="1">
      <alignment horizontal="left"/>
    </xf>
    <xf numFmtId="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64" fontId="1" fillId="0" borderId="1" xfId="0" applyNumberFormat="1" applyFont="1" applyBorder="1" applyAlignment="1">
      <alignment horizontal="right" vertical="center"/>
    </xf>
    <xf numFmtId="165" fontId="1" fillId="0" borderId="1" xfId="0" applyNumberFormat="1" applyFont="1" applyBorder="1" applyAlignment="1">
      <alignment horizontal="right" vertical="center"/>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0" fontId="1" fillId="0" borderId="1" xfId="0" applyNumberFormat="1" applyFont="1" applyBorder="1" applyAlignment="1">
      <alignment vertical="center" wrapText="1"/>
    </xf>
    <xf numFmtId="165" fontId="5" fillId="0" borderId="1" xfId="0" applyNumberFormat="1" applyFont="1" applyBorder="1" applyAlignment="1">
      <alignment horizontal="right" vertical="center"/>
    </xf>
    <xf numFmtId="165" fontId="6" fillId="0" borderId="1" xfId="0" applyNumberFormat="1" applyFont="1" applyBorder="1" applyAlignment="1">
      <alignment horizontal="right" vertical="center"/>
    </xf>
    <xf numFmtId="4" fontId="6" fillId="0" borderId="1" xfId="0" applyNumberFormat="1" applyFont="1" applyBorder="1" applyAlignment="1">
      <alignment horizontal="center" vertical="center" wrapText="1"/>
    </xf>
    <xf numFmtId="164" fontId="1" fillId="0" borderId="1" xfId="0" applyNumberFormat="1" applyFont="1" applyFill="1" applyBorder="1" applyAlignment="1">
      <alignment horizontal="right" vertical="center"/>
    </xf>
    <xf numFmtId="0" fontId="6" fillId="0" borderId="1" xfId="0" applyNumberFormat="1" applyFont="1" applyBorder="1" applyAlignment="1">
      <alignment horizontal="left" vertical="center" wrapText="1"/>
    </xf>
    <xf numFmtId="164" fontId="0" fillId="0" borderId="0" xfId="0" applyNumberFormat="1"/>
    <xf numFmtId="164" fontId="6" fillId="0" borderId="1" xfId="0" applyNumberFormat="1" applyFont="1" applyBorder="1" applyAlignment="1">
      <alignment horizontal="right" vertical="center"/>
    </xf>
    <xf numFmtId="49" fontId="6" fillId="0" borderId="1" xfId="0" applyNumberFormat="1" applyFont="1" applyBorder="1" applyAlignment="1">
      <alignment horizontal="center" vertical="center"/>
    </xf>
    <xf numFmtId="0" fontId="4" fillId="0" borderId="0"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xf>
    <xf numFmtId="0" fontId="6"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7"/>
  <sheetViews>
    <sheetView tabSelected="1" workbookViewId="0">
      <pane ySplit="5" topLeftCell="A189" activePane="bottomLeft" state="frozen"/>
      <selection pane="bottomLeft" sqref="A1:J1"/>
    </sheetView>
  </sheetViews>
  <sheetFormatPr defaultRowHeight="15" x14ac:dyDescent="0.25"/>
  <cols>
    <col min="1" max="1" width="6.140625" customWidth="1"/>
    <col min="2" max="2" width="18.7109375" customWidth="1"/>
    <col min="3" max="3" width="49.5703125" customWidth="1"/>
    <col min="4" max="4" width="10.42578125" customWidth="1"/>
    <col min="5" max="6" width="10" customWidth="1"/>
    <col min="7" max="7" width="10.140625" customWidth="1"/>
    <col min="8" max="8" width="8.42578125" customWidth="1"/>
    <col min="9" max="9" width="10.85546875" customWidth="1"/>
    <col min="10" max="10" width="8.5703125" customWidth="1"/>
  </cols>
  <sheetData>
    <row r="1" spans="1:10" ht="38.25" customHeight="1" x14ac:dyDescent="0.25">
      <c r="A1" s="25" t="s">
        <v>379</v>
      </c>
      <c r="B1" s="25"/>
      <c r="C1" s="25"/>
      <c r="D1" s="25"/>
      <c r="E1" s="25"/>
      <c r="F1" s="25"/>
      <c r="G1" s="25"/>
      <c r="H1" s="25"/>
      <c r="I1" s="25"/>
      <c r="J1" s="25"/>
    </row>
    <row r="2" spans="1:10" ht="16.5" customHeight="1" x14ac:dyDescent="0.25">
      <c r="A2" s="3" t="s">
        <v>0</v>
      </c>
      <c r="B2" s="3"/>
      <c r="C2" s="3"/>
      <c r="D2" s="1"/>
      <c r="E2" s="1"/>
      <c r="F2" s="1"/>
      <c r="G2" s="1"/>
      <c r="H2" s="1"/>
      <c r="I2" s="1"/>
      <c r="J2" s="1"/>
    </row>
    <row r="3" spans="1:10" ht="21.75" customHeight="1" x14ac:dyDescent="0.25">
      <c r="A3" s="29" t="s">
        <v>2</v>
      </c>
      <c r="B3" s="28" t="s">
        <v>3</v>
      </c>
      <c r="C3" s="28" t="s">
        <v>1</v>
      </c>
      <c r="D3" s="26" t="s">
        <v>371</v>
      </c>
      <c r="E3" s="30" t="s">
        <v>369</v>
      </c>
      <c r="F3" s="30"/>
      <c r="G3" s="30"/>
      <c r="H3" s="30"/>
      <c r="I3" s="31" t="s">
        <v>376</v>
      </c>
      <c r="J3" s="32"/>
    </row>
    <row r="4" spans="1:10" ht="34.5" customHeight="1" x14ac:dyDescent="0.25">
      <c r="A4" s="29"/>
      <c r="B4" s="28"/>
      <c r="C4" s="28"/>
      <c r="D4" s="27"/>
      <c r="E4" s="19" t="s">
        <v>372</v>
      </c>
      <c r="F4" s="19" t="s">
        <v>373</v>
      </c>
      <c r="G4" s="19" t="s">
        <v>370</v>
      </c>
      <c r="H4" s="19" t="s">
        <v>375</v>
      </c>
      <c r="I4" s="4" t="s">
        <v>370</v>
      </c>
      <c r="J4" s="19" t="s">
        <v>374</v>
      </c>
    </row>
    <row r="5" spans="1:10" ht="15" customHeight="1" x14ac:dyDescent="0.25">
      <c r="A5" s="5">
        <v>1</v>
      </c>
      <c r="B5" s="5">
        <v>2</v>
      </c>
      <c r="C5" s="5">
        <v>3</v>
      </c>
      <c r="D5" s="5">
        <v>4</v>
      </c>
      <c r="E5" s="5">
        <v>5</v>
      </c>
      <c r="F5" s="5">
        <v>6</v>
      </c>
      <c r="G5" s="5">
        <v>7</v>
      </c>
      <c r="H5" s="5">
        <v>8</v>
      </c>
      <c r="I5" s="5">
        <v>9</v>
      </c>
      <c r="J5" s="5">
        <v>10</v>
      </c>
    </row>
    <row r="6" spans="1:10" ht="15" customHeight="1" x14ac:dyDescent="0.25">
      <c r="A6" s="7" t="s">
        <v>5</v>
      </c>
      <c r="B6" s="8" t="s">
        <v>6</v>
      </c>
      <c r="C6" s="6" t="s">
        <v>4</v>
      </c>
      <c r="D6" s="20">
        <v>17933239000</v>
      </c>
      <c r="E6" s="9">
        <v>2712340000</v>
      </c>
      <c r="F6" s="9">
        <v>2310961865.9899998</v>
      </c>
      <c r="G6" s="9">
        <f>F6-E6</f>
        <v>-401378134.01000023</v>
      </c>
      <c r="H6" s="10">
        <v>85.201776546819346</v>
      </c>
      <c r="I6" s="9">
        <f>F6-D6</f>
        <v>-15622277134.01</v>
      </c>
      <c r="J6" s="10">
        <f>F6*100/D6</f>
        <v>12.88647224291161</v>
      </c>
    </row>
    <row r="7" spans="1:10" ht="15" customHeight="1" x14ac:dyDescent="0.25">
      <c r="A7" s="8"/>
      <c r="B7" s="8"/>
      <c r="C7" s="6" t="s">
        <v>377</v>
      </c>
      <c r="D7" s="20">
        <f>D8+D10+D20+D26+D31</f>
        <v>15946456000</v>
      </c>
      <c r="E7" s="20">
        <f t="shared" ref="E7:G7" si="0">E8+E10+E20+E26+E31</f>
        <v>2267681000</v>
      </c>
      <c r="F7" s="20">
        <f t="shared" si="0"/>
        <v>1675941116.9399998</v>
      </c>
      <c r="G7" s="20">
        <f t="shared" si="0"/>
        <v>-591739883.05999994</v>
      </c>
      <c r="H7" s="10">
        <f>F7*100/E7</f>
        <v>73.905505974605759</v>
      </c>
      <c r="I7" s="9">
        <f t="shared" ref="I7:I70" si="1">F7-D7</f>
        <v>-14270514883.059999</v>
      </c>
      <c r="J7" s="10">
        <f>F7*100/D7</f>
        <v>10.50980303673744</v>
      </c>
    </row>
    <row r="8" spans="1:10" ht="15" customHeight="1" x14ac:dyDescent="0.25">
      <c r="A8" s="7" t="s">
        <v>5</v>
      </c>
      <c r="B8" s="8" t="s">
        <v>8</v>
      </c>
      <c r="C8" s="6" t="s">
        <v>7</v>
      </c>
      <c r="D8" s="9">
        <v>6892773000</v>
      </c>
      <c r="E8" s="9">
        <v>888602000</v>
      </c>
      <c r="F8" s="9">
        <v>733536322.00999999</v>
      </c>
      <c r="G8" s="9">
        <f t="shared" ref="G8:G11" si="2">F8-E8</f>
        <v>-155065677.99000001</v>
      </c>
      <c r="H8" s="10">
        <v>82.549479070494996</v>
      </c>
      <c r="I8" s="9">
        <f t="shared" si="1"/>
        <v>-6159236677.9899998</v>
      </c>
      <c r="J8" s="10">
        <f t="shared" ref="J8:J11" si="3">F8*100/D8</f>
        <v>10.642107639552325</v>
      </c>
    </row>
    <row r="9" spans="1:10" ht="15" customHeight="1" x14ac:dyDescent="0.25">
      <c r="A9" s="7" t="s">
        <v>5</v>
      </c>
      <c r="B9" s="8" t="s">
        <v>10</v>
      </c>
      <c r="C9" s="6" t="s">
        <v>9</v>
      </c>
      <c r="D9" s="9">
        <v>6892773000</v>
      </c>
      <c r="E9" s="9">
        <v>888602000</v>
      </c>
      <c r="F9" s="9">
        <v>733536322.00999999</v>
      </c>
      <c r="G9" s="9">
        <f t="shared" si="2"/>
        <v>-155065677.99000001</v>
      </c>
      <c r="H9" s="10">
        <v>82.549479070494996</v>
      </c>
      <c r="I9" s="9">
        <f t="shared" si="1"/>
        <v>-6159236677.9899998</v>
      </c>
      <c r="J9" s="10">
        <f t="shared" si="3"/>
        <v>10.642107639552325</v>
      </c>
    </row>
    <row r="10" spans="1:10" ht="23.25" customHeight="1" x14ac:dyDescent="0.25">
      <c r="A10" s="7" t="s">
        <v>5</v>
      </c>
      <c r="B10" s="8" t="s">
        <v>13</v>
      </c>
      <c r="C10" s="6" t="s">
        <v>12</v>
      </c>
      <c r="D10" s="9">
        <v>70737000</v>
      </c>
      <c r="E10" s="9">
        <v>15980000</v>
      </c>
      <c r="F10" s="9">
        <v>16756378.51</v>
      </c>
      <c r="G10" s="9">
        <f t="shared" si="2"/>
        <v>776378.50999999978</v>
      </c>
      <c r="H10" s="10">
        <v>104.85843873591989</v>
      </c>
      <c r="I10" s="9">
        <f t="shared" si="1"/>
        <v>-53980621.490000002</v>
      </c>
      <c r="J10" s="18">
        <f t="shared" si="3"/>
        <v>23.688279839405119</v>
      </c>
    </row>
    <row r="11" spans="1:10" ht="23.25" customHeight="1" x14ac:dyDescent="0.25">
      <c r="A11" s="7" t="s">
        <v>5</v>
      </c>
      <c r="B11" s="8" t="s">
        <v>15</v>
      </c>
      <c r="C11" s="6" t="s">
        <v>14</v>
      </c>
      <c r="D11" s="9">
        <v>70737000</v>
      </c>
      <c r="E11" s="9">
        <v>15980000</v>
      </c>
      <c r="F11" s="9">
        <v>16756378.51</v>
      </c>
      <c r="G11" s="9">
        <f t="shared" si="2"/>
        <v>776378.50999999978</v>
      </c>
      <c r="H11" s="10">
        <v>104.85843873591989</v>
      </c>
      <c r="I11" s="9">
        <f t="shared" si="1"/>
        <v>-53980621.490000002</v>
      </c>
      <c r="J11" s="18">
        <f t="shared" si="3"/>
        <v>23.688279839405119</v>
      </c>
    </row>
    <row r="12" spans="1:10" ht="69" customHeight="1" x14ac:dyDescent="0.25">
      <c r="A12" s="12" t="s">
        <v>18</v>
      </c>
      <c r="B12" s="13" t="s">
        <v>17</v>
      </c>
      <c r="C12" s="11" t="s">
        <v>16</v>
      </c>
      <c r="D12" s="14">
        <v>34109000</v>
      </c>
      <c r="E12" s="14">
        <v>7243000</v>
      </c>
      <c r="F12" s="14"/>
      <c r="G12" s="14">
        <f t="shared" ref="G12:G21" si="4">F12-E12</f>
        <v>-7243000</v>
      </c>
      <c r="H12" s="15">
        <v>0</v>
      </c>
      <c r="I12" s="14">
        <f t="shared" si="1"/>
        <v>-34109000</v>
      </c>
      <c r="J12" s="17">
        <f t="shared" ref="J12:J21" si="5">F12*100/D12</f>
        <v>0</v>
      </c>
    </row>
    <row r="13" spans="1:10" ht="69.75" customHeight="1" x14ac:dyDescent="0.25">
      <c r="A13" s="12" t="s">
        <v>11</v>
      </c>
      <c r="B13" s="13" t="s">
        <v>17</v>
      </c>
      <c r="C13" s="11" t="s">
        <v>16</v>
      </c>
      <c r="D13" s="14">
        <v>0</v>
      </c>
      <c r="E13" s="14">
        <v>0</v>
      </c>
      <c r="F13" s="14">
        <v>8614113.7599999998</v>
      </c>
      <c r="G13" s="14">
        <f t="shared" si="4"/>
        <v>8614113.7599999998</v>
      </c>
      <c r="H13" s="15">
        <v>0</v>
      </c>
      <c r="I13" s="14">
        <f t="shared" si="1"/>
        <v>8614113.7599999998</v>
      </c>
      <c r="J13" s="17">
        <v>0</v>
      </c>
    </row>
    <row r="14" spans="1:10" ht="79.5" customHeight="1" x14ac:dyDescent="0.25">
      <c r="A14" s="12" t="s">
        <v>18</v>
      </c>
      <c r="B14" s="13" t="s">
        <v>20</v>
      </c>
      <c r="C14" s="11" t="s">
        <v>19</v>
      </c>
      <c r="D14" s="14">
        <v>195000</v>
      </c>
      <c r="E14" s="14">
        <v>47000</v>
      </c>
      <c r="F14" s="14"/>
      <c r="G14" s="14">
        <f t="shared" si="4"/>
        <v>-47000</v>
      </c>
      <c r="H14" s="15">
        <v>0</v>
      </c>
      <c r="I14" s="14">
        <f t="shared" si="1"/>
        <v>-195000</v>
      </c>
      <c r="J14" s="17">
        <f t="shared" si="5"/>
        <v>0</v>
      </c>
    </row>
    <row r="15" spans="1:10" ht="81" customHeight="1" x14ac:dyDescent="0.25">
      <c r="A15" s="12" t="s">
        <v>11</v>
      </c>
      <c r="B15" s="13" t="s">
        <v>20</v>
      </c>
      <c r="C15" s="11" t="s">
        <v>19</v>
      </c>
      <c r="D15" s="14">
        <v>0</v>
      </c>
      <c r="E15" s="14">
        <v>0</v>
      </c>
      <c r="F15" s="14">
        <v>35353.53</v>
      </c>
      <c r="G15" s="14">
        <f t="shared" si="4"/>
        <v>35353.53</v>
      </c>
      <c r="H15" s="15">
        <v>0</v>
      </c>
      <c r="I15" s="14">
        <f t="shared" si="1"/>
        <v>35353.53</v>
      </c>
      <c r="J15" s="17">
        <v>0</v>
      </c>
    </row>
    <row r="16" spans="1:10" ht="64.5" customHeight="1" x14ac:dyDescent="0.25">
      <c r="A16" s="12" t="s">
        <v>18</v>
      </c>
      <c r="B16" s="13" t="s">
        <v>22</v>
      </c>
      <c r="C16" s="11" t="s">
        <v>21</v>
      </c>
      <c r="D16" s="14">
        <v>40424000</v>
      </c>
      <c r="E16" s="14">
        <v>9678000</v>
      </c>
      <c r="F16" s="14"/>
      <c r="G16" s="14">
        <f t="shared" si="4"/>
        <v>-9678000</v>
      </c>
      <c r="H16" s="15">
        <v>0</v>
      </c>
      <c r="I16" s="14">
        <f t="shared" si="1"/>
        <v>-40424000</v>
      </c>
      <c r="J16" s="17">
        <f t="shared" si="5"/>
        <v>0</v>
      </c>
    </row>
    <row r="17" spans="1:10" ht="67.5" customHeight="1" x14ac:dyDescent="0.25">
      <c r="A17" s="12" t="s">
        <v>11</v>
      </c>
      <c r="B17" s="13" t="s">
        <v>22</v>
      </c>
      <c r="C17" s="11" t="s">
        <v>21</v>
      </c>
      <c r="D17" s="14">
        <v>0</v>
      </c>
      <c r="E17" s="14">
        <v>0</v>
      </c>
      <c r="F17" s="14">
        <v>9210765.3399999999</v>
      </c>
      <c r="G17" s="14">
        <f t="shared" si="4"/>
        <v>9210765.3399999999</v>
      </c>
      <c r="H17" s="15">
        <v>0</v>
      </c>
      <c r="I17" s="14">
        <f t="shared" si="1"/>
        <v>9210765.3399999999</v>
      </c>
      <c r="J17" s="17">
        <v>0</v>
      </c>
    </row>
    <row r="18" spans="1:10" ht="65.25" customHeight="1" x14ac:dyDescent="0.25">
      <c r="A18" s="12" t="s">
        <v>18</v>
      </c>
      <c r="B18" s="13" t="s">
        <v>24</v>
      </c>
      <c r="C18" s="11" t="s">
        <v>23</v>
      </c>
      <c r="D18" s="14">
        <v>-3991000</v>
      </c>
      <c r="E18" s="14">
        <v>-988000</v>
      </c>
      <c r="F18" s="14"/>
      <c r="G18" s="14">
        <f t="shared" si="4"/>
        <v>988000</v>
      </c>
      <c r="H18" s="15">
        <v>0</v>
      </c>
      <c r="I18" s="14">
        <f t="shared" si="1"/>
        <v>3991000</v>
      </c>
      <c r="J18" s="17">
        <f t="shared" si="5"/>
        <v>0</v>
      </c>
    </row>
    <row r="19" spans="1:10" ht="66" customHeight="1" x14ac:dyDescent="0.25">
      <c r="A19" s="12" t="s">
        <v>11</v>
      </c>
      <c r="B19" s="13" t="s">
        <v>24</v>
      </c>
      <c r="C19" s="11" t="s">
        <v>23</v>
      </c>
      <c r="D19" s="14">
        <v>0</v>
      </c>
      <c r="E19" s="14">
        <v>0</v>
      </c>
      <c r="F19" s="14">
        <v>-1103854.1200000001</v>
      </c>
      <c r="G19" s="14">
        <f t="shared" si="4"/>
        <v>-1103854.1200000001</v>
      </c>
      <c r="H19" s="15">
        <v>0</v>
      </c>
      <c r="I19" s="14">
        <f t="shared" si="1"/>
        <v>-1103854.1200000001</v>
      </c>
      <c r="J19" s="17">
        <v>0</v>
      </c>
    </row>
    <row r="20" spans="1:10" ht="15" customHeight="1" x14ac:dyDescent="0.25">
      <c r="A20" s="7" t="s">
        <v>5</v>
      </c>
      <c r="B20" s="8" t="s">
        <v>26</v>
      </c>
      <c r="C20" s="6" t="s">
        <v>25</v>
      </c>
      <c r="D20" s="9">
        <v>3627355000</v>
      </c>
      <c r="E20" s="9">
        <v>630591000</v>
      </c>
      <c r="F20" s="9">
        <v>316501056.75999999</v>
      </c>
      <c r="G20" s="9">
        <f t="shared" si="4"/>
        <v>-314089943.24000001</v>
      </c>
      <c r="H20" s="10">
        <v>50.191178871883679</v>
      </c>
      <c r="I20" s="9">
        <f t="shared" si="1"/>
        <v>-3310853943.2399998</v>
      </c>
      <c r="J20" s="18">
        <f t="shared" si="5"/>
        <v>8.725395136676724</v>
      </c>
    </row>
    <row r="21" spans="1:10" ht="23.25" customHeight="1" x14ac:dyDescent="0.25">
      <c r="A21" s="7" t="s">
        <v>5</v>
      </c>
      <c r="B21" s="8" t="s">
        <v>28</v>
      </c>
      <c r="C21" s="6" t="s">
        <v>27</v>
      </c>
      <c r="D21" s="9">
        <v>3355290000</v>
      </c>
      <c r="E21" s="9">
        <v>535641000</v>
      </c>
      <c r="F21" s="9">
        <v>348375157.06999999</v>
      </c>
      <c r="G21" s="9">
        <f t="shared" si="4"/>
        <v>-187265842.93000001</v>
      </c>
      <c r="H21" s="10">
        <v>65.038926644898353</v>
      </c>
      <c r="I21" s="9">
        <f t="shared" si="1"/>
        <v>-3006914842.9299998</v>
      </c>
      <c r="J21" s="18">
        <f t="shared" si="5"/>
        <v>10.38286279487019</v>
      </c>
    </row>
    <row r="22" spans="1:10" ht="23.25" customHeight="1" x14ac:dyDescent="0.25">
      <c r="A22" s="7" t="s">
        <v>5</v>
      </c>
      <c r="B22" s="8" t="s">
        <v>30</v>
      </c>
      <c r="C22" s="6" t="s">
        <v>29</v>
      </c>
      <c r="D22" s="9">
        <v>0</v>
      </c>
      <c r="E22" s="9">
        <v>0</v>
      </c>
      <c r="F22" s="9">
        <v>-12890171.789999999</v>
      </c>
      <c r="G22" s="9">
        <f t="shared" ref="G22:G29" si="6">F22-E22</f>
        <v>-12890171.789999999</v>
      </c>
      <c r="H22" s="10">
        <v>0</v>
      </c>
      <c r="I22" s="9">
        <f t="shared" si="1"/>
        <v>-12890171.789999999</v>
      </c>
      <c r="J22" s="18">
        <v>0</v>
      </c>
    </row>
    <row r="23" spans="1:10" ht="15" customHeight="1" x14ac:dyDescent="0.25">
      <c r="A23" s="7" t="s">
        <v>5</v>
      </c>
      <c r="B23" s="8" t="s">
        <v>32</v>
      </c>
      <c r="C23" s="6" t="s">
        <v>31</v>
      </c>
      <c r="D23" s="9">
        <v>0</v>
      </c>
      <c r="E23" s="9">
        <v>0</v>
      </c>
      <c r="F23" s="9">
        <v>2781216.59</v>
      </c>
      <c r="G23" s="9">
        <f t="shared" si="6"/>
        <v>2781216.59</v>
      </c>
      <c r="H23" s="10">
        <v>0</v>
      </c>
      <c r="I23" s="9">
        <f t="shared" si="1"/>
        <v>2781216.59</v>
      </c>
      <c r="J23" s="18">
        <v>0</v>
      </c>
    </row>
    <row r="24" spans="1:10" ht="23.25" customHeight="1" x14ac:dyDescent="0.25">
      <c r="A24" s="7" t="s">
        <v>5</v>
      </c>
      <c r="B24" s="8" t="s">
        <v>34</v>
      </c>
      <c r="C24" s="6" t="s">
        <v>33</v>
      </c>
      <c r="D24" s="9">
        <v>272065000</v>
      </c>
      <c r="E24" s="9">
        <v>94950000</v>
      </c>
      <c r="F24" s="9">
        <v>-22656620.199999999</v>
      </c>
      <c r="G24" s="9">
        <f t="shared" si="6"/>
        <v>-117606620.2</v>
      </c>
      <c r="H24" s="10">
        <v>-23.861632648762505</v>
      </c>
      <c r="I24" s="9">
        <f t="shared" si="1"/>
        <v>-294721620.19999999</v>
      </c>
      <c r="J24" s="18">
        <f t="shared" ref="J24:J29" si="7">F24*100/D24</f>
        <v>-8.3276497160605008</v>
      </c>
    </row>
    <row r="25" spans="1:10" ht="36" customHeight="1" x14ac:dyDescent="0.25">
      <c r="A25" s="24" t="s">
        <v>5</v>
      </c>
      <c r="B25" s="24" t="s">
        <v>36</v>
      </c>
      <c r="C25" s="6" t="s">
        <v>35</v>
      </c>
      <c r="D25" s="23">
        <v>0</v>
      </c>
      <c r="E25" s="23">
        <v>0</v>
      </c>
      <c r="F25" s="23">
        <v>891475.09</v>
      </c>
      <c r="G25" s="23">
        <f t="shared" si="6"/>
        <v>891475.09</v>
      </c>
      <c r="H25" s="18">
        <v>0</v>
      </c>
      <c r="I25" s="9">
        <f t="shared" si="1"/>
        <v>891475.09</v>
      </c>
      <c r="J25" s="17">
        <v>0</v>
      </c>
    </row>
    <row r="26" spans="1:10" ht="15" customHeight="1" x14ac:dyDescent="0.25">
      <c r="A26" s="7" t="s">
        <v>5</v>
      </c>
      <c r="B26" s="8" t="s">
        <v>38</v>
      </c>
      <c r="C26" s="6" t="s">
        <v>37</v>
      </c>
      <c r="D26" s="9">
        <v>5252286000</v>
      </c>
      <c r="E26" s="9">
        <v>712512000</v>
      </c>
      <c r="F26" s="9">
        <v>588400696.84000003</v>
      </c>
      <c r="G26" s="9">
        <f t="shared" si="6"/>
        <v>-124111303.15999997</v>
      </c>
      <c r="H26" s="10">
        <v>82.581163101814425</v>
      </c>
      <c r="I26" s="9">
        <f t="shared" si="1"/>
        <v>-4663885303.1599998</v>
      </c>
      <c r="J26" s="18">
        <f t="shared" si="7"/>
        <v>11.20275432145165</v>
      </c>
    </row>
    <row r="27" spans="1:10" ht="15" customHeight="1" x14ac:dyDescent="0.25">
      <c r="A27" s="7" t="s">
        <v>5</v>
      </c>
      <c r="B27" s="8" t="s">
        <v>40</v>
      </c>
      <c r="C27" s="6" t="s">
        <v>39</v>
      </c>
      <c r="D27" s="9">
        <v>951639000</v>
      </c>
      <c r="E27" s="9">
        <v>36162000</v>
      </c>
      <c r="F27" s="9">
        <v>33855940.039999999</v>
      </c>
      <c r="G27" s="9">
        <f t="shared" si="6"/>
        <v>-2306059.9600000009</v>
      </c>
      <c r="H27" s="10">
        <v>93.622974503622586</v>
      </c>
      <c r="I27" s="9">
        <f t="shared" si="1"/>
        <v>-917783059.96000004</v>
      </c>
      <c r="J27" s="18">
        <f t="shared" si="7"/>
        <v>3.5576452877614306</v>
      </c>
    </row>
    <row r="28" spans="1:10" ht="15" customHeight="1" x14ac:dyDescent="0.25">
      <c r="A28" s="7" t="s">
        <v>5</v>
      </c>
      <c r="B28" s="8" t="s">
        <v>42</v>
      </c>
      <c r="C28" s="6" t="s">
        <v>41</v>
      </c>
      <c r="D28" s="9">
        <v>4300647000</v>
      </c>
      <c r="E28" s="9">
        <v>676350000</v>
      </c>
      <c r="F28" s="9">
        <v>554544756.79999995</v>
      </c>
      <c r="G28" s="9">
        <f t="shared" si="6"/>
        <v>-121805243.20000005</v>
      </c>
      <c r="H28" s="10">
        <v>81.990797190803562</v>
      </c>
      <c r="I28" s="9">
        <f t="shared" si="1"/>
        <v>-3746102243.1999998</v>
      </c>
      <c r="J28" s="18">
        <f t="shared" si="7"/>
        <v>12.894449528175642</v>
      </c>
    </row>
    <row r="29" spans="1:10" ht="15" customHeight="1" x14ac:dyDescent="0.25">
      <c r="A29" s="12" t="s">
        <v>5</v>
      </c>
      <c r="B29" s="13" t="s">
        <v>44</v>
      </c>
      <c r="C29" s="11" t="s">
        <v>43</v>
      </c>
      <c r="D29" s="14">
        <v>2823303000</v>
      </c>
      <c r="E29" s="14">
        <v>620212000</v>
      </c>
      <c r="F29" s="14">
        <v>503289527.74000001</v>
      </c>
      <c r="G29" s="14">
        <f t="shared" si="6"/>
        <v>-116922472.25999999</v>
      </c>
      <c r="H29" s="15">
        <v>81.147982905845097</v>
      </c>
      <c r="I29" s="14">
        <f t="shared" si="1"/>
        <v>-2320013472.2600002</v>
      </c>
      <c r="J29" s="17">
        <f t="shared" si="7"/>
        <v>17.826266884567474</v>
      </c>
    </row>
    <row r="30" spans="1:10" ht="15" customHeight="1" x14ac:dyDescent="0.25">
      <c r="A30" s="12" t="s">
        <v>5</v>
      </c>
      <c r="B30" s="13" t="s">
        <v>46</v>
      </c>
      <c r="C30" s="11" t="s">
        <v>45</v>
      </c>
      <c r="D30" s="14">
        <v>1477344000</v>
      </c>
      <c r="E30" s="14">
        <v>56138000</v>
      </c>
      <c r="F30" s="14">
        <v>51255229.060000002</v>
      </c>
      <c r="G30" s="14">
        <f t="shared" ref="G30:G38" si="8">F30-E30</f>
        <v>-4882770.9399999976</v>
      </c>
      <c r="H30" s="15">
        <v>91.302200042751792</v>
      </c>
      <c r="I30" s="14">
        <f t="shared" si="1"/>
        <v>-1426088770.9400001</v>
      </c>
      <c r="J30" s="17">
        <f t="shared" ref="J30:J38" si="9">F30*100/D30</f>
        <v>3.4694173503259904</v>
      </c>
    </row>
    <row r="31" spans="1:10" ht="15" customHeight="1" x14ac:dyDescent="0.25">
      <c r="A31" s="7" t="s">
        <v>5</v>
      </c>
      <c r="B31" s="8" t="s">
        <v>48</v>
      </c>
      <c r="C31" s="6" t="s">
        <v>47</v>
      </c>
      <c r="D31" s="9">
        <v>103305000</v>
      </c>
      <c r="E31" s="9">
        <v>19996000</v>
      </c>
      <c r="F31" s="9">
        <v>20746662.82</v>
      </c>
      <c r="G31" s="9">
        <f t="shared" si="8"/>
        <v>750662.8200000003</v>
      </c>
      <c r="H31" s="10">
        <v>103.7540649129826</v>
      </c>
      <c r="I31" s="9">
        <f t="shared" si="1"/>
        <v>-82558337.180000007</v>
      </c>
      <c r="J31" s="18">
        <f t="shared" si="9"/>
        <v>20.082922239969022</v>
      </c>
    </row>
    <row r="32" spans="1:10" ht="36" customHeight="1" x14ac:dyDescent="0.25">
      <c r="A32" s="12" t="s">
        <v>11</v>
      </c>
      <c r="B32" s="13" t="s">
        <v>50</v>
      </c>
      <c r="C32" s="11" t="s">
        <v>49</v>
      </c>
      <c r="D32" s="14">
        <v>103205000</v>
      </c>
      <c r="E32" s="14">
        <v>19976000</v>
      </c>
      <c r="F32" s="14">
        <v>20676662.82</v>
      </c>
      <c r="G32" s="14">
        <f t="shared" si="8"/>
        <v>700662.8200000003</v>
      </c>
      <c r="H32" s="15">
        <v>103.5075231277533</v>
      </c>
      <c r="I32" s="14">
        <f t="shared" si="1"/>
        <v>-82528337.180000007</v>
      </c>
      <c r="J32" s="17">
        <f t="shared" si="9"/>
        <v>20.034555321932078</v>
      </c>
    </row>
    <row r="33" spans="1:10" ht="23.25" customHeight="1" x14ac:dyDescent="0.25">
      <c r="A33" s="12" t="s">
        <v>53</v>
      </c>
      <c r="B33" s="13" t="s">
        <v>52</v>
      </c>
      <c r="C33" s="11" t="s">
        <v>51</v>
      </c>
      <c r="D33" s="14">
        <v>100000</v>
      </c>
      <c r="E33" s="14">
        <v>20000</v>
      </c>
      <c r="F33" s="14">
        <v>70000</v>
      </c>
      <c r="G33" s="14">
        <f t="shared" si="8"/>
        <v>50000</v>
      </c>
      <c r="H33" s="15">
        <v>350</v>
      </c>
      <c r="I33" s="14">
        <f t="shared" si="1"/>
        <v>-30000</v>
      </c>
      <c r="J33" s="17">
        <f t="shared" si="9"/>
        <v>70</v>
      </c>
    </row>
    <row r="34" spans="1:10" ht="17.25" customHeight="1" x14ac:dyDescent="0.25">
      <c r="A34" s="13"/>
      <c r="B34" s="13"/>
      <c r="C34" s="21" t="s">
        <v>378</v>
      </c>
      <c r="D34" s="23">
        <f>D35+D54+D56+D73+D84+D85</f>
        <v>1986783000</v>
      </c>
      <c r="E34" s="23">
        <f>E35+E54+E56+E73+E84+E85</f>
        <v>444659000</v>
      </c>
      <c r="F34" s="23">
        <f>F35+F54+F56+F73+F84+F85</f>
        <v>635020653.72000003</v>
      </c>
      <c r="G34" s="23">
        <f>G35+G54+G56+G73+G84+G85</f>
        <v>190361653.72000003</v>
      </c>
      <c r="H34" s="10">
        <f>F34*100/E34</f>
        <v>142.81070521905551</v>
      </c>
      <c r="I34" s="9">
        <f t="shared" si="1"/>
        <v>-1351762346.28</v>
      </c>
      <c r="J34" s="10">
        <f>F34*100/D34</f>
        <v>31.962255249818426</v>
      </c>
    </row>
    <row r="35" spans="1:10" ht="26.25" customHeight="1" x14ac:dyDescent="0.25">
      <c r="A35" s="7" t="s">
        <v>5</v>
      </c>
      <c r="B35" s="8" t="s">
        <v>55</v>
      </c>
      <c r="C35" s="6" t="s">
        <v>54</v>
      </c>
      <c r="D35" s="9">
        <v>1087831000</v>
      </c>
      <c r="E35" s="9">
        <v>248178000</v>
      </c>
      <c r="F35" s="9">
        <v>317281700.49000001</v>
      </c>
      <c r="G35" s="9">
        <f t="shared" si="8"/>
        <v>69103700.49000001</v>
      </c>
      <c r="H35" s="10">
        <v>127.84441025796001</v>
      </c>
      <c r="I35" s="9">
        <f t="shared" si="1"/>
        <v>-770549299.50999999</v>
      </c>
      <c r="J35" s="18">
        <f t="shared" si="9"/>
        <v>29.166451451558192</v>
      </c>
    </row>
    <row r="36" spans="1:10" ht="68.25" customHeight="1" x14ac:dyDescent="0.25">
      <c r="A36" s="7" t="s">
        <v>5</v>
      </c>
      <c r="B36" s="8" t="s">
        <v>57</v>
      </c>
      <c r="C36" s="6" t="s">
        <v>56</v>
      </c>
      <c r="D36" s="9">
        <v>935623000</v>
      </c>
      <c r="E36" s="9">
        <v>210605000</v>
      </c>
      <c r="F36" s="9">
        <v>267284208.78999999</v>
      </c>
      <c r="G36" s="9">
        <f t="shared" si="8"/>
        <v>56679208.789999992</v>
      </c>
      <c r="H36" s="10">
        <v>126.91256560385555</v>
      </c>
      <c r="I36" s="9">
        <f t="shared" si="1"/>
        <v>-668338791.21000004</v>
      </c>
      <c r="J36" s="18">
        <f t="shared" si="9"/>
        <v>28.56751157143422</v>
      </c>
    </row>
    <row r="37" spans="1:10" ht="57.75" customHeight="1" x14ac:dyDescent="0.25">
      <c r="A37" s="12" t="s">
        <v>60</v>
      </c>
      <c r="B37" s="13" t="s">
        <v>59</v>
      </c>
      <c r="C37" s="11" t="s">
        <v>58</v>
      </c>
      <c r="D37" s="14">
        <v>776455000</v>
      </c>
      <c r="E37" s="14">
        <v>170278000</v>
      </c>
      <c r="F37" s="14">
        <v>222372649.22999999</v>
      </c>
      <c r="G37" s="14">
        <f t="shared" si="8"/>
        <v>52094649.229999989</v>
      </c>
      <c r="H37" s="15">
        <v>130.59388131761003</v>
      </c>
      <c r="I37" s="14">
        <f t="shared" si="1"/>
        <v>-554082350.76999998</v>
      </c>
      <c r="J37" s="17">
        <f t="shared" si="9"/>
        <v>28.639476753965138</v>
      </c>
    </row>
    <row r="38" spans="1:10" ht="44.25" customHeight="1" x14ac:dyDescent="0.25">
      <c r="A38" s="12" t="s">
        <v>60</v>
      </c>
      <c r="B38" s="13" t="s">
        <v>62</v>
      </c>
      <c r="C38" s="11" t="s">
        <v>61</v>
      </c>
      <c r="D38" s="14">
        <v>86101000</v>
      </c>
      <c r="E38" s="14">
        <v>22300000</v>
      </c>
      <c r="F38" s="14">
        <v>17626059.289999999</v>
      </c>
      <c r="G38" s="14">
        <f t="shared" si="8"/>
        <v>-4673940.7100000009</v>
      </c>
      <c r="H38" s="15">
        <v>79.040624618834073</v>
      </c>
      <c r="I38" s="14">
        <f t="shared" si="1"/>
        <v>-68474940.710000008</v>
      </c>
      <c r="J38" s="17">
        <f t="shared" si="9"/>
        <v>20.471375814450472</v>
      </c>
    </row>
    <row r="39" spans="1:10" ht="45" customHeight="1" x14ac:dyDescent="0.25">
      <c r="A39" s="12" t="s">
        <v>60</v>
      </c>
      <c r="B39" s="13" t="s">
        <v>64</v>
      </c>
      <c r="C39" s="11" t="s">
        <v>63</v>
      </c>
      <c r="D39" s="14">
        <v>67000</v>
      </c>
      <c r="E39" s="14">
        <v>27000</v>
      </c>
      <c r="F39" s="14">
        <v>53475.24</v>
      </c>
      <c r="G39" s="14">
        <f t="shared" ref="G39:G58" si="10">F39-E39</f>
        <v>26475.239999999998</v>
      </c>
      <c r="H39" s="15">
        <v>198.05644444444442</v>
      </c>
      <c r="I39" s="14">
        <f t="shared" si="1"/>
        <v>-13524.760000000002</v>
      </c>
      <c r="J39" s="17">
        <f t="shared" ref="J39:J58" si="11">F39*100/D39</f>
        <v>79.813791044776124</v>
      </c>
    </row>
    <row r="40" spans="1:10" ht="23.25" customHeight="1" x14ac:dyDescent="0.25">
      <c r="A40" s="12" t="s">
        <v>60</v>
      </c>
      <c r="B40" s="13" t="s">
        <v>66</v>
      </c>
      <c r="C40" s="11" t="s">
        <v>65</v>
      </c>
      <c r="D40" s="14">
        <v>73000000</v>
      </c>
      <c r="E40" s="14">
        <v>18000000</v>
      </c>
      <c r="F40" s="14">
        <v>27232025.030000001</v>
      </c>
      <c r="G40" s="14">
        <f t="shared" si="10"/>
        <v>9232025.0300000012</v>
      </c>
      <c r="H40" s="15">
        <v>151.28902794444446</v>
      </c>
      <c r="I40" s="14">
        <f t="shared" si="1"/>
        <v>-45767974.969999999</v>
      </c>
      <c r="J40" s="17">
        <f t="shared" si="11"/>
        <v>37.304143876712331</v>
      </c>
    </row>
    <row r="41" spans="1:10" ht="33.75" customHeight="1" x14ac:dyDescent="0.25">
      <c r="A41" s="7" t="s">
        <v>5</v>
      </c>
      <c r="B41" s="8" t="s">
        <v>68</v>
      </c>
      <c r="C41" s="6" t="s">
        <v>67</v>
      </c>
      <c r="D41" s="9">
        <v>523000</v>
      </c>
      <c r="E41" s="9">
        <v>152000</v>
      </c>
      <c r="F41" s="9">
        <v>1305036.3</v>
      </c>
      <c r="G41" s="9">
        <f t="shared" si="10"/>
        <v>1153036.3</v>
      </c>
      <c r="H41" s="10">
        <v>858.57651315789474</v>
      </c>
      <c r="I41" s="9">
        <f t="shared" si="1"/>
        <v>782036.3</v>
      </c>
      <c r="J41" s="18">
        <f t="shared" si="11"/>
        <v>249.52892925430211</v>
      </c>
    </row>
    <row r="42" spans="1:10" ht="65.25" customHeight="1" x14ac:dyDescent="0.25">
      <c r="A42" s="12" t="s">
        <v>60</v>
      </c>
      <c r="B42" s="13" t="s">
        <v>70</v>
      </c>
      <c r="C42" s="11" t="s">
        <v>69</v>
      </c>
      <c r="D42" s="14">
        <v>99000</v>
      </c>
      <c r="E42" s="14">
        <v>42000</v>
      </c>
      <c r="F42" s="14">
        <v>695568.88</v>
      </c>
      <c r="G42" s="14">
        <f t="shared" si="10"/>
        <v>653568.88</v>
      </c>
      <c r="H42" s="15">
        <v>1656.116380952381</v>
      </c>
      <c r="I42" s="14">
        <f t="shared" si="1"/>
        <v>596568.88</v>
      </c>
      <c r="J42" s="17">
        <f t="shared" si="11"/>
        <v>702.5948282828283</v>
      </c>
    </row>
    <row r="43" spans="1:10" ht="54.75" customHeight="1" x14ac:dyDescent="0.25">
      <c r="A43" s="12" t="s">
        <v>60</v>
      </c>
      <c r="B43" s="13" t="s">
        <v>72</v>
      </c>
      <c r="C43" s="11" t="s">
        <v>71</v>
      </c>
      <c r="D43" s="14">
        <v>424000</v>
      </c>
      <c r="E43" s="14">
        <v>110000</v>
      </c>
      <c r="F43" s="14">
        <v>609467.42000000004</v>
      </c>
      <c r="G43" s="14">
        <f t="shared" si="10"/>
        <v>499467.42000000004</v>
      </c>
      <c r="H43" s="15">
        <v>554.06129090909099</v>
      </c>
      <c r="I43" s="14">
        <f t="shared" si="1"/>
        <v>185467.42000000004</v>
      </c>
      <c r="J43" s="17">
        <f t="shared" si="11"/>
        <v>143.74231603773586</v>
      </c>
    </row>
    <row r="44" spans="1:10" ht="27" customHeight="1" x14ac:dyDescent="0.25">
      <c r="A44" s="7" t="s">
        <v>5</v>
      </c>
      <c r="B44" s="8" t="s">
        <v>74</v>
      </c>
      <c r="C44" s="6" t="s">
        <v>73</v>
      </c>
      <c r="D44" s="9">
        <v>491000</v>
      </c>
      <c r="E44" s="9">
        <v>0</v>
      </c>
      <c r="F44" s="9">
        <v>0</v>
      </c>
      <c r="G44" s="9">
        <f t="shared" si="10"/>
        <v>0</v>
      </c>
      <c r="H44" s="10">
        <v>0</v>
      </c>
      <c r="I44" s="9">
        <f t="shared" si="1"/>
        <v>-491000</v>
      </c>
      <c r="J44" s="18">
        <f t="shared" si="11"/>
        <v>0</v>
      </c>
    </row>
    <row r="45" spans="1:10" ht="34.5" customHeight="1" x14ac:dyDescent="0.25">
      <c r="A45" s="12" t="s">
        <v>60</v>
      </c>
      <c r="B45" s="13" t="s">
        <v>76</v>
      </c>
      <c r="C45" s="11" t="s">
        <v>75</v>
      </c>
      <c r="D45" s="14">
        <v>491000</v>
      </c>
      <c r="E45" s="14">
        <v>0</v>
      </c>
      <c r="F45" s="14"/>
      <c r="G45" s="14">
        <f t="shared" si="10"/>
        <v>0</v>
      </c>
      <c r="H45" s="15">
        <v>0</v>
      </c>
      <c r="I45" s="14">
        <f t="shared" si="1"/>
        <v>-491000</v>
      </c>
      <c r="J45" s="17">
        <f t="shared" si="11"/>
        <v>0</v>
      </c>
    </row>
    <row r="46" spans="1:10" ht="57" customHeight="1" x14ac:dyDescent="0.25">
      <c r="A46" s="7" t="s">
        <v>5</v>
      </c>
      <c r="B46" s="8" t="s">
        <v>78</v>
      </c>
      <c r="C46" s="6" t="s">
        <v>77</v>
      </c>
      <c r="D46" s="9">
        <v>151194000</v>
      </c>
      <c r="E46" s="9">
        <v>37421000</v>
      </c>
      <c r="F46" s="9">
        <v>48692455.399999999</v>
      </c>
      <c r="G46" s="9">
        <f t="shared" si="10"/>
        <v>11271455.399999999</v>
      </c>
      <c r="H46" s="10">
        <v>130.12066860853531</v>
      </c>
      <c r="I46" s="9">
        <f t="shared" si="1"/>
        <v>-102501544.59999999</v>
      </c>
      <c r="J46" s="18">
        <f t="shared" si="11"/>
        <v>32.205282881595828</v>
      </c>
    </row>
    <row r="47" spans="1:10" ht="75.75" customHeight="1" x14ac:dyDescent="0.25">
      <c r="A47" s="12" t="s">
        <v>60</v>
      </c>
      <c r="B47" s="13" t="s">
        <v>80</v>
      </c>
      <c r="C47" s="11" t="s">
        <v>79</v>
      </c>
      <c r="D47" s="14">
        <v>2534000</v>
      </c>
      <c r="E47" s="14">
        <v>645000</v>
      </c>
      <c r="F47" s="14">
        <v>1396076.91</v>
      </c>
      <c r="G47" s="14">
        <f t="shared" si="10"/>
        <v>751076.90999999992</v>
      </c>
      <c r="H47" s="15">
        <v>216.44603255813954</v>
      </c>
      <c r="I47" s="14">
        <f t="shared" si="1"/>
        <v>-1137923.0900000001</v>
      </c>
      <c r="J47" s="17">
        <f t="shared" si="11"/>
        <v>55.093800710339387</v>
      </c>
    </row>
    <row r="48" spans="1:10" ht="78.75" customHeight="1" x14ac:dyDescent="0.25">
      <c r="A48" s="12" t="s">
        <v>60</v>
      </c>
      <c r="B48" s="13" t="s">
        <v>82</v>
      </c>
      <c r="C48" s="11" t="s">
        <v>81</v>
      </c>
      <c r="D48" s="14">
        <v>70988000</v>
      </c>
      <c r="E48" s="14">
        <v>17744000</v>
      </c>
      <c r="F48" s="14">
        <v>16778837.09</v>
      </c>
      <c r="G48" s="14">
        <f t="shared" si="10"/>
        <v>-965162.91000000015</v>
      </c>
      <c r="H48" s="15">
        <v>94.560623816501348</v>
      </c>
      <c r="I48" s="14">
        <f t="shared" si="1"/>
        <v>-54209162.909999996</v>
      </c>
      <c r="J48" s="17">
        <f t="shared" si="11"/>
        <v>23.636159759395955</v>
      </c>
    </row>
    <row r="49" spans="1:10" ht="87.75" customHeight="1" x14ac:dyDescent="0.25">
      <c r="A49" s="12" t="s">
        <v>60</v>
      </c>
      <c r="B49" s="13" t="s">
        <v>84</v>
      </c>
      <c r="C49" s="11" t="s">
        <v>83</v>
      </c>
      <c r="D49" s="14">
        <v>820000</v>
      </c>
      <c r="E49" s="14">
        <v>204000</v>
      </c>
      <c r="F49" s="14"/>
      <c r="G49" s="14">
        <f t="shared" si="10"/>
        <v>-204000</v>
      </c>
      <c r="H49" s="15">
        <v>0</v>
      </c>
      <c r="I49" s="14">
        <f t="shared" si="1"/>
        <v>-820000</v>
      </c>
      <c r="J49" s="17">
        <f t="shared" si="11"/>
        <v>0</v>
      </c>
    </row>
    <row r="50" spans="1:10" ht="85.5" customHeight="1" x14ac:dyDescent="0.25">
      <c r="A50" s="12" t="s">
        <v>53</v>
      </c>
      <c r="B50" s="13" t="s">
        <v>86</v>
      </c>
      <c r="C50" s="11" t="s">
        <v>85</v>
      </c>
      <c r="D50" s="14">
        <v>335000</v>
      </c>
      <c r="E50" s="14">
        <v>0</v>
      </c>
      <c r="F50" s="14"/>
      <c r="G50" s="14">
        <f t="shared" si="10"/>
        <v>0</v>
      </c>
      <c r="H50" s="15">
        <v>0</v>
      </c>
      <c r="I50" s="14">
        <f t="shared" si="1"/>
        <v>-335000</v>
      </c>
      <c r="J50" s="17">
        <f t="shared" si="11"/>
        <v>0</v>
      </c>
    </row>
    <row r="51" spans="1:10" ht="75.75" customHeight="1" x14ac:dyDescent="0.25">
      <c r="A51" s="12" t="s">
        <v>53</v>
      </c>
      <c r="B51" s="13" t="s">
        <v>88</v>
      </c>
      <c r="C51" s="11" t="s">
        <v>87</v>
      </c>
      <c r="D51" s="14">
        <v>1200000</v>
      </c>
      <c r="E51" s="14">
        <v>0</v>
      </c>
      <c r="F51" s="14"/>
      <c r="G51" s="14">
        <f t="shared" si="10"/>
        <v>0</v>
      </c>
      <c r="H51" s="15">
        <v>0</v>
      </c>
      <c r="I51" s="14">
        <f t="shared" si="1"/>
        <v>-1200000</v>
      </c>
      <c r="J51" s="17">
        <f t="shared" si="11"/>
        <v>0</v>
      </c>
    </row>
    <row r="52" spans="1:10" ht="76.5" customHeight="1" x14ac:dyDescent="0.25">
      <c r="A52" s="12" t="s">
        <v>53</v>
      </c>
      <c r="B52" s="13" t="s">
        <v>90</v>
      </c>
      <c r="C52" s="11" t="s">
        <v>89</v>
      </c>
      <c r="D52" s="14">
        <v>17534000</v>
      </c>
      <c r="E52" s="14">
        <v>4383000</v>
      </c>
      <c r="F52" s="14">
        <v>18534639.100000001</v>
      </c>
      <c r="G52" s="14">
        <f t="shared" si="10"/>
        <v>14151639.100000001</v>
      </c>
      <c r="H52" s="15">
        <v>422.87563540953687</v>
      </c>
      <c r="I52" s="14">
        <f t="shared" si="1"/>
        <v>1000639.1000000015</v>
      </c>
      <c r="J52" s="17">
        <f t="shared" si="11"/>
        <v>105.70685011976732</v>
      </c>
    </row>
    <row r="53" spans="1:10" ht="78" customHeight="1" x14ac:dyDescent="0.25">
      <c r="A53" s="12" t="s">
        <v>53</v>
      </c>
      <c r="B53" s="13" t="s">
        <v>92</v>
      </c>
      <c r="C53" s="11" t="s">
        <v>91</v>
      </c>
      <c r="D53" s="14">
        <v>57783000</v>
      </c>
      <c r="E53" s="14">
        <v>14445000</v>
      </c>
      <c r="F53" s="14">
        <v>11982902.300000001</v>
      </c>
      <c r="G53" s="14">
        <f t="shared" si="10"/>
        <v>-2462097.6999999993</v>
      </c>
      <c r="H53" s="15">
        <v>82.955363793700243</v>
      </c>
      <c r="I53" s="14">
        <f t="shared" si="1"/>
        <v>-45800097.700000003</v>
      </c>
      <c r="J53" s="17">
        <f t="shared" si="11"/>
        <v>20.737764221310766</v>
      </c>
    </row>
    <row r="54" spans="1:10" ht="15" customHeight="1" x14ac:dyDescent="0.25">
      <c r="A54" s="7" t="s">
        <v>5</v>
      </c>
      <c r="B54" s="8" t="s">
        <v>94</v>
      </c>
      <c r="C54" s="6" t="s">
        <v>93</v>
      </c>
      <c r="D54" s="9">
        <v>5764000</v>
      </c>
      <c r="E54" s="9">
        <v>2578000</v>
      </c>
      <c r="F54" s="9">
        <v>2799585.86</v>
      </c>
      <c r="G54" s="9">
        <f t="shared" si="10"/>
        <v>221585.85999999987</v>
      </c>
      <c r="H54" s="10">
        <v>108.59526221877425</v>
      </c>
      <c r="I54" s="9">
        <f t="shared" si="1"/>
        <v>-2964414.14</v>
      </c>
      <c r="J54" s="18">
        <f t="shared" si="11"/>
        <v>48.570191880638447</v>
      </c>
    </row>
    <row r="55" spans="1:10" ht="15" customHeight="1" x14ac:dyDescent="0.25">
      <c r="A55" s="7" t="s">
        <v>5</v>
      </c>
      <c r="B55" s="8" t="s">
        <v>96</v>
      </c>
      <c r="C55" s="6" t="s">
        <v>95</v>
      </c>
      <c r="D55" s="9">
        <v>5764000</v>
      </c>
      <c r="E55" s="9">
        <v>2578000</v>
      </c>
      <c r="F55" s="9">
        <v>2799585.86</v>
      </c>
      <c r="G55" s="9">
        <f t="shared" si="10"/>
        <v>221585.85999999987</v>
      </c>
      <c r="H55" s="10">
        <v>108.59526221877425</v>
      </c>
      <c r="I55" s="9">
        <f t="shared" si="1"/>
        <v>-2964414.14</v>
      </c>
      <c r="J55" s="18">
        <f t="shared" si="11"/>
        <v>48.570191880638447</v>
      </c>
    </row>
    <row r="56" spans="1:10" ht="23.25" customHeight="1" x14ac:dyDescent="0.25">
      <c r="A56" s="7" t="s">
        <v>5</v>
      </c>
      <c r="B56" s="8" t="s">
        <v>98</v>
      </c>
      <c r="C56" s="6" t="s">
        <v>97</v>
      </c>
      <c r="D56" s="9">
        <v>489574000</v>
      </c>
      <c r="E56" s="9">
        <v>130743000</v>
      </c>
      <c r="F56" s="9">
        <v>86918857.680000007</v>
      </c>
      <c r="G56" s="9">
        <f t="shared" si="10"/>
        <v>-43824142.319999993</v>
      </c>
      <c r="H56" s="10">
        <v>66.48069700098668</v>
      </c>
      <c r="I56" s="9">
        <f t="shared" si="1"/>
        <v>-402655142.31999999</v>
      </c>
      <c r="J56" s="18">
        <f t="shared" si="11"/>
        <v>17.753977474293979</v>
      </c>
    </row>
    <row r="57" spans="1:10" ht="15" customHeight="1" x14ac:dyDescent="0.25">
      <c r="A57" s="7" t="s">
        <v>5</v>
      </c>
      <c r="B57" s="8" t="s">
        <v>100</v>
      </c>
      <c r="C57" s="6" t="s">
        <v>99</v>
      </c>
      <c r="D57" s="9">
        <v>468627000</v>
      </c>
      <c r="E57" s="9">
        <v>125545000</v>
      </c>
      <c r="F57" s="9">
        <v>79832645.950000003</v>
      </c>
      <c r="G57" s="9">
        <f t="shared" si="10"/>
        <v>-45712354.049999997</v>
      </c>
      <c r="H57" s="10">
        <v>63.588869289896053</v>
      </c>
      <c r="I57" s="9">
        <f t="shared" si="1"/>
        <v>-388794354.05000001</v>
      </c>
      <c r="J57" s="18">
        <f t="shared" si="11"/>
        <v>17.035434567363808</v>
      </c>
    </row>
    <row r="58" spans="1:10" ht="34.5" customHeight="1" x14ac:dyDescent="0.25">
      <c r="A58" s="12" t="s">
        <v>53</v>
      </c>
      <c r="B58" s="13" t="s">
        <v>102</v>
      </c>
      <c r="C58" s="11" t="s">
        <v>101</v>
      </c>
      <c r="D58" s="14">
        <v>21600000</v>
      </c>
      <c r="E58" s="14">
        <v>3540000</v>
      </c>
      <c r="F58" s="14">
        <v>7877354.8700000001</v>
      </c>
      <c r="G58" s="14">
        <f t="shared" si="10"/>
        <v>4337354.87</v>
      </c>
      <c r="H58" s="15">
        <v>222.52414887005648</v>
      </c>
      <c r="I58" s="14">
        <f t="shared" si="1"/>
        <v>-13722645.129999999</v>
      </c>
      <c r="J58" s="17">
        <f t="shared" si="11"/>
        <v>36.469235509259256</v>
      </c>
    </row>
    <row r="59" spans="1:10" ht="54.75" customHeight="1" x14ac:dyDescent="0.25">
      <c r="A59" s="12" t="s">
        <v>105</v>
      </c>
      <c r="B59" s="13" t="s">
        <v>104</v>
      </c>
      <c r="C59" s="11" t="s">
        <v>103</v>
      </c>
      <c r="D59" s="14">
        <v>446924000</v>
      </c>
      <c r="E59" s="14">
        <v>121954000</v>
      </c>
      <c r="F59" s="14">
        <v>71904891.079999998</v>
      </c>
      <c r="G59" s="14">
        <f t="shared" ref="G59:G84" si="12">F59-E59</f>
        <v>-50049108.920000002</v>
      </c>
      <c r="H59" s="15">
        <v>58.96066638240648</v>
      </c>
      <c r="I59" s="14">
        <f t="shared" si="1"/>
        <v>-375019108.92000002</v>
      </c>
      <c r="J59" s="17">
        <f t="shared" ref="J59:J84" si="13">F59*100/D59</f>
        <v>16.088840849898418</v>
      </c>
    </row>
    <row r="60" spans="1:10" ht="23.25" customHeight="1" x14ac:dyDescent="0.25">
      <c r="A60" s="12" t="s">
        <v>105</v>
      </c>
      <c r="B60" s="13" t="s">
        <v>107</v>
      </c>
      <c r="C60" s="11" t="s">
        <v>106</v>
      </c>
      <c r="D60" s="14">
        <v>103000</v>
      </c>
      <c r="E60" s="14">
        <v>51000</v>
      </c>
      <c r="F60" s="14">
        <v>50400</v>
      </c>
      <c r="G60" s="14">
        <f t="shared" si="12"/>
        <v>-600</v>
      </c>
      <c r="H60" s="15">
        <v>98.82352941176471</v>
      </c>
      <c r="I60" s="14">
        <f t="shared" si="1"/>
        <v>-52600</v>
      </c>
      <c r="J60" s="17">
        <f t="shared" si="13"/>
        <v>48.932038834951456</v>
      </c>
    </row>
    <row r="61" spans="1:10" ht="15" customHeight="1" x14ac:dyDescent="0.25">
      <c r="A61" s="7" t="s">
        <v>5</v>
      </c>
      <c r="B61" s="8" t="s">
        <v>109</v>
      </c>
      <c r="C61" s="6" t="s">
        <v>108</v>
      </c>
      <c r="D61" s="9">
        <v>20947000</v>
      </c>
      <c r="E61" s="9">
        <v>5198000</v>
      </c>
      <c r="F61" s="9">
        <v>7086211.7300000004</v>
      </c>
      <c r="G61" s="9">
        <f t="shared" si="12"/>
        <v>1888211.7300000004</v>
      </c>
      <c r="H61" s="10">
        <v>136.32573547518277</v>
      </c>
      <c r="I61" s="9">
        <f t="shared" si="1"/>
        <v>-13860788.27</v>
      </c>
      <c r="J61" s="18">
        <f t="shared" si="13"/>
        <v>33.829243949014177</v>
      </c>
    </row>
    <row r="62" spans="1:10" ht="24" customHeight="1" x14ac:dyDescent="0.25">
      <c r="A62" s="12" t="s">
        <v>105</v>
      </c>
      <c r="B62" s="13" t="s">
        <v>111</v>
      </c>
      <c r="C62" s="11" t="s">
        <v>110</v>
      </c>
      <c r="D62" s="14">
        <v>0</v>
      </c>
      <c r="E62" s="14">
        <v>0</v>
      </c>
      <c r="F62" s="14">
        <v>98739.92</v>
      </c>
      <c r="G62" s="14">
        <f t="shared" si="12"/>
        <v>98739.92</v>
      </c>
      <c r="H62" s="15">
        <v>0</v>
      </c>
      <c r="I62" s="14">
        <f t="shared" si="1"/>
        <v>98739.92</v>
      </c>
      <c r="J62" s="17">
        <v>0</v>
      </c>
    </row>
    <row r="63" spans="1:10" ht="23.25" customHeight="1" x14ac:dyDescent="0.25">
      <c r="A63" s="12" t="s">
        <v>105</v>
      </c>
      <c r="B63" s="13" t="s">
        <v>113</v>
      </c>
      <c r="C63" s="11" t="s">
        <v>112</v>
      </c>
      <c r="D63" s="14">
        <v>0</v>
      </c>
      <c r="E63" s="14">
        <v>0</v>
      </c>
      <c r="F63" s="14">
        <v>51149.08</v>
      </c>
      <c r="G63" s="14">
        <f t="shared" si="12"/>
        <v>51149.08</v>
      </c>
      <c r="H63" s="15">
        <v>0</v>
      </c>
      <c r="I63" s="14">
        <f t="shared" si="1"/>
        <v>51149.08</v>
      </c>
      <c r="J63" s="17">
        <v>0</v>
      </c>
    </row>
    <row r="64" spans="1:10" ht="23.25" customHeight="1" x14ac:dyDescent="0.25">
      <c r="A64" s="12" t="s">
        <v>53</v>
      </c>
      <c r="B64" s="13" t="s">
        <v>113</v>
      </c>
      <c r="C64" s="11" t="s">
        <v>112</v>
      </c>
      <c r="D64" s="14">
        <v>0</v>
      </c>
      <c r="E64" s="14">
        <v>0</v>
      </c>
      <c r="F64" s="14">
        <v>109001.02</v>
      </c>
      <c r="G64" s="14">
        <f t="shared" si="12"/>
        <v>109001.02</v>
      </c>
      <c r="H64" s="15">
        <v>0</v>
      </c>
      <c r="I64" s="14">
        <f t="shared" si="1"/>
        <v>109001.02</v>
      </c>
      <c r="J64" s="17">
        <v>0</v>
      </c>
    </row>
    <row r="65" spans="1:10" ht="34.5" customHeight="1" x14ac:dyDescent="0.25">
      <c r="A65" s="12" t="s">
        <v>53</v>
      </c>
      <c r="B65" s="13" t="s">
        <v>116</v>
      </c>
      <c r="C65" s="11" t="s">
        <v>115</v>
      </c>
      <c r="D65" s="14">
        <v>454000</v>
      </c>
      <c r="E65" s="14">
        <v>89000</v>
      </c>
      <c r="F65" s="14">
        <v>84000</v>
      </c>
      <c r="G65" s="14">
        <f t="shared" si="12"/>
        <v>-5000</v>
      </c>
      <c r="H65" s="15">
        <v>94.382022471910105</v>
      </c>
      <c r="I65" s="14">
        <f t="shared" si="1"/>
        <v>-370000</v>
      </c>
      <c r="J65" s="17">
        <f t="shared" si="13"/>
        <v>18.502202643171806</v>
      </c>
    </row>
    <row r="66" spans="1:10" ht="34.5" customHeight="1" x14ac:dyDescent="0.25">
      <c r="A66" s="12" t="s">
        <v>105</v>
      </c>
      <c r="B66" s="13" t="s">
        <v>118</v>
      </c>
      <c r="C66" s="11" t="s">
        <v>117</v>
      </c>
      <c r="D66" s="14">
        <v>0</v>
      </c>
      <c r="E66" s="14">
        <v>0</v>
      </c>
      <c r="F66" s="14">
        <v>77810.259999999995</v>
      </c>
      <c r="G66" s="14">
        <f t="shared" si="12"/>
        <v>77810.259999999995</v>
      </c>
      <c r="H66" s="15">
        <v>0</v>
      </c>
      <c r="I66" s="14">
        <f t="shared" si="1"/>
        <v>77810.259999999995</v>
      </c>
      <c r="J66" s="17">
        <v>0</v>
      </c>
    </row>
    <row r="67" spans="1:10" ht="33.75" customHeight="1" x14ac:dyDescent="0.25">
      <c r="A67" s="12" t="s">
        <v>53</v>
      </c>
      <c r="B67" s="13" t="s">
        <v>122</v>
      </c>
      <c r="C67" s="11" t="s">
        <v>121</v>
      </c>
      <c r="D67" s="14">
        <v>17560000</v>
      </c>
      <c r="E67" s="14">
        <v>4389000</v>
      </c>
      <c r="F67" s="14">
        <v>2854494</v>
      </c>
      <c r="G67" s="14">
        <f t="shared" si="12"/>
        <v>-1534506</v>
      </c>
      <c r="H67" s="15">
        <v>65.037457279562545</v>
      </c>
      <c r="I67" s="14">
        <f t="shared" si="1"/>
        <v>-14705506</v>
      </c>
      <c r="J67" s="17">
        <f t="shared" si="13"/>
        <v>16.255660592255126</v>
      </c>
    </row>
    <row r="68" spans="1:10" ht="56.25" customHeight="1" x14ac:dyDescent="0.25">
      <c r="A68" s="12" t="s">
        <v>53</v>
      </c>
      <c r="B68" s="13" t="s">
        <v>124</v>
      </c>
      <c r="C68" s="11" t="s">
        <v>123</v>
      </c>
      <c r="D68" s="14">
        <v>2440000</v>
      </c>
      <c r="E68" s="14">
        <v>609000</v>
      </c>
      <c r="F68" s="14">
        <v>3126144.39</v>
      </c>
      <c r="G68" s="14">
        <f t="shared" si="12"/>
        <v>2517144.39</v>
      </c>
      <c r="H68" s="15">
        <v>513.32420197044337</v>
      </c>
      <c r="I68" s="14">
        <f t="shared" si="1"/>
        <v>686144.39000000013</v>
      </c>
      <c r="J68" s="17">
        <f t="shared" si="13"/>
        <v>128.12067172131148</v>
      </c>
    </row>
    <row r="69" spans="1:10" ht="86.25" customHeight="1" x14ac:dyDescent="0.25">
      <c r="A69" s="12" t="s">
        <v>53</v>
      </c>
      <c r="B69" s="13" t="s">
        <v>126</v>
      </c>
      <c r="C69" s="11" t="s">
        <v>125</v>
      </c>
      <c r="D69" s="14">
        <v>235000</v>
      </c>
      <c r="E69" s="14">
        <v>57000</v>
      </c>
      <c r="F69" s="14">
        <v>44404.65</v>
      </c>
      <c r="G69" s="14">
        <f t="shared" si="12"/>
        <v>-12595.349999999999</v>
      </c>
      <c r="H69" s="15">
        <v>77.902894736842114</v>
      </c>
      <c r="I69" s="14">
        <f t="shared" si="1"/>
        <v>-190595.35</v>
      </c>
      <c r="J69" s="17">
        <f t="shared" si="13"/>
        <v>18.89559574468085</v>
      </c>
    </row>
    <row r="70" spans="1:10" ht="33.75" customHeight="1" x14ac:dyDescent="0.25">
      <c r="A70" s="12" t="s">
        <v>53</v>
      </c>
      <c r="B70" s="13" t="s">
        <v>128</v>
      </c>
      <c r="C70" s="11" t="s">
        <v>127</v>
      </c>
      <c r="D70" s="14">
        <v>223000</v>
      </c>
      <c r="E70" s="14">
        <v>54000</v>
      </c>
      <c r="F70" s="14">
        <v>29516.32</v>
      </c>
      <c r="G70" s="14">
        <f t="shared" si="12"/>
        <v>-24483.68</v>
      </c>
      <c r="H70" s="15">
        <v>54.659851851851847</v>
      </c>
      <c r="I70" s="14">
        <f t="shared" si="1"/>
        <v>-193483.68</v>
      </c>
      <c r="J70" s="17">
        <f t="shared" si="13"/>
        <v>13.236017937219732</v>
      </c>
    </row>
    <row r="71" spans="1:10" ht="23.25" customHeight="1" x14ac:dyDescent="0.25">
      <c r="A71" s="12" t="s">
        <v>105</v>
      </c>
      <c r="B71" s="13" t="s">
        <v>130</v>
      </c>
      <c r="C71" s="11" t="s">
        <v>129</v>
      </c>
      <c r="D71" s="14">
        <v>0</v>
      </c>
      <c r="E71" s="14">
        <v>0</v>
      </c>
      <c r="F71" s="14">
        <v>388536.34</v>
      </c>
      <c r="G71" s="14">
        <f t="shared" si="12"/>
        <v>388536.34</v>
      </c>
      <c r="H71" s="15">
        <v>0</v>
      </c>
      <c r="I71" s="14">
        <f t="shared" ref="I71:I134" si="14">F71-D71</f>
        <v>388536.34</v>
      </c>
      <c r="J71" s="17">
        <v>0</v>
      </c>
    </row>
    <row r="72" spans="1:10" ht="24.75" customHeight="1" x14ac:dyDescent="0.25">
      <c r="A72" s="12" t="s">
        <v>53</v>
      </c>
      <c r="B72" s="13" t="s">
        <v>130</v>
      </c>
      <c r="C72" s="11" t="s">
        <v>129</v>
      </c>
      <c r="D72" s="14">
        <v>35000</v>
      </c>
      <c r="E72" s="14">
        <v>0</v>
      </c>
      <c r="F72" s="14">
        <v>222415.75</v>
      </c>
      <c r="G72" s="14">
        <f t="shared" si="12"/>
        <v>222415.75</v>
      </c>
      <c r="H72" s="15">
        <v>0</v>
      </c>
      <c r="I72" s="14">
        <f t="shared" si="14"/>
        <v>187415.75</v>
      </c>
      <c r="J72" s="17">
        <f t="shared" si="13"/>
        <v>635.4735714285714</v>
      </c>
    </row>
    <row r="73" spans="1:10" ht="24" customHeight="1" x14ac:dyDescent="0.25">
      <c r="A73" s="7" t="s">
        <v>5</v>
      </c>
      <c r="B73" s="8" t="s">
        <v>132</v>
      </c>
      <c r="C73" s="6" t="s">
        <v>131</v>
      </c>
      <c r="D73" s="9">
        <v>330427000</v>
      </c>
      <c r="E73" s="9">
        <v>48700000</v>
      </c>
      <c r="F73" s="9">
        <v>108008225.17</v>
      </c>
      <c r="G73" s="9">
        <f t="shared" si="12"/>
        <v>59308225.170000002</v>
      </c>
      <c r="H73" s="10">
        <v>221.78280322381929</v>
      </c>
      <c r="I73" s="9">
        <f t="shared" si="14"/>
        <v>-222418774.82999998</v>
      </c>
      <c r="J73" s="18">
        <f t="shared" si="13"/>
        <v>32.687469598428699</v>
      </c>
    </row>
    <row r="74" spans="1:10" ht="15" customHeight="1" x14ac:dyDescent="0.25">
      <c r="A74" s="7" t="s">
        <v>5</v>
      </c>
      <c r="B74" s="8" t="s">
        <v>134</v>
      </c>
      <c r="C74" s="6" t="s">
        <v>133</v>
      </c>
      <c r="D74" s="9">
        <v>0</v>
      </c>
      <c r="E74" s="9">
        <v>0</v>
      </c>
      <c r="F74" s="9">
        <v>20895000</v>
      </c>
      <c r="G74" s="9">
        <f t="shared" si="12"/>
        <v>20895000</v>
      </c>
      <c r="H74" s="10">
        <v>0</v>
      </c>
      <c r="I74" s="9">
        <f t="shared" si="14"/>
        <v>20895000</v>
      </c>
      <c r="J74" s="17">
        <v>0</v>
      </c>
    </row>
    <row r="75" spans="1:10" ht="22.5" customHeight="1" x14ac:dyDescent="0.25">
      <c r="A75" s="12" t="s">
        <v>60</v>
      </c>
      <c r="B75" s="13" t="s">
        <v>136</v>
      </c>
      <c r="C75" s="11" t="s">
        <v>135</v>
      </c>
      <c r="D75" s="14">
        <v>0</v>
      </c>
      <c r="E75" s="14">
        <v>0</v>
      </c>
      <c r="F75" s="14">
        <v>20895000</v>
      </c>
      <c r="G75" s="14">
        <f t="shared" si="12"/>
        <v>20895000</v>
      </c>
      <c r="H75" s="15">
        <v>0</v>
      </c>
      <c r="I75" s="14">
        <f t="shared" si="14"/>
        <v>20895000</v>
      </c>
      <c r="J75" s="17">
        <v>0</v>
      </c>
    </row>
    <row r="76" spans="1:10" ht="57.75" customHeight="1" x14ac:dyDescent="0.25">
      <c r="A76" s="7" t="s">
        <v>5</v>
      </c>
      <c r="B76" s="8" t="s">
        <v>138</v>
      </c>
      <c r="C76" s="6" t="s">
        <v>137</v>
      </c>
      <c r="D76" s="9">
        <v>52870000</v>
      </c>
      <c r="E76" s="9">
        <v>13200000</v>
      </c>
      <c r="F76" s="9">
        <v>16679894.960000001</v>
      </c>
      <c r="G76" s="9">
        <f t="shared" si="12"/>
        <v>3479894.9600000009</v>
      </c>
      <c r="H76" s="10">
        <v>126.36284060606062</v>
      </c>
      <c r="I76" s="9">
        <f t="shared" si="14"/>
        <v>-36190105.039999999</v>
      </c>
      <c r="J76" s="18">
        <f t="shared" si="13"/>
        <v>31.548883979572537</v>
      </c>
    </row>
    <row r="77" spans="1:10" ht="57" customHeight="1" x14ac:dyDescent="0.25">
      <c r="A77" s="12" t="s">
        <v>60</v>
      </c>
      <c r="B77" s="13" t="s">
        <v>140</v>
      </c>
      <c r="C77" s="11" t="s">
        <v>139</v>
      </c>
      <c r="D77" s="14">
        <v>52870000</v>
      </c>
      <c r="E77" s="14">
        <v>13200000</v>
      </c>
      <c r="F77" s="14">
        <v>16679894.960000001</v>
      </c>
      <c r="G77" s="14">
        <f t="shared" si="12"/>
        <v>3479894.9600000009</v>
      </c>
      <c r="H77" s="15">
        <v>126.36284060606062</v>
      </c>
      <c r="I77" s="14">
        <f t="shared" si="14"/>
        <v>-36190105.039999999</v>
      </c>
      <c r="J77" s="17">
        <f t="shared" si="13"/>
        <v>31.548883979572537</v>
      </c>
    </row>
    <row r="78" spans="1:10" ht="23.25" customHeight="1" x14ac:dyDescent="0.25">
      <c r="A78" s="7" t="s">
        <v>5</v>
      </c>
      <c r="B78" s="8" t="s">
        <v>142</v>
      </c>
      <c r="C78" s="6" t="s">
        <v>141</v>
      </c>
      <c r="D78" s="9">
        <v>109699000</v>
      </c>
      <c r="E78" s="9">
        <v>13500000</v>
      </c>
      <c r="F78" s="9">
        <v>13690168.01</v>
      </c>
      <c r="G78" s="9">
        <f t="shared" si="12"/>
        <v>190168.00999999978</v>
      </c>
      <c r="H78" s="10">
        <v>101.40865192592592</v>
      </c>
      <c r="I78" s="9">
        <f t="shared" si="14"/>
        <v>-96008831.989999995</v>
      </c>
      <c r="J78" s="18">
        <f t="shared" si="13"/>
        <v>12.479756433513524</v>
      </c>
    </row>
    <row r="79" spans="1:10" ht="32.25" customHeight="1" x14ac:dyDescent="0.25">
      <c r="A79" s="12" t="s">
        <v>60</v>
      </c>
      <c r="B79" s="13" t="s">
        <v>144</v>
      </c>
      <c r="C79" s="11" t="s">
        <v>143</v>
      </c>
      <c r="D79" s="14">
        <v>103313000</v>
      </c>
      <c r="E79" s="14">
        <v>12000000</v>
      </c>
      <c r="F79" s="14">
        <v>6538502.6399999997</v>
      </c>
      <c r="G79" s="14">
        <f t="shared" si="12"/>
        <v>-5461497.3600000003</v>
      </c>
      <c r="H79" s="15">
        <v>54.487521999999998</v>
      </c>
      <c r="I79" s="14">
        <f t="shared" si="14"/>
        <v>-96774497.359999999</v>
      </c>
      <c r="J79" s="17">
        <f t="shared" si="13"/>
        <v>6.3288285501340589</v>
      </c>
    </row>
    <row r="80" spans="1:10" ht="34.5" customHeight="1" x14ac:dyDescent="0.25">
      <c r="A80" s="12" t="s">
        <v>60</v>
      </c>
      <c r="B80" s="13" t="s">
        <v>146</v>
      </c>
      <c r="C80" s="11" t="s">
        <v>145</v>
      </c>
      <c r="D80" s="14">
        <v>6386000</v>
      </c>
      <c r="E80" s="14">
        <v>1500000</v>
      </c>
      <c r="F80" s="14">
        <v>7151665.3700000001</v>
      </c>
      <c r="G80" s="14">
        <f t="shared" si="12"/>
        <v>5651665.3700000001</v>
      </c>
      <c r="H80" s="15">
        <v>476.77769133333328</v>
      </c>
      <c r="I80" s="14">
        <f t="shared" si="14"/>
        <v>765665.37000000011</v>
      </c>
      <c r="J80" s="17">
        <f t="shared" si="13"/>
        <v>111.98974898214846</v>
      </c>
    </row>
    <row r="81" spans="1:10" ht="56.25" customHeight="1" x14ac:dyDescent="0.25">
      <c r="A81" s="7" t="s">
        <v>5</v>
      </c>
      <c r="B81" s="8" t="s">
        <v>148</v>
      </c>
      <c r="C81" s="6" t="s">
        <v>147</v>
      </c>
      <c r="D81" s="9">
        <v>167858000</v>
      </c>
      <c r="E81" s="9">
        <v>22000000</v>
      </c>
      <c r="F81" s="9">
        <v>56743162.200000003</v>
      </c>
      <c r="G81" s="9">
        <f t="shared" si="12"/>
        <v>34743162.200000003</v>
      </c>
      <c r="H81" s="10">
        <v>257.92346454545452</v>
      </c>
      <c r="I81" s="9">
        <f t="shared" si="14"/>
        <v>-111114837.8</v>
      </c>
      <c r="J81" s="18">
        <f t="shared" si="13"/>
        <v>33.804264437798615</v>
      </c>
    </row>
    <row r="82" spans="1:10" ht="55.5" customHeight="1" x14ac:dyDescent="0.25">
      <c r="A82" s="12" t="s">
        <v>60</v>
      </c>
      <c r="B82" s="13" t="s">
        <v>150</v>
      </c>
      <c r="C82" s="11" t="s">
        <v>149</v>
      </c>
      <c r="D82" s="14">
        <v>161983000</v>
      </c>
      <c r="E82" s="14">
        <v>21000000</v>
      </c>
      <c r="F82" s="14">
        <v>52748869.520000003</v>
      </c>
      <c r="G82" s="14">
        <f t="shared" si="12"/>
        <v>31748869.520000003</v>
      </c>
      <c r="H82" s="15">
        <v>251.18509295238098</v>
      </c>
      <c r="I82" s="14">
        <f t="shared" si="14"/>
        <v>-109234130.47999999</v>
      </c>
      <c r="J82" s="17">
        <f t="shared" si="13"/>
        <v>32.564447824771733</v>
      </c>
    </row>
    <row r="83" spans="1:10" ht="45.75" customHeight="1" x14ac:dyDescent="0.25">
      <c r="A83" s="12" t="s">
        <v>60</v>
      </c>
      <c r="B83" s="13" t="s">
        <v>152</v>
      </c>
      <c r="C83" s="11" t="s">
        <v>151</v>
      </c>
      <c r="D83" s="14">
        <v>5875000</v>
      </c>
      <c r="E83" s="14">
        <v>1000000</v>
      </c>
      <c r="F83" s="14">
        <v>3994292.68</v>
      </c>
      <c r="G83" s="14">
        <f t="shared" si="12"/>
        <v>2994292.68</v>
      </c>
      <c r="H83" s="15">
        <v>399.42926799999998</v>
      </c>
      <c r="I83" s="14">
        <f t="shared" si="14"/>
        <v>-1880707.3199999998</v>
      </c>
      <c r="J83" s="17">
        <f t="shared" si="13"/>
        <v>67.987960510638302</v>
      </c>
    </row>
    <row r="84" spans="1:10" ht="17.25" customHeight="1" x14ac:dyDescent="0.25">
      <c r="A84" s="7" t="s">
        <v>5</v>
      </c>
      <c r="B84" s="8" t="s">
        <v>154</v>
      </c>
      <c r="C84" s="6" t="s">
        <v>153</v>
      </c>
      <c r="D84" s="9">
        <v>55891000</v>
      </c>
      <c r="E84" s="9">
        <v>13152000</v>
      </c>
      <c r="F84" s="9">
        <v>106761094.15000001</v>
      </c>
      <c r="G84" s="9">
        <f t="shared" si="12"/>
        <v>93609094.150000006</v>
      </c>
      <c r="H84" s="10">
        <v>811.74797863442836</v>
      </c>
      <c r="I84" s="9">
        <f t="shared" si="14"/>
        <v>50870094.150000006</v>
      </c>
      <c r="J84" s="18">
        <f t="shared" si="13"/>
        <v>191.01661117174501</v>
      </c>
    </row>
    <row r="85" spans="1:10" ht="15" customHeight="1" x14ac:dyDescent="0.25">
      <c r="A85" s="7" t="s">
        <v>5</v>
      </c>
      <c r="B85" s="8" t="s">
        <v>157</v>
      </c>
      <c r="C85" s="6" t="s">
        <v>156</v>
      </c>
      <c r="D85" s="9">
        <v>17296000</v>
      </c>
      <c r="E85" s="9">
        <v>1308000</v>
      </c>
      <c r="F85" s="9">
        <v>13251190.369999999</v>
      </c>
      <c r="G85" s="9">
        <f t="shared" ref="G85:G101" si="15">F85-E85</f>
        <v>11943190.369999999</v>
      </c>
      <c r="H85" s="10">
        <v>1013.0879487767583</v>
      </c>
      <c r="I85" s="9">
        <f t="shared" si="14"/>
        <v>-4044809.6300000008</v>
      </c>
      <c r="J85" s="18">
        <f t="shared" ref="J85:J101" si="16">F85*100/D85</f>
        <v>76.614190390841813</v>
      </c>
    </row>
    <row r="86" spans="1:10" ht="15" customHeight="1" x14ac:dyDescent="0.25">
      <c r="A86" s="7" t="s">
        <v>5</v>
      </c>
      <c r="B86" s="8" t="s">
        <v>159</v>
      </c>
      <c r="C86" s="6" t="s">
        <v>158</v>
      </c>
      <c r="D86" s="9">
        <v>0</v>
      </c>
      <c r="E86" s="9">
        <v>0</v>
      </c>
      <c r="F86" s="9">
        <v>-30225.66</v>
      </c>
      <c r="G86" s="9">
        <f t="shared" si="15"/>
        <v>-30225.66</v>
      </c>
      <c r="H86" s="10">
        <v>0</v>
      </c>
      <c r="I86" s="14">
        <f t="shared" si="14"/>
        <v>-30225.66</v>
      </c>
      <c r="J86" s="17">
        <v>0</v>
      </c>
    </row>
    <row r="87" spans="1:10" ht="17.25" customHeight="1" x14ac:dyDescent="0.25">
      <c r="A87" s="12" t="s">
        <v>53</v>
      </c>
      <c r="B87" s="13" t="s">
        <v>161</v>
      </c>
      <c r="C87" s="11" t="s">
        <v>160</v>
      </c>
      <c r="D87" s="14">
        <v>0</v>
      </c>
      <c r="E87" s="14">
        <v>0</v>
      </c>
      <c r="F87" s="14">
        <v>-5000</v>
      </c>
      <c r="G87" s="14">
        <f t="shared" si="15"/>
        <v>-5000</v>
      </c>
      <c r="H87" s="15">
        <v>0</v>
      </c>
      <c r="I87" s="14">
        <f t="shared" si="14"/>
        <v>-5000</v>
      </c>
      <c r="J87" s="17">
        <v>0</v>
      </c>
    </row>
    <row r="88" spans="1:10" ht="17.25" customHeight="1" x14ac:dyDescent="0.25">
      <c r="A88" s="12" t="s">
        <v>60</v>
      </c>
      <c r="B88" s="13" t="s">
        <v>161</v>
      </c>
      <c r="C88" s="11" t="s">
        <v>160</v>
      </c>
      <c r="D88" s="14">
        <v>0</v>
      </c>
      <c r="E88" s="14">
        <v>0</v>
      </c>
      <c r="F88" s="14">
        <v>-25221.17</v>
      </c>
      <c r="G88" s="14">
        <f t="shared" si="15"/>
        <v>-25221.17</v>
      </c>
      <c r="H88" s="15">
        <v>0</v>
      </c>
      <c r="I88" s="14">
        <f t="shared" si="14"/>
        <v>-25221.17</v>
      </c>
      <c r="J88" s="17">
        <v>0</v>
      </c>
    </row>
    <row r="89" spans="1:10" ht="15" customHeight="1" x14ac:dyDescent="0.25">
      <c r="A89" s="7" t="s">
        <v>5</v>
      </c>
      <c r="B89" s="8" t="s">
        <v>163</v>
      </c>
      <c r="C89" s="6" t="s">
        <v>162</v>
      </c>
      <c r="D89" s="9">
        <v>17296000</v>
      </c>
      <c r="E89" s="9">
        <v>1308000</v>
      </c>
      <c r="F89" s="9">
        <v>13281416.029999999</v>
      </c>
      <c r="G89" s="9">
        <f t="shared" si="15"/>
        <v>11973416.029999999</v>
      </c>
      <c r="H89" s="10">
        <v>1015.3987790519877</v>
      </c>
      <c r="I89" s="9">
        <f t="shared" si="14"/>
        <v>-4014583.9700000007</v>
      </c>
      <c r="J89" s="18">
        <f t="shared" si="16"/>
        <v>76.788945594357074</v>
      </c>
    </row>
    <row r="90" spans="1:10" ht="23.25" customHeight="1" x14ac:dyDescent="0.25">
      <c r="A90" s="12" t="s">
        <v>53</v>
      </c>
      <c r="B90" s="13" t="s">
        <v>165</v>
      </c>
      <c r="C90" s="11" t="s">
        <v>164</v>
      </c>
      <c r="D90" s="14">
        <v>9895000</v>
      </c>
      <c r="E90" s="14">
        <v>150000</v>
      </c>
      <c r="F90" s="14">
        <v>8538011.25</v>
      </c>
      <c r="G90" s="14">
        <f t="shared" si="15"/>
        <v>8388011.25</v>
      </c>
      <c r="H90" s="15">
        <v>5692.0074999999997</v>
      </c>
      <c r="I90" s="14">
        <f t="shared" si="14"/>
        <v>-1356988.75</v>
      </c>
      <c r="J90" s="17">
        <f t="shared" si="16"/>
        <v>86.286116725618996</v>
      </c>
    </row>
    <row r="91" spans="1:10" ht="34.5" customHeight="1" x14ac:dyDescent="0.25">
      <c r="A91" s="12" t="s">
        <v>114</v>
      </c>
      <c r="B91" s="13" t="s">
        <v>167</v>
      </c>
      <c r="C91" s="11" t="s">
        <v>166</v>
      </c>
      <c r="D91" s="14">
        <v>169000</v>
      </c>
      <c r="E91" s="14">
        <v>12000</v>
      </c>
      <c r="F91" s="14">
        <v>172822.38</v>
      </c>
      <c r="G91" s="14">
        <f t="shared" si="15"/>
        <v>160822.38</v>
      </c>
      <c r="H91" s="15">
        <v>1440.1865</v>
      </c>
      <c r="I91" s="14">
        <f t="shared" si="14"/>
        <v>3822.3800000000047</v>
      </c>
      <c r="J91" s="17">
        <f t="shared" si="16"/>
        <v>102.26176331360946</v>
      </c>
    </row>
    <row r="92" spans="1:10" ht="34.5" customHeight="1" x14ac:dyDescent="0.25">
      <c r="A92" s="12" t="s">
        <v>155</v>
      </c>
      <c r="B92" s="13" t="s">
        <v>167</v>
      </c>
      <c r="C92" s="11" t="s">
        <v>166</v>
      </c>
      <c r="D92" s="14">
        <v>1968000</v>
      </c>
      <c r="E92" s="14">
        <v>86000</v>
      </c>
      <c r="F92" s="14">
        <v>3000</v>
      </c>
      <c r="G92" s="14">
        <f t="shared" si="15"/>
        <v>-83000</v>
      </c>
      <c r="H92" s="15">
        <v>3.4883720930232558</v>
      </c>
      <c r="I92" s="14">
        <f t="shared" si="14"/>
        <v>-1965000</v>
      </c>
      <c r="J92" s="17">
        <f t="shared" si="16"/>
        <v>0.1524390243902439</v>
      </c>
    </row>
    <row r="93" spans="1:10" ht="23.25" customHeight="1" x14ac:dyDescent="0.25">
      <c r="A93" s="12" t="s">
        <v>53</v>
      </c>
      <c r="B93" s="13" t="s">
        <v>169</v>
      </c>
      <c r="C93" s="11" t="s">
        <v>168</v>
      </c>
      <c r="D93" s="14">
        <v>161000</v>
      </c>
      <c r="E93" s="14">
        <v>0</v>
      </c>
      <c r="F93" s="14">
        <v>1510010.11</v>
      </c>
      <c r="G93" s="14">
        <f t="shared" si="15"/>
        <v>1510010.11</v>
      </c>
      <c r="H93" s="15">
        <v>0</v>
      </c>
      <c r="I93" s="14">
        <f t="shared" si="14"/>
        <v>1349010.11</v>
      </c>
      <c r="J93" s="17">
        <f t="shared" si="16"/>
        <v>937.89447826086962</v>
      </c>
    </row>
    <row r="94" spans="1:10" ht="57.75" customHeight="1" x14ac:dyDescent="0.25">
      <c r="A94" s="12" t="s">
        <v>60</v>
      </c>
      <c r="B94" s="13" t="s">
        <v>171</v>
      </c>
      <c r="C94" s="11" t="s">
        <v>170</v>
      </c>
      <c r="D94" s="14">
        <v>4943000</v>
      </c>
      <c r="E94" s="14">
        <v>1020000</v>
      </c>
      <c r="F94" s="14">
        <v>3021088.51</v>
      </c>
      <c r="G94" s="14">
        <f t="shared" si="15"/>
        <v>2001088.5099999998</v>
      </c>
      <c r="H94" s="15">
        <v>296.18514803921568</v>
      </c>
      <c r="I94" s="14">
        <f t="shared" si="14"/>
        <v>-1921911.4900000002</v>
      </c>
      <c r="J94" s="17">
        <f t="shared" si="16"/>
        <v>61.11852134331378</v>
      </c>
    </row>
    <row r="95" spans="1:10" ht="24" customHeight="1" x14ac:dyDescent="0.25">
      <c r="A95" s="12" t="s">
        <v>53</v>
      </c>
      <c r="B95" s="13" t="s">
        <v>173</v>
      </c>
      <c r="C95" s="11" t="s">
        <v>172</v>
      </c>
      <c r="D95" s="14">
        <v>160000</v>
      </c>
      <c r="E95" s="14">
        <v>40000</v>
      </c>
      <c r="F95" s="14">
        <v>1483.78</v>
      </c>
      <c r="G95" s="14">
        <f t="shared" si="15"/>
        <v>-38516.22</v>
      </c>
      <c r="H95" s="15">
        <v>3.7094500000000004</v>
      </c>
      <c r="I95" s="14">
        <f t="shared" si="14"/>
        <v>-158516.22</v>
      </c>
      <c r="J95" s="17">
        <f t="shared" si="16"/>
        <v>0.92736249999999998</v>
      </c>
    </row>
    <row r="96" spans="1:10" ht="24.75" customHeight="1" x14ac:dyDescent="0.25">
      <c r="A96" s="12" t="s">
        <v>60</v>
      </c>
      <c r="B96" s="13" t="s">
        <v>173</v>
      </c>
      <c r="C96" s="11" t="s">
        <v>172</v>
      </c>
      <c r="D96" s="14">
        <v>0</v>
      </c>
      <c r="E96" s="14">
        <v>0</v>
      </c>
      <c r="F96" s="14">
        <v>35000</v>
      </c>
      <c r="G96" s="14">
        <f t="shared" si="15"/>
        <v>35000</v>
      </c>
      <c r="H96" s="15">
        <v>0</v>
      </c>
      <c r="I96" s="14">
        <f t="shared" si="14"/>
        <v>35000</v>
      </c>
      <c r="J96" s="17">
        <v>0</v>
      </c>
    </row>
    <row r="97" spans="1:10" ht="15" customHeight="1" x14ac:dyDescent="0.25">
      <c r="A97" s="7" t="s">
        <v>5</v>
      </c>
      <c r="B97" s="8" t="s">
        <v>175</v>
      </c>
      <c r="C97" s="6" t="s">
        <v>174</v>
      </c>
      <c r="D97" s="9">
        <v>18614175607.41</v>
      </c>
      <c r="E97" s="9">
        <v>3199285582.3400002</v>
      </c>
      <c r="F97" s="9">
        <v>3239021882.6900001</v>
      </c>
      <c r="G97" s="9">
        <f t="shared" si="15"/>
        <v>39736300.349999905</v>
      </c>
      <c r="H97" s="10">
        <v>101.23481631549458</v>
      </c>
      <c r="I97" s="9">
        <f t="shared" si="14"/>
        <v>-15375153724.719999</v>
      </c>
      <c r="J97" s="18">
        <f t="shared" si="16"/>
        <v>17.40083445543835</v>
      </c>
    </row>
    <row r="98" spans="1:10" ht="23.25" customHeight="1" x14ac:dyDescent="0.25">
      <c r="A98" s="7" t="s">
        <v>5</v>
      </c>
      <c r="B98" s="8" t="s">
        <v>177</v>
      </c>
      <c r="C98" s="6" t="s">
        <v>176</v>
      </c>
      <c r="D98" s="9">
        <v>18631158448.049999</v>
      </c>
      <c r="E98" s="9">
        <v>3216320422.98</v>
      </c>
      <c r="F98" s="9">
        <v>3216320422.98</v>
      </c>
      <c r="G98" s="9">
        <f t="shared" si="15"/>
        <v>0</v>
      </c>
      <c r="H98" s="10">
        <v>100</v>
      </c>
      <c r="I98" s="9">
        <f t="shared" si="14"/>
        <v>-15414838025.07</v>
      </c>
      <c r="J98" s="18">
        <f t="shared" si="16"/>
        <v>17.26312634798418</v>
      </c>
    </row>
    <row r="99" spans="1:10" ht="23.25" customHeight="1" x14ac:dyDescent="0.25">
      <c r="A99" s="7" t="s">
        <v>5</v>
      </c>
      <c r="B99" s="8" t="s">
        <v>179</v>
      </c>
      <c r="C99" s="6" t="s">
        <v>178</v>
      </c>
      <c r="D99" s="9">
        <v>11314509478.049999</v>
      </c>
      <c r="E99" s="9">
        <v>1490653021.54</v>
      </c>
      <c r="F99" s="9">
        <v>1490653021.54</v>
      </c>
      <c r="G99" s="9">
        <f t="shared" si="15"/>
        <v>0</v>
      </c>
      <c r="H99" s="10">
        <v>100</v>
      </c>
      <c r="I99" s="9">
        <f t="shared" si="14"/>
        <v>-9823856456.5099983</v>
      </c>
      <c r="J99" s="18">
        <f t="shared" si="16"/>
        <v>13.174703016793149</v>
      </c>
    </row>
    <row r="100" spans="1:10" ht="64.5" customHeight="1" x14ac:dyDescent="0.25">
      <c r="A100" s="12" t="s">
        <v>53</v>
      </c>
      <c r="B100" s="13" t="s">
        <v>181</v>
      </c>
      <c r="C100" s="11" t="s">
        <v>180</v>
      </c>
      <c r="D100" s="14">
        <v>357142860</v>
      </c>
      <c r="E100" s="14">
        <v>0</v>
      </c>
      <c r="F100" s="14"/>
      <c r="G100" s="14">
        <f t="shared" si="15"/>
        <v>0</v>
      </c>
      <c r="H100" s="15">
        <v>0</v>
      </c>
      <c r="I100" s="14">
        <f t="shared" si="14"/>
        <v>-357142860</v>
      </c>
      <c r="J100" s="17">
        <f t="shared" si="16"/>
        <v>0</v>
      </c>
    </row>
    <row r="101" spans="1:10" ht="57.75" customHeight="1" x14ac:dyDescent="0.25">
      <c r="A101" s="12" t="s">
        <v>105</v>
      </c>
      <c r="B101" s="13" t="s">
        <v>183</v>
      </c>
      <c r="C101" s="11" t="s">
        <v>182</v>
      </c>
      <c r="D101" s="14">
        <v>10975630</v>
      </c>
      <c r="E101" s="14">
        <v>0</v>
      </c>
      <c r="F101" s="14"/>
      <c r="G101" s="14">
        <f t="shared" si="15"/>
        <v>0</v>
      </c>
      <c r="H101" s="15">
        <v>0</v>
      </c>
      <c r="I101" s="14">
        <f t="shared" si="14"/>
        <v>-10975630</v>
      </c>
      <c r="J101" s="17">
        <f t="shared" si="16"/>
        <v>0</v>
      </c>
    </row>
    <row r="102" spans="1:10" ht="46.5" customHeight="1" x14ac:dyDescent="0.25">
      <c r="A102" s="12" t="s">
        <v>105</v>
      </c>
      <c r="B102" s="13" t="s">
        <v>185</v>
      </c>
      <c r="C102" s="11" t="s">
        <v>184</v>
      </c>
      <c r="D102" s="14">
        <v>12787480</v>
      </c>
      <c r="E102" s="14">
        <v>0</v>
      </c>
      <c r="F102" s="14"/>
      <c r="G102" s="14">
        <f t="shared" ref="G102:G121" si="17">F102-E102</f>
        <v>0</v>
      </c>
      <c r="H102" s="15">
        <v>0</v>
      </c>
      <c r="I102" s="14">
        <f t="shared" si="14"/>
        <v>-12787480</v>
      </c>
      <c r="J102" s="17">
        <f t="shared" ref="J102:J121" si="18">F102*100/D102</f>
        <v>0</v>
      </c>
    </row>
    <row r="103" spans="1:10" ht="46.5" customHeight="1" x14ac:dyDescent="0.25">
      <c r="A103" s="12" t="s">
        <v>53</v>
      </c>
      <c r="B103" s="13" t="s">
        <v>187</v>
      </c>
      <c r="C103" s="11" t="s">
        <v>186</v>
      </c>
      <c r="D103" s="14">
        <v>68401467</v>
      </c>
      <c r="E103" s="14">
        <v>68401467</v>
      </c>
      <c r="F103" s="14">
        <v>68401467</v>
      </c>
      <c r="G103" s="14">
        <f t="shared" si="17"/>
        <v>0</v>
      </c>
      <c r="H103" s="15">
        <v>100</v>
      </c>
      <c r="I103" s="14">
        <f t="shared" si="14"/>
        <v>0</v>
      </c>
      <c r="J103" s="17">
        <f t="shared" si="18"/>
        <v>100</v>
      </c>
    </row>
    <row r="104" spans="1:10" ht="31.5" customHeight="1" x14ac:dyDescent="0.25">
      <c r="A104" s="12" t="s">
        <v>53</v>
      </c>
      <c r="B104" s="13" t="s">
        <v>189</v>
      </c>
      <c r="C104" s="11" t="s">
        <v>188</v>
      </c>
      <c r="D104" s="14">
        <v>2300000000</v>
      </c>
      <c r="E104" s="14">
        <v>551679829.08000004</v>
      </c>
      <c r="F104" s="14">
        <v>551679829.08000004</v>
      </c>
      <c r="G104" s="14">
        <f t="shared" si="17"/>
        <v>0</v>
      </c>
      <c r="H104" s="15">
        <v>100</v>
      </c>
      <c r="I104" s="14">
        <f t="shared" si="14"/>
        <v>-1748320170.9200001</v>
      </c>
      <c r="J104" s="17">
        <f t="shared" si="18"/>
        <v>23.986079525217395</v>
      </c>
    </row>
    <row r="105" spans="1:10" ht="49.5" customHeight="1" x14ac:dyDescent="0.25">
      <c r="A105" s="12" t="s">
        <v>53</v>
      </c>
      <c r="B105" s="13" t="s">
        <v>191</v>
      </c>
      <c r="C105" s="11" t="s">
        <v>190</v>
      </c>
      <c r="D105" s="14">
        <v>4486610.43</v>
      </c>
      <c r="E105" s="14">
        <v>0</v>
      </c>
      <c r="F105" s="14"/>
      <c r="G105" s="14">
        <f t="shared" si="17"/>
        <v>0</v>
      </c>
      <c r="H105" s="15">
        <v>0</v>
      </c>
      <c r="I105" s="14">
        <f t="shared" si="14"/>
        <v>-4486610.43</v>
      </c>
      <c r="J105" s="17">
        <f t="shared" si="18"/>
        <v>0</v>
      </c>
    </row>
    <row r="106" spans="1:10" ht="44.25" customHeight="1" x14ac:dyDescent="0.25">
      <c r="A106" s="12" t="s">
        <v>105</v>
      </c>
      <c r="B106" s="13" t="s">
        <v>193</v>
      </c>
      <c r="C106" s="11" t="s">
        <v>192</v>
      </c>
      <c r="D106" s="14">
        <v>271302714.76999998</v>
      </c>
      <c r="E106" s="14">
        <v>56884092.32</v>
      </c>
      <c r="F106" s="14">
        <v>56884092.32</v>
      </c>
      <c r="G106" s="14">
        <f t="shared" si="17"/>
        <v>0</v>
      </c>
      <c r="H106" s="15">
        <v>100</v>
      </c>
      <c r="I106" s="14">
        <f t="shared" si="14"/>
        <v>-214418622.44999999</v>
      </c>
      <c r="J106" s="17">
        <f t="shared" si="18"/>
        <v>20.967019208865693</v>
      </c>
    </row>
    <row r="107" spans="1:10" ht="34.5" customHeight="1" x14ac:dyDescent="0.25">
      <c r="A107" s="12" t="s">
        <v>53</v>
      </c>
      <c r="B107" s="13" t="s">
        <v>195</v>
      </c>
      <c r="C107" s="11" t="s">
        <v>194</v>
      </c>
      <c r="D107" s="14">
        <v>646670801</v>
      </c>
      <c r="E107" s="14">
        <v>0</v>
      </c>
      <c r="F107" s="14"/>
      <c r="G107" s="14">
        <f t="shared" si="17"/>
        <v>0</v>
      </c>
      <c r="H107" s="15">
        <v>0</v>
      </c>
      <c r="I107" s="14">
        <f t="shared" si="14"/>
        <v>-646670801</v>
      </c>
      <c r="J107" s="17">
        <f t="shared" si="18"/>
        <v>0</v>
      </c>
    </row>
    <row r="108" spans="1:10" ht="23.25" customHeight="1" x14ac:dyDescent="0.25">
      <c r="A108" s="12" t="s">
        <v>53</v>
      </c>
      <c r="B108" s="13" t="s">
        <v>197</v>
      </c>
      <c r="C108" s="11" t="s">
        <v>196</v>
      </c>
      <c r="D108" s="14">
        <v>6367100</v>
      </c>
      <c r="E108" s="14">
        <v>6366992.6699999999</v>
      </c>
      <c r="F108" s="14">
        <v>6366992.6699999999</v>
      </c>
      <c r="G108" s="14">
        <f t="shared" si="17"/>
        <v>0</v>
      </c>
      <c r="H108" s="15">
        <v>100</v>
      </c>
      <c r="I108" s="14">
        <f t="shared" si="14"/>
        <v>-107.33000000007451</v>
      </c>
      <c r="J108" s="17">
        <f t="shared" si="18"/>
        <v>99.998314303214968</v>
      </c>
    </row>
    <row r="109" spans="1:10" ht="34.5" customHeight="1" x14ac:dyDescent="0.25">
      <c r="A109" s="12" t="s">
        <v>119</v>
      </c>
      <c r="B109" s="13" t="s">
        <v>199</v>
      </c>
      <c r="C109" s="11" t="s">
        <v>198</v>
      </c>
      <c r="D109" s="14">
        <v>1257194.6499999999</v>
      </c>
      <c r="E109" s="14">
        <v>0</v>
      </c>
      <c r="F109" s="14"/>
      <c r="G109" s="14">
        <f t="shared" si="17"/>
        <v>0</v>
      </c>
      <c r="H109" s="15">
        <v>0</v>
      </c>
      <c r="I109" s="14">
        <f t="shared" si="14"/>
        <v>-1257194.6499999999</v>
      </c>
      <c r="J109" s="17">
        <f t="shared" si="18"/>
        <v>0</v>
      </c>
    </row>
    <row r="110" spans="1:10" ht="44.25" customHeight="1" x14ac:dyDescent="0.25">
      <c r="A110" s="12" t="s">
        <v>119</v>
      </c>
      <c r="B110" s="13" t="s">
        <v>201</v>
      </c>
      <c r="C110" s="11" t="s">
        <v>200</v>
      </c>
      <c r="D110" s="14">
        <v>4320000</v>
      </c>
      <c r="E110" s="14">
        <v>0</v>
      </c>
      <c r="F110" s="14"/>
      <c r="G110" s="14">
        <f t="shared" si="17"/>
        <v>0</v>
      </c>
      <c r="H110" s="15">
        <v>0</v>
      </c>
      <c r="I110" s="14">
        <f t="shared" si="14"/>
        <v>-4320000</v>
      </c>
      <c r="J110" s="17">
        <f t="shared" si="18"/>
        <v>0</v>
      </c>
    </row>
    <row r="111" spans="1:10" ht="23.25" customHeight="1" x14ac:dyDescent="0.25">
      <c r="A111" s="12" t="s">
        <v>105</v>
      </c>
      <c r="B111" s="13" t="s">
        <v>203</v>
      </c>
      <c r="C111" s="11" t="s">
        <v>202</v>
      </c>
      <c r="D111" s="14">
        <v>94437803.569999993</v>
      </c>
      <c r="E111" s="14">
        <v>0</v>
      </c>
      <c r="F111" s="14"/>
      <c r="G111" s="14">
        <f t="shared" si="17"/>
        <v>0</v>
      </c>
      <c r="H111" s="15">
        <v>0</v>
      </c>
      <c r="I111" s="14">
        <f t="shared" si="14"/>
        <v>-94437803.569999993</v>
      </c>
      <c r="J111" s="17">
        <f t="shared" si="18"/>
        <v>0</v>
      </c>
    </row>
    <row r="112" spans="1:10" ht="15" customHeight="1" x14ac:dyDescent="0.25">
      <c r="A112" s="12" t="s">
        <v>5</v>
      </c>
      <c r="B112" s="13" t="s">
        <v>205</v>
      </c>
      <c r="C112" s="11" t="s">
        <v>204</v>
      </c>
      <c r="D112" s="14">
        <v>7536359816.6300001</v>
      </c>
      <c r="E112" s="14">
        <v>807320640.47000003</v>
      </c>
      <c r="F112" s="14">
        <v>807320640.47000003</v>
      </c>
      <c r="G112" s="14">
        <f t="shared" si="17"/>
        <v>0</v>
      </c>
      <c r="H112" s="15">
        <v>100</v>
      </c>
      <c r="I112" s="14">
        <f t="shared" si="14"/>
        <v>-6729039176.1599998</v>
      </c>
      <c r="J112" s="17">
        <f t="shared" si="18"/>
        <v>10.712342033995478</v>
      </c>
    </row>
    <row r="113" spans="1:10" ht="65.25" customHeight="1" x14ac:dyDescent="0.25">
      <c r="A113" s="12" t="s">
        <v>53</v>
      </c>
      <c r="B113" s="13" t="s">
        <v>207</v>
      </c>
      <c r="C113" s="11" t="s">
        <v>206</v>
      </c>
      <c r="D113" s="14">
        <v>489000</v>
      </c>
      <c r="E113" s="14">
        <v>0</v>
      </c>
      <c r="F113" s="14"/>
      <c r="G113" s="14">
        <f t="shared" si="17"/>
        <v>0</v>
      </c>
      <c r="H113" s="15">
        <v>0</v>
      </c>
      <c r="I113" s="14">
        <f t="shared" si="14"/>
        <v>-489000</v>
      </c>
      <c r="J113" s="17">
        <f t="shared" si="18"/>
        <v>0</v>
      </c>
    </row>
    <row r="114" spans="1:10" ht="34.5" customHeight="1" x14ac:dyDescent="0.25">
      <c r="A114" s="12" t="s">
        <v>53</v>
      </c>
      <c r="B114" s="13" t="s">
        <v>209</v>
      </c>
      <c r="C114" s="11" t="s">
        <v>208</v>
      </c>
      <c r="D114" s="14">
        <v>91359792</v>
      </c>
      <c r="E114" s="14">
        <v>9841194.0399999991</v>
      </c>
      <c r="F114" s="14">
        <v>9841194.0399999991</v>
      </c>
      <c r="G114" s="14">
        <f t="shared" si="17"/>
        <v>0</v>
      </c>
      <c r="H114" s="15">
        <v>100</v>
      </c>
      <c r="I114" s="14">
        <f t="shared" si="14"/>
        <v>-81518597.960000008</v>
      </c>
      <c r="J114" s="17">
        <f t="shared" si="18"/>
        <v>10.771909419408484</v>
      </c>
    </row>
    <row r="115" spans="1:10" ht="23.25" customHeight="1" x14ac:dyDescent="0.25">
      <c r="A115" s="12" t="s">
        <v>53</v>
      </c>
      <c r="B115" s="13" t="s">
        <v>211</v>
      </c>
      <c r="C115" s="11" t="s">
        <v>210</v>
      </c>
      <c r="D115" s="14">
        <v>16689360</v>
      </c>
      <c r="E115" s="14">
        <v>0</v>
      </c>
      <c r="F115" s="14"/>
      <c r="G115" s="14">
        <f t="shared" si="17"/>
        <v>0</v>
      </c>
      <c r="H115" s="15">
        <v>0</v>
      </c>
      <c r="I115" s="14">
        <f t="shared" si="14"/>
        <v>-16689360</v>
      </c>
      <c r="J115" s="17">
        <f t="shared" si="18"/>
        <v>0</v>
      </c>
    </row>
    <row r="116" spans="1:10" ht="56.25" customHeight="1" x14ac:dyDescent="0.25">
      <c r="A116" s="12" t="s">
        <v>53</v>
      </c>
      <c r="B116" s="13" t="s">
        <v>213</v>
      </c>
      <c r="C116" s="11" t="s">
        <v>212</v>
      </c>
      <c r="D116" s="14">
        <v>983776890</v>
      </c>
      <c r="E116" s="14">
        <v>6244550.4199999999</v>
      </c>
      <c r="F116" s="14">
        <v>6244550.4199999999</v>
      </c>
      <c r="G116" s="14">
        <f t="shared" si="17"/>
        <v>0</v>
      </c>
      <c r="H116" s="15">
        <v>100</v>
      </c>
      <c r="I116" s="14">
        <f t="shared" si="14"/>
        <v>-977532339.58000004</v>
      </c>
      <c r="J116" s="17">
        <f t="shared" si="18"/>
        <v>0.63475270495528713</v>
      </c>
    </row>
    <row r="117" spans="1:10" ht="33" customHeight="1" x14ac:dyDescent="0.25">
      <c r="A117" s="12" t="s">
        <v>53</v>
      </c>
      <c r="B117" s="13" t="s">
        <v>215</v>
      </c>
      <c r="C117" s="11" t="s">
        <v>214</v>
      </c>
      <c r="D117" s="14">
        <v>1115180101</v>
      </c>
      <c r="E117" s="14">
        <v>58989014.93</v>
      </c>
      <c r="F117" s="14">
        <v>58989014.93</v>
      </c>
      <c r="G117" s="14">
        <f t="shared" si="17"/>
        <v>0</v>
      </c>
      <c r="H117" s="15">
        <v>100</v>
      </c>
      <c r="I117" s="14">
        <f t="shared" si="14"/>
        <v>-1056191086.0700001</v>
      </c>
      <c r="J117" s="17">
        <f t="shared" si="18"/>
        <v>5.2896402004576295</v>
      </c>
    </row>
    <row r="118" spans="1:10" ht="44.25" customHeight="1" x14ac:dyDescent="0.25">
      <c r="A118" s="12" t="s">
        <v>53</v>
      </c>
      <c r="B118" s="13" t="s">
        <v>217</v>
      </c>
      <c r="C118" s="11" t="s">
        <v>216</v>
      </c>
      <c r="D118" s="14">
        <v>62494000</v>
      </c>
      <c r="E118" s="14">
        <v>42862535.509999998</v>
      </c>
      <c r="F118" s="14">
        <v>42862535.509999998</v>
      </c>
      <c r="G118" s="14">
        <f t="shared" si="17"/>
        <v>0</v>
      </c>
      <c r="H118" s="15">
        <v>100</v>
      </c>
      <c r="I118" s="14">
        <f t="shared" si="14"/>
        <v>-19631464.490000002</v>
      </c>
      <c r="J118" s="17">
        <f t="shared" si="18"/>
        <v>68.586641133548824</v>
      </c>
    </row>
    <row r="119" spans="1:10" ht="23.25" customHeight="1" x14ac:dyDescent="0.25">
      <c r="A119" s="12" t="s">
        <v>53</v>
      </c>
      <c r="B119" s="13" t="s">
        <v>219</v>
      </c>
      <c r="C119" s="11" t="s">
        <v>218</v>
      </c>
      <c r="D119" s="14">
        <v>20485000</v>
      </c>
      <c r="E119" s="14">
        <v>20484414.719999999</v>
      </c>
      <c r="F119" s="14">
        <v>20484414.719999999</v>
      </c>
      <c r="G119" s="14">
        <f t="shared" si="17"/>
        <v>0</v>
      </c>
      <c r="H119" s="15">
        <v>100</v>
      </c>
      <c r="I119" s="14">
        <f t="shared" si="14"/>
        <v>-585.28000000119209</v>
      </c>
      <c r="J119" s="17">
        <f t="shared" si="18"/>
        <v>99.997142885037832</v>
      </c>
    </row>
    <row r="120" spans="1:10" ht="23.25" customHeight="1" x14ac:dyDescent="0.25">
      <c r="A120" s="12" t="s">
        <v>114</v>
      </c>
      <c r="B120" s="13" t="s">
        <v>221</v>
      </c>
      <c r="C120" s="11" t="s">
        <v>220</v>
      </c>
      <c r="D120" s="14">
        <v>13746000</v>
      </c>
      <c r="E120" s="14">
        <v>0</v>
      </c>
      <c r="F120" s="14"/>
      <c r="G120" s="14">
        <f t="shared" si="17"/>
        <v>0</v>
      </c>
      <c r="H120" s="15">
        <v>0</v>
      </c>
      <c r="I120" s="14">
        <f t="shared" si="14"/>
        <v>-13746000</v>
      </c>
      <c r="J120" s="17">
        <f t="shared" si="18"/>
        <v>0</v>
      </c>
    </row>
    <row r="121" spans="1:10" ht="23.25" customHeight="1" x14ac:dyDescent="0.25">
      <c r="A121" s="12" t="s">
        <v>119</v>
      </c>
      <c r="B121" s="13" t="s">
        <v>223</v>
      </c>
      <c r="C121" s="11" t="s">
        <v>222</v>
      </c>
      <c r="D121" s="14">
        <v>2000000</v>
      </c>
      <c r="E121" s="14">
        <v>0</v>
      </c>
      <c r="F121" s="14"/>
      <c r="G121" s="14">
        <f t="shared" si="17"/>
        <v>0</v>
      </c>
      <c r="H121" s="15">
        <v>0</v>
      </c>
      <c r="I121" s="14">
        <f t="shared" si="14"/>
        <v>-2000000</v>
      </c>
      <c r="J121" s="17">
        <f t="shared" si="18"/>
        <v>0</v>
      </c>
    </row>
    <row r="122" spans="1:10" ht="77.25" customHeight="1" x14ac:dyDescent="0.25">
      <c r="A122" s="12" t="s">
        <v>105</v>
      </c>
      <c r="B122" s="13" t="s">
        <v>225</v>
      </c>
      <c r="C122" s="11" t="s">
        <v>224</v>
      </c>
      <c r="D122" s="14">
        <v>60925000</v>
      </c>
      <c r="E122" s="14">
        <v>11187140</v>
      </c>
      <c r="F122" s="14">
        <v>11187140</v>
      </c>
      <c r="G122" s="14">
        <f t="shared" ref="G122:G143" si="19">F122-E122</f>
        <v>0</v>
      </c>
      <c r="H122" s="15">
        <v>100</v>
      </c>
      <c r="I122" s="14">
        <f t="shared" si="14"/>
        <v>-49737860</v>
      </c>
      <c r="J122" s="17">
        <f t="shared" ref="J122:J143" si="20">F122*100/D122</f>
        <v>18.362150184653263</v>
      </c>
    </row>
    <row r="123" spans="1:10" ht="23.25" customHeight="1" x14ac:dyDescent="0.25">
      <c r="A123" s="12" t="s">
        <v>53</v>
      </c>
      <c r="B123" s="13" t="s">
        <v>227</v>
      </c>
      <c r="C123" s="11" t="s">
        <v>226</v>
      </c>
      <c r="D123" s="14">
        <v>2144700</v>
      </c>
      <c r="E123" s="14">
        <v>0</v>
      </c>
      <c r="F123" s="14"/>
      <c r="G123" s="14">
        <f t="shared" si="19"/>
        <v>0</v>
      </c>
      <c r="H123" s="15">
        <v>0</v>
      </c>
      <c r="I123" s="14">
        <f t="shared" si="14"/>
        <v>-2144700</v>
      </c>
      <c r="J123" s="17">
        <f t="shared" si="20"/>
        <v>0</v>
      </c>
    </row>
    <row r="124" spans="1:10" ht="23.25" customHeight="1" x14ac:dyDescent="0.25">
      <c r="A124" s="12" t="s">
        <v>53</v>
      </c>
      <c r="B124" s="13" t="s">
        <v>229</v>
      </c>
      <c r="C124" s="11" t="s">
        <v>228</v>
      </c>
      <c r="D124" s="14">
        <v>217472730</v>
      </c>
      <c r="E124" s="14">
        <v>0</v>
      </c>
      <c r="F124" s="14"/>
      <c r="G124" s="14">
        <f t="shared" si="19"/>
        <v>0</v>
      </c>
      <c r="H124" s="15">
        <v>0</v>
      </c>
      <c r="I124" s="14">
        <f t="shared" si="14"/>
        <v>-217472730</v>
      </c>
      <c r="J124" s="17">
        <f t="shared" si="20"/>
        <v>0</v>
      </c>
    </row>
    <row r="125" spans="1:10" ht="34.5" customHeight="1" x14ac:dyDescent="0.25">
      <c r="A125" s="12" t="s">
        <v>53</v>
      </c>
      <c r="B125" s="13" t="s">
        <v>231</v>
      </c>
      <c r="C125" s="11" t="s">
        <v>230</v>
      </c>
      <c r="D125" s="14">
        <v>458048590</v>
      </c>
      <c r="E125" s="14">
        <v>103197668.37</v>
      </c>
      <c r="F125" s="14">
        <v>103197668.37</v>
      </c>
      <c r="G125" s="14">
        <f t="shared" si="19"/>
        <v>0</v>
      </c>
      <c r="H125" s="15">
        <v>100</v>
      </c>
      <c r="I125" s="14">
        <f t="shared" si="14"/>
        <v>-354850921.63</v>
      </c>
      <c r="J125" s="17">
        <f t="shared" si="20"/>
        <v>22.529851771839315</v>
      </c>
    </row>
    <row r="126" spans="1:10" ht="78.75" customHeight="1" x14ac:dyDescent="0.25">
      <c r="A126" s="12" t="s">
        <v>105</v>
      </c>
      <c r="B126" s="13" t="s">
        <v>233</v>
      </c>
      <c r="C126" s="11" t="s">
        <v>232</v>
      </c>
      <c r="D126" s="14">
        <v>2775900</v>
      </c>
      <c r="E126" s="14">
        <v>0</v>
      </c>
      <c r="F126" s="14"/>
      <c r="G126" s="14">
        <f t="shared" si="19"/>
        <v>0</v>
      </c>
      <c r="H126" s="15">
        <v>0</v>
      </c>
      <c r="I126" s="14">
        <f t="shared" si="14"/>
        <v>-2775900</v>
      </c>
      <c r="J126" s="17">
        <f t="shared" si="20"/>
        <v>0</v>
      </c>
    </row>
    <row r="127" spans="1:10" ht="34.5" customHeight="1" x14ac:dyDescent="0.25">
      <c r="A127" s="12" t="s">
        <v>53</v>
      </c>
      <c r="B127" s="13" t="s">
        <v>235</v>
      </c>
      <c r="C127" s="11" t="s">
        <v>234</v>
      </c>
      <c r="D127" s="14">
        <v>15081373.050000001</v>
      </c>
      <c r="E127" s="14">
        <v>5047091.04</v>
      </c>
      <c r="F127" s="14">
        <v>5047091.04</v>
      </c>
      <c r="G127" s="14">
        <f t="shared" si="19"/>
        <v>0</v>
      </c>
      <c r="H127" s="15">
        <v>100</v>
      </c>
      <c r="I127" s="14">
        <f t="shared" si="14"/>
        <v>-10034282.010000002</v>
      </c>
      <c r="J127" s="17">
        <f t="shared" si="20"/>
        <v>33.465726384906311</v>
      </c>
    </row>
    <row r="128" spans="1:10" ht="37.5" customHeight="1" x14ac:dyDescent="0.25">
      <c r="A128" s="12" t="s">
        <v>53</v>
      </c>
      <c r="B128" s="13" t="s">
        <v>237</v>
      </c>
      <c r="C128" s="11" t="s">
        <v>236</v>
      </c>
      <c r="D128" s="14">
        <v>122400000</v>
      </c>
      <c r="E128" s="14">
        <v>0</v>
      </c>
      <c r="F128" s="14"/>
      <c r="G128" s="14">
        <f t="shared" si="19"/>
        <v>0</v>
      </c>
      <c r="H128" s="15">
        <v>0</v>
      </c>
      <c r="I128" s="14">
        <f t="shared" si="14"/>
        <v>-122400000</v>
      </c>
      <c r="J128" s="17">
        <f t="shared" si="20"/>
        <v>0</v>
      </c>
    </row>
    <row r="129" spans="1:10" ht="24.75" customHeight="1" x14ac:dyDescent="0.25">
      <c r="A129" s="12" t="s">
        <v>53</v>
      </c>
      <c r="B129" s="13" t="s">
        <v>239</v>
      </c>
      <c r="C129" s="11" t="s">
        <v>238</v>
      </c>
      <c r="D129" s="14">
        <v>59670000</v>
      </c>
      <c r="E129" s="14">
        <v>0</v>
      </c>
      <c r="F129" s="14"/>
      <c r="G129" s="14">
        <f t="shared" si="19"/>
        <v>0</v>
      </c>
      <c r="H129" s="15">
        <v>0</v>
      </c>
      <c r="I129" s="14">
        <f t="shared" si="14"/>
        <v>-59670000</v>
      </c>
      <c r="J129" s="17">
        <f t="shared" si="20"/>
        <v>0</v>
      </c>
    </row>
    <row r="130" spans="1:10" ht="35.25" customHeight="1" x14ac:dyDescent="0.25">
      <c r="A130" s="12" t="s">
        <v>53</v>
      </c>
      <c r="B130" s="13" t="s">
        <v>241</v>
      </c>
      <c r="C130" s="11" t="s">
        <v>240</v>
      </c>
      <c r="D130" s="14">
        <v>22255500</v>
      </c>
      <c r="E130" s="14">
        <v>0</v>
      </c>
      <c r="F130" s="14"/>
      <c r="G130" s="14">
        <f t="shared" si="19"/>
        <v>0</v>
      </c>
      <c r="H130" s="15">
        <v>0</v>
      </c>
      <c r="I130" s="14">
        <f t="shared" si="14"/>
        <v>-22255500</v>
      </c>
      <c r="J130" s="17">
        <f t="shared" si="20"/>
        <v>0</v>
      </c>
    </row>
    <row r="131" spans="1:10" ht="47.25" customHeight="1" x14ac:dyDescent="0.25">
      <c r="A131" s="12" t="s">
        <v>105</v>
      </c>
      <c r="B131" s="13" t="s">
        <v>243</v>
      </c>
      <c r="C131" s="11" t="s">
        <v>242</v>
      </c>
      <c r="D131" s="14">
        <v>71797650</v>
      </c>
      <c r="E131" s="14">
        <v>0</v>
      </c>
      <c r="F131" s="14"/>
      <c r="G131" s="14">
        <f t="shared" si="19"/>
        <v>0</v>
      </c>
      <c r="H131" s="15">
        <v>0</v>
      </c>
      <c r="I131" s="14">
        <f t="shared" si="14"/>
        <v>-71797650</v>
      </c>
      <c r="J131" s="17">
        <f t="shared" si="20"/>
        <v>0</v>
      </c>
    </row>
    <row r="132" spans="1:10" ht="34.5" customHeight="1" x14ac:dyDescent="0.25">
      <c r="A132" s="12" t="s">
        <v>53</v>
      </c>
      <c r="B132" s="13" t="s">
        <v>245</v>
      </c>
      <c r="C132" s="11" t="s">
        <v>244</v>
      </c>
      <c r="D132" s="14">
        <v>539247630</v>
      </c>
      <c r="E132" s="14">
        <v>217029753.63</v>
      </c>
      <c r="F132" s="14">
        <v>217029753.63</v>
      </c>
      <c r="G132" s="14">
        <f t="shared" si="19"/>
        <v>0</v>
      </c>
      <c r="H132" s="15">
        <v>100</v>
      </c>
      <c r="I132" s="14">
        <f t="shared" si="14"/>
        <v>-322217876.37</v>
      </c>
      <c r="J132" s="17">
        <f t="shared" si="20"/>
        <v>40.246770047000481</v>
      </c>
    </row>
    <row r="133" spans="1:10" ht="27.75" customHeight="1" x14ac:dyDescent="0.25">
      <c r="A133" s="12" t="s">
        <v>53</v>
      </c>
      <c r="B133" s="13" t="s">
        <v>247</v>
      </c>
      <c r="C133" s="11" t="s">
        <v>246</v>
      </c>
      <c r="D133" s="14">
        <v>70047210</v>
      </c>
      <c r="E133" s="14">
        <v>0</v>
      </c>
      <c r="F133" s="14"/>
      <c r="G133" s="14">
        <f t="shared" si="19"/>
        <v>0</v>
      </c>
      <c r="H133" s="15">
        <v>0</v>
      </c>
      <c r="I133" s="14">
        <f t="shared" si="14"/>
        <v>-70047210</v>
      </c>
      <c r="J133" s="17">
        <f t="shared" si="20"/>
        <v>0</v>
      </c>
    </row>
    <row r="134" spans="1:10" ht="34.5" customHeight="1" x14ac:dyDescent="0.25">
      <c r="A134" s="12" t="s">
        <v>105</v>
      </c>
      <c r="B134" s="13" t="s">
        <v>249</v>
      </c>
      <c r="C134" s="11" t="s">
        <v>248</v>
      </c>
      <c r="D134" s="14">
        <v>38182000</v>
      </c>
      <c r="E134" s="14">
        <v>5042550.26</v>
      </c>
      <c r="F134" s="14">
        <v>5042550.26</v>
      </c>
      <c r="G134" s="14">
        <f t="shared" si="19"/>
        <v>0</v>
      </c>
      <c r="H134" s="15">
        <v>100</v>
      </c>
      <c r="I134" s="14">
        <f t="shared" si="14"/>
        <v>-33139449.740000002</v>
      </c>
      <c r="J134" s="17">
        <f t="shared" si="20"/>
        <v>13.206616363731602</v>
      </c>
    </row>
    <row r="135" spans="1:10" ht="56.25" customHeight="1" x14ac:dyDescent="0.25">
      <c r="A135" s="12" t="s">
        <v>105</v>
      </c>
      <c r="B135" s="13" t="s">
        <v>251</v>
      </c>
      <c r="C135" s="11" t="s">
        <v>250</v>
      </c>
      <c r="D135" s="14">
        <v>105355000</v>
      </c>
      <c r="E135" s="14">
        <v>23977645.850000001</v>
      </c>
      <c r="F135" s="14">
        <v>23977645.850000001</v>
      </c>
      <c r="G135" s="14">
        <f t="shared" si="19"/>
        <v>0</v>
      </c>
      <c r="H135" s="15">
        <v>100</v>
      </c>
      <c r="I135" s="14">
        <f t="shared" ref="I135:I198" si="21">F135-D135</f>
        <v>-81377354.150000006</v>
      </c>
      <c r="J135" s="17">
        <f t="shared" si="20"/>
        <v>22.758906411655829</v>
      </c>
    </row>
    <row r="136" spans="1:10" ht="45.75" customHeight="1" x14ac:dyDescent="0.25">
      <c r="A136" s="12" t="s">
        <v>53</v>
      </c>
      <c r="B136" s="13" t="s">
        <v>253</v>
      </c>
      <c r="C136" s="11" t="s">
        <v>252</v>
      </c>
      <c r="D136" s="14">
        <v>85680000</v>
      </c>
      <c r="E136" s="14">
        <v>0</v>
      </c>
      <c r="F136" s="14"/>
      <c r="G136" s="14">
        <f t="shared" si="19"/>
        <v>0</v>
      </c>
      <c r="H136" s="15">
        <v>0</v>
      </c>
      <c r="I136" s="14">
        <f t="shared" si="21"/>
        <v>-85680000</v>
      </c>
      <c r="J136" s="17">
        <f t="shared" si="20"/>
        <v>0</v>
      </c>
    </row>
    <row r="137" spans="1:10" ht="36" customHeight="1" x14ac:dyDescent="0.25">
      <c r="A137" s="12" t="s">
        <v>53</v>
      </c>
      <c r="B137" s="13" t="s">
        <v>255</v>
      </c>
      <c r="C137" s="11" t="s">
        <v>254</v>
      </c>
      <c r="D137" s="14">
        <v>3125000</v>
      </c>
      <c r="E137" s="14">
        <v>0</v>
      </c>
      <c r="F137" s="14"/>
      <c r="G137" s="14">
        <f t="shared" si="19"/>
        <v>0</v>
      </c>
      <c r="H137" s="15">
        <v>0</v>
      </c>
      <c r="I137" s="14">
        <f t="shared" si="21"/>
        <v>-3125000</v>
      </c>
      <c r="J137" s="17">
        <f t="shared" si="20"/>
        <v>0</v>
      </c>
    </row>
    <row r="138" spans="1:10" ht="25.5" customHeight="1" x14ac:dyDescent="0.25">
      <c r="A138" s="12" t="s">
        <v>53</v>
      </c>
      <c r="B138" s="13" t="s">
        <v>257</v>
      </c>
      <c r="C138" s="11" t="s">
        <v>256</v>
      </c>
      <c r="D138" s="14">
        <v>55080000</v>
      </c>
      <c r="E138" s="14">
        <v>0</v>
      </c>
      <c r="F138" s="14"/>
      <c r="G138" s="14">
        <f t="shared" si="19"/>
        <v>0</v>
      </c>
      <c r="H138" s="15">
        <v>0</v>
      </c>
      <c r="I138" s="14">
        <f t="shared" si="21"/>
        <v>-55080000</v>
      </c>
      <c r="J138" s="17">
        <f t="shared" si="20"/>
        <v>0</v>
      </c>
    </row>
    <row r="139" spans="1:10" ht="34.5" customHeight="1" x14ac:dyDescent="0.25">
      <c r="A139" s="12" t="s">
        <v>105</v>
      </c>
      <c r="B139" s="13" t="s">
        <v>259</v>
      </c>
      <c r="C139" s="11" t="s">
        <v>258</v>
      </c>
      <c r="D139" s="14">
        <v>287591585.25999999</v>
      </c>
      <c r="E139" s="14">
        <v>56584253.539999999</v>
      </c>
      <c r="F139" s="14">
        <v>56584253.539999999</v>
      </c>
      <c r="G139" s="14">
        <f t="shared" si="19"/>
        <v>0</v>
      </c>
      <c r="H139" s="15">
        <v>100</v>
      </c>
      <c r="I139" s="14">
        <f t="shared" si="21"/>
        <v>-231007331.72</v>
      </c>
      <c r="J139" s="17">
        <f t="shared" si="20"/>
        <v>19.675211807342851</v>
      </c>
    </row>
    <row r="140" spans="1:10" ht="33.75" customHeight="1" x14ac:dyDescent="0.25">
      <c r="A140" s="12" t="s">
        <v>105</v>
      </c>
      <c r="B140" s="13" t="s">
        <v>261</v>
      </c>
      <c r="C140" s="11" t="s">
        <v>260</v>
      </c>
      <c r="D140" s="14">
        <v>28190915.359999999</v>
      </c>
      <c r="E140" s="14">
        <v>0</v>
      </c>
      <c r="F140" s="14"/>
      <c r="G140" s="14">
        <f t="shared" si="19"/>
        <v>0</v>
      </c>
      <c r="H140" s="15">
        <v>0</v>
      </c>
      <c r="I140" s="14">
        <f t="shared" si="21"/>
        <v>-28190915.359999999</v>
      </c>
      <c r="J140" s="17">
        <f t="shared" si="20"/>
        <v>0</v>
      </c>
    </row>
    <row r="141" spans="1:10" ht="23.25" customHeight="1" x14ac:dyDescent="0.25">
      <c r="A141" s="12" t="s">
        <v>119</v>
      </c>
      <c r="B141" s="13" t="s">
        <v>263</v>
      </c>
      <c r="C141" s="11" t="s">
        <v>262</v>
      </c>
      <c r="D141" s="14">
        <v>725500</v>
      </c>
      <c r="E141" s="14">
        <v>0</v>
      </c>
      <c r="F141" s="14"/>
      <c r="G141" s="14">
        <f t="shared" si="19"/>
        <v>0</v>
      </c>
      <c r="H141" s="15">
        <v>0</v>
      </c>
      <c r="I141" s="14">
        <f t="shared" si="21"/>
        <v>-725500</v>
      </c>
      <c r="J141" s="17">
        <f t="shared" si="20"/>
        <v>0</v>
      </c>
    </row>
    <row r="142" spans="1:10" ht="47.25" customHeight="1" x14ac:dyDescent="0.25">
      <c r="A142" s="12" t="s">
        <v>105</v>
      </c>
      <c r="B142" s="13" t="s">
        <v>265</v>
      </c>
      <c r="C142" s="11" t="s">
        <v>264</v>
      </c>
      <c r="D142" s="14">
        <v>32668760</v>
      </c>
      <c r="E142" s="14">
        <v>0</v>
      </c>
      <c r="F142" s="14"/>
      <c r="G142" s="14">
        <f t="shared" si="19"/>
        <v>0</v>
      </c>
      <c r="H142" s="15">
        <v>0</v>
      </c>
      <c r="I142" s="14">
        <f t="shared" si="21"/>
        <v>-32668760</v>
      </c>
      <c r="J142" s="17">
        <f t="shared" si="20"/>
        <v>0</v>
      </c>
    </row>
    <row r="143" spans="1:10" ht="34.5" customHeight="1" x14ac:dyDescent="0.25">
      <c r="A143" s="12" t="s">
        <v>53</v>
      </c>
      <c r="B143" s="13" t="s">
        <v>267</v>
      </c>
      <c r="C143" s="11" t="s">
        <v>266</v>
      </c>
      <c r="D143" s="14">
        <v>31458000</v>
      </c>
      <c r="E143" s="14">
        <v>0</v>
      </c>
      <c r="F143" s="14"/>
      <c r="G143" s="14">
        <f t="shared" si="19"/>
        <v>0</v>
      </c>
      <c r="H143" s="15">
        <v>0</v>
      </c>
      <c r="I143" s="14">
        <f t="shared" si="21"/>
        <v>-31458000</v>
      </c>
      <c r="J143" s="17">
        <f t="shared" si="20"/>
        <v>0</v>
      </c>
    </row>
    <row r="144" spans="1:10" ht="64.5" customHeight="1" x14ac:dyDescent="0.25">
      <c r="A144" s="12" t="s">
        <v>53</v>
      </c>
      <c r="B144" s="13" t="s">
        <v>269</v>
      </c>
      <c r="C144" s="11" t="s">
        <v>268</v>
      </c>
      <c r="D144" s="14">
        <v>270036940</v>
      </c>
      <c r="E144" s="14">
        <v>223462024.97999999</v>
      </c>
      <c r="F144" s="14">
        <v>223462024.97999999</v>
      </c>
      <c r="G144" s="14">
        <f t="shared" ref="G144:G170" si="22">F144-E144</f>
        <v>0</v>
      </c>
      <c r="H144" s="15">
        <v>100</v>
      </c>
      <c r="I144" s="14">
        <f t="shared" si="21"/>
        <v>-46574915.020000011</v>
      </c>
      <c r="J144" s="17">
        <f t="shared" ref="J144:J170" si="23">F144*100/D144</f>
        <v>82.75239120247771</v>
      </c>
    </row>
    <row r="145" spans="1:10" ht="23.25" customHeight="1" x14ac:dyDescent="0.25">
      <c r="A145" s="12" t="s">
        <v>119</v>
      </c>
      <c r="B145" s="13" t="s">
        <v>271</v>
      </c>
      <c r="C145" s="11" t="s">
        <v>270</v>
      </c>
      <c r="D145" s="14">
        <v>56430000</v>
      </c>
      <c r="E145" s="14">
        <v>0</v>
      </c>
      <c r="F145" s="14"/>
      <c r="G145" s="14">
        <f t="shared" si="22"/>
        <v>0</v>
      </c>
      <c r="H145" s="15">
        <v>0</v>
      </c>
      <c r="I145" s="14">
        <f t="shared" si="21"/>
        <v>-56430000</v>
      </c>
      <c r="J145" s="17">
        <f t="shared" si="23"/>
        <v>0</v>
      </c>
    </row>
    <row r="146" spans="1:10" ht="25.5" customHeight="1" x14ac:dyDescent="0.25">
      <c r="A146" s="12" t="s">
        <v>53</v>
      </c>
      <c r="B146" s="13" t="s">
        <v>271</v>
      </c>
      <c r="C146" s="11" t="s">
        <v>270</v>
      </c>
      <c r="D146" s="14">
        <v>42840000</v>
      </c>
      <c r="E146" s="14">
        <v>0</v>
      </c>
      <c r="F146" s="14"/>
      <c r="G146" s="14">
        <f t="shared" si="22"/>
        <v>0</v>
      </c>
      <c r="H146" s="15">
        <v>0</v>
      </c>
      <c r="I146" s="14">
        <f t="shared" si="21"/>
        <v>-42840000</v>
      </c>
      <c r="J146" s="17">
        <f t="shared" si="23"/>
        <v>0</v>
      </c>
    </row>
    <row r="147" spans="1:10" ht="29.25" customHeight="1" x14ac:dyDescent="0.25">
      <c r="A147" s="12" t="s">
        <v>53</v>
      </c>
      <c r="B147" s="13" t="s">
        <v>273</v>
      </c>
      <c r="C147" s="11" t="s">
        <v>272</v>
      </c>
      <c r="D147" s="14">
        <v>56922149.960000001</v>
      </c>
      <c r="E147" s="14">
        <v>0</v>
      </c>
      <c r="F147" s="14"/>
      <c r="G147" s="14">
        <f t="shared" si="22"/>
        <v>0</v>
      </c>
      <c r="H147" s="15">
        <v>0</v>
      </c>
      <c r="I147" s="14">
        <f t="shared" si="21"/>
        <v>-56922149.960000001</v>
      </c>
      <c r="J147" s="17">
        <f t="shared" si="23"/>
        <v>0</v>
      </c>
    </row>
    <row r="148" spans="1:10" ht="36" customHeight="1" x14ac:dyDescent="0.25">
      <c r="A148" s="12" t="s">
        <v>105</v>
      </c>
      <c r="B148" s="13" t="s">
        <v>275</v>
      </c>
      <c r="C148" s="11" t="s">
        <v>274</v>
      </c>
      <c r="D148" s="14">
        <v>23334840</v>
      </c>
      <c r="E148" s="14">
        <v>0</v>
      </c>
      <c r="F148" s="14"/>
      <c r="G148" s="14">
        <f t="shared" si="22"/>
        <v>0</v>
      </c>
      <c r="H148" s="15">
        <v>0</v>
      </c>
      <c r="I148" s="14">
        <f t="shared" si="21"/>
        <v>-23334840</v>
      </c>
      <c r="J148" s="17">
        <f t="shared" si="23"/>
        <v>0</v>
      </c>
    </row>
    <row r="149" spans="1:10" ht="32.25" customHeight="1" x14ac:dyDescent="0.25">
      <c r="A149" s="12" t="s">
        <v>53</v>
      </c>
      <c r="B149" s="13" t="s">
        <v>277</v>
      </c>
      <c r="C149" s="11" t="s">
        <v>276</v>
      </c>
      <c r="D149" s="14">
        <v>261289489</v>
      </c>
      <c r="E149" s="14">
        <v>0</v>
      </c>
      <c r="F149" s="14"/>
      <c r="G149" s="14">
        <f t="shared" si="22"/>
        <v>0</v>
      </c>
      <c r="H149" s="15">
        <v>0</v>
      </c>
      <c r="I149" s="14">
        <f t="shared" si="21"/>
        <v>-261289489</v>
      </c>
      <c r="J149" s="17">
        <f t="shared" si="23"/>
        <v>0</v>
      </c>
    </row>
    <row r="150" spans="1:10" ht="23.25" customHeight="1" x14ac:dyDescent="0.25">
      <c r="A150" s="12" t="s">
        <v>53</v>
      </c>
      <c r="B150" s="13" t="s">
        <v>279</v>
      </c>
      <c r="C150" s="11" t="s">
        <v>278</v>
      </c>
      <c r="D150" s="14">
        <v>100980000</v>
      </c>
      <c r="E150" s="14">
        <v>0</v>
      </c>
      <c r="F150" s="14"/>
      <c r="G150" s="14">
        <f t="shared" si="22"/>
        <v>0</v>
      </c>
      <c r="H150" s="15">
        <v>0</v>
      </c>
      <c r="I150" s="14">
        <f t="shared" si="21"/>
        <v>-100980000</v>
      </c>
      <c r="J150" s="17">
        <f t="shared" si="23"/>
        <v>0</v>
      </c>
    </row>
    <row r="151" spans="1:10" ht="23.25" customHeight="1" x14ac:dyDescent="0.25">
      <c r="A151" s="12" t="s">
        <v>53</v>
      </c>
      <c r="B151" s="13" t="s">
        <v>281</v>
      </c>
      <c r="C151" s="11" t="s">
        <v>280</v>
      </c>
      <c r="D151" s="14">
        <v>15200000</v>
      </c>
      <c r="E151" s="14">
        <v>0</v>
      </c>
      <c r="F151" s="14"/>
      <c r="G151" s="14">
        <f t="shared" si="22"/>
        <v>0</v>
      </c>
      <c r="H151" s="15">
        <v>0</v>
      </c>
      <c r="I151" s="14">
        <f t="shared" si="21"/>
        <v>-15200000</v>
      </c>
      <c r="J151" s="17">
        <f t="shared" si="23"/>
        <v>0</v>
      </c>
    </row>
    <row r="152" spans="1:10" ht="39.75" customHeight="1" x14ac:dyDescent="0.25">
      <c r="A152" s="12" t="s">
        <v>53</v>
      </c>
      <c r="B152" s="13" t="s">
        <v>283</v>
      </c>
      <c r="C152" s="11" t="s">
        <v>282</v>
      </c>
      <c r="D152" s="14">
        <v>321265640</v>
      </c>
      <c r="E152" s="14">
        <v>12641694.24</v>
      </c>
      <c r="F152" s="14">
        <v>12641694.24</v>
      </c>
      <c r="G152" s="14">
        <f t="shared" si="22"/>
        <v>0</v>
      </c>
      <c r="H152" s="15">
        <v>100</v>
      </c>
      <c r="I152" s="14">
        <f t="shared" si="21"/>
        <v>-308623945.75999999</v>
      </c>
      <c r="J152" s="17">
        <f t="shared" si="23"/>
        <v>3.9349661669389855</v>
      </c>
    </row>
    <row r="153" spans="1:10" ht="46.5" customHeight="1" x14ac:dyDescent="0.25">
      <c r="A153" s="12" t="s">
        <v>53</v>
      </c>
      <c r="B153" s="13" t="s">
        <v>285</v>
      </c>
      <c r="C153" s="11" t="s">
        <v>284</v>
      </c>
      <c r="D153" s="14">
        <v>572969465</v>
      </c>
      <c r="E153" s="14">
        <v>0</v>
      </c>
      <c r="F153" s="14"/>
      <c r="G153" s="14">
        <f t="shared" si="22"/>
        <v>0</v>
      </c>
      <c r="H153" s="15">
        <v>0</v>
      </c>
      <c r="I153" s="14">
        <f t="shared" si="21"/>
        <v>-572969465</v>
      </c>
      <c r="J153" s="17">
        <f t="shared" si="23"/>
        <v>0</v>
      </c>
    </row>
    <row r="154" spans="1:10" ht="34.5" customHeight="1" x14ac:dyDescent="0.25">
      <c r="A154" s="12" t="s">
        <v>53</v>
      </c>
      <c r="B154" s="13" t="s">
        <v>287</v>
      </c>
      <c r="C154" s="11" t="s">
        <v>286</v>
      </c>
      <c r="D154" s="14">
        <v>483325060</v>
      </c>
      <c r="E154" s="14">
        <v>3261971.23</v>
      </c>
      <c r="F154" s="14">
        <v>3261971.23</v>
      </c>
      <c r="G154" s="14">
        <f t="shared" si="22"/>
        <v>0</v>
      </c>
      <c r="H154" s="15">
        <v>100</v>
      </c>
      <c r="I154" s="14">
        <f t="shared" si="21"/>
        <v>-480063088.76999998</v>
      </c>
      <c r="J154" s="17">
        <f t="shared" si="23"/>
        <v>0.6749021517733842</v>
      </c>
    </row>
    <row r="155" spans="1:10" ht="34.5" customHeight="1" x14ac:dyDescent="0.25">
      <c r="A155" s="12" t="s">
        <v>53</v>
      </c>
      <c r="B155" s="13" t="s">
        <v>289</v>
      </c>
      <c r="C155" s="11" t="s">
        <v>288</v>
      </c>
      <c r="D155" s="14">
        <v>444002660</v>
      </c>
      <c r="E155" s="14">
        <v>1889708.71</v>
      </c>
      <c r="F155" s="14">
        <v>1889708.71</v>
      </c>
      <c r="G155" s="14">
        <f t="shared" si="22"/>
        <v>0</v>
      </c>
      <c r="H155" s="15">
        <v>100</v>
      </c>
      <c r="I155" s="14">
        <f t="shared" si="21"/>
        <v>-442112951.29000002</v>
      </c>
      <c r="J155" s="17">
        <f t="shared" si="23"/>
        <v>0.42560752000900176</v>
      </c>
    </row>
    <row r="156" spans="1:10" ht="47.25" customHeight="1" x14ac:dyDescent="0.25">
      <c r="A156" s="12" t="s">
        <v>53</v>
      </c>
      <c r="B156" s="13" t="s">
        <v>291</v>
      </c>
      <c r="C156" s="11" t="s">
        <v>290</v>
      </c>
      <c r="D156" s="14">
        <v>271620386</v>
      </c>
      <c r="E156" s="14">
        <v>5577429</v>
      </c>
      <c r="F156" s="14">
        <v>5577429</v>
      </c>
      <c r="G156" s="14">
        <f t="shared" si="22"/>
        <v>0</v>
      </c>
      <c r="H156" s="15">
        <v>100</v>
      </c>
      <c r="I156" s="14">
        <f t="shared" si="21"/>
        <v>-266042957</v>
      </c>
      <c r="J156" s="17">
        <f t="shared" si="23"/>
        <v>2.0533911618842926</v>
      </c>
    </row>
    <row r="157" spans="1:10" ht="20.25" customHeight="1" x14ac:dyDescent="0.25">
      <c r="A157" s="7" t="s">
        <v>5</v>
      </c>
      <c r="B157" s="8" t="s">
        <v>293</v>
      </c>
      <c r="C157" s="6" t="s">
        <v>292</v>
      </c>
      <c r="D157" s="9">
        <v>7205541970</v>
      </c>
      <c r="E157" s="9">
        <v>1725667401.4400001</v>
      </c>
      <c r="F157" s="9">
        <v>1725667401.4400001</v>
      </c>
      <c r="G157" s="9">
        <f t="shared" si="22"/>
        <v>0</v>
      </c>
      <c r="H157" s="10">
        <v>100</v>
      </c>
      <c r="I157" s="9">
        <f t="shared" si="21"/>
        <v>-5479874568.5599995</v>
      </c>
      <c r="J157" s="18">
        <f t="shared" si="23"/>
        <v>23.94916869022137</v>
      </c>
    </row>
    <row r="158" spans="1:10" ht="45" customHeight="1" x14ac:dyDescent="0.25">
      <c r="A158" s="12" t="s">
        <v>53</v>
      </c>
      <c r="B158" s="13" t="s">
        <v>295</v>
      </c>
      <c r="C158" s="11" t="s">
        <v>294</v>
      </c>
      <c r="D158" s="14">
        <v>34284000</v>
      </c>
      <c r="E158" s="14">
        <v>7714000</v>
      </c>
      <c r="F158" s="14">
        <v>7714000</v>
      </c>
      <c r="G158" s="14">
        <f t="shared" si="22"/>
        <v>0</v>
      </c>
      <c r="H158" s="15">
        <v>100</v>
      </c>
      <c r="I158" s="14">
        <f t="shared" si="21"/>
        <v>-26570000</v>
      </c>
      <c r="J158" s="17">
        <f t="shared" si="23"/>
        <v>22.500291681250729</v>
      </c>
    </row>
    <row r="159" spans="1:10" ht="48" customHeight="1" x14ac:dyDescent="0.25">
      <c r="A159" s="12" t="s">
        <v>53</v>
      </c>
      <c r="B159" s="13" t="s">
        <v>297</v>
      </c>
      <c r="C159" s="11" t="s">
        <v>296</v>
      </c>
      <c r="D159" s="14">
        <v>15066000</v>
      </c>
      <c r="E159" s="14">
        <v>3766500</v>
      </c>
      <c r="F159" s="14">
        <v>3766500</v>
      </c>
      <c r="G159" s="14">
        <f t="shared" si="22"/>
        <v>0</v>
      </c>
      <c r="H159" s="15">
        <v>100</v>
      </c>
      <c r="I159" s="14">
        <f t="shared" si="21"/>
        <v>-11299500</v>
      </c>
      <c r="J159" s="17">
        <f t="shared" si="23"/>
        <v>25</v>
      </c>
    </row>
    <row r="160" spans="1:10" ht="65.25" customHeight="1" x14ac:dyDescent="0.25">
      <c r="A160" s="12" t="s">
        <v>53</v>
      </c>
      <c r="B160" s="13" t="s">
        <v>299</v>
      </c>
      <c r="C160" s="11" t="s">
        <v>298</v>
      </c>
      <c r="D160" s="14">
        <v>11450000</v>
      </c>
      <c r="E160" s="14">
        <v>4428000</v>
      </c>
      <c r="F160" s="14">
        <v>4428000</v>
      </c>
      <c r="G160" s="14">
        <f t="shared" si="22"/>
        <v>0</v>
      </c>
      <c r="H160" s="15">
        <v>100</v>
      </c>
      <c r="I160" s="14">
        <f t="shared" si="21"/>
        <v>-7022000</v>
      </c>
      <c r="J160" s="17">
        <f t="shared" si="23"/>
        <v>38.672489082969435</v>
      </c>
    </row>
    <row r="161" spans="1:10" ht="132" customHeight="1" x14ac:dyDescent="0.25">
      <c r="A161" s="12" t="s">
        <v>53</v>
      </c>
      <c r="B161" s="13" t="s">
        <v>301</v>
      </c>
      <c r="C161" s="11" t="s">
        <v>300</v>
      </c>
      <c r="D161" s="14">
        <v>1992000</v>
      </c>
      <c r="E161" s="14">
        <v>336750</v>
      </c>
      <c r="F161" s="14">
        <v>336750</v>
      </c>
      <c r="G161" s="14">
        <f t="shared" si="22"/>
        <v>0</v>
      </c>
      <c r="H161" s="15">
        <v>100</v>
      </c>
      <c r="I161" s="14">
        <f t="shared" si="21"/>
        <v>-1655250</v>
      </c>
      <c r="J161" s="17">
        <f t="shared" si="23"/>
        <v>16.90512048192771</v>
      </c>
    </row>
    <row r="162" spans="1:10" ht="56.25" customHeight="1" x14ac:dyDescent="0.25">
      <c r="A162" s="12" t="s">
        <v>53</v>
      </c>
      <c r="B162" s="13" t="s">
        <v>303</v>
      </c>
      <c r="C162" s="11" t="s">
        <v>302</v>
      </c>
      <c r="D162" s="14">
        <v>8840000</v>
      </c>
      <c r="E162" s="14">
        <v>8840000</v>
      </c>
      <c r="F162" s="14">
        <v>8840000</v>
      </c>
      <c r="G162" s="14">
        <f t="shared" si="22"/>
        <v>0</v>
      </c>
      <c r="H162" s="15">
        <v>100</v>
      </c>
      <c r="I162" s="14">
        <f t="shared" si="21"/>
        <v>0</v>
      </c>
      <c r="J162" s="17">
        <f t="shared" si="23"/>
        <v>100</v>
      </c>
    </row>
    <row r="163" spans="1:10" ht="48.75" customHeight="1" x14ac:dyDescent="0.25">
      <c r="A163" s="12" t="s">
        <v>53</v>
      </c>
      <c r="B163" s="13" t="s">
        <v>305</v>
      </c>
      <c r="C163" s="11" t="s">
        <v>304</v>
      </c>
      <c r="D163" s="14">
        <v>749000</v>
      </c>
      <c r="E163" s="14">
        <v>749000</v>
      </c>
      <c r="F163" s="14">
        <v>749000</v>
      </c>
      <c r="G163" s="14">
        <f t="shared" si="22"/>
        <v>0</v>
      </c>
      <c r="H163" s="15">
        <v>100</v>
      </c>
      <c r="I163" s="14">
        <f t="shared" si="21"/>
        <v>0</v>
      </c>
      <c r="J163" s="17">
        <f t="shared" si="23"/>
        <v>100</v>
      </c>
    </row>
    <row r="164" spans="1:10" ht="48" customHeight="1" x14ac:dyDescent="0.25">
      <c r="A164" s="12" t="s">
        <v>105</v>
      </c>
      <c r="B164" s="13" t="s">
        <v>307</v>
      </c>
      <c r="C164" s="11" t="s">
        <v>306</v>
      </c>
      <c r="D164" s="14">
        <v>16000</v>
      </c>
      <c r="E164" s="14">
        <v>0</v>
      </c>
      <c r="F164" s="14"/>
      <c r="G164" s="14">
        <f t="shared" si="22"/>
        <v>0</v>
      </c>
      <c r="H164" s="15">
        <v>0</v>
      </c>
      <c r="I164" s="14">
        <f t="shared" si="21"/>
        <v>-16000</v>
      </c>
      <c r="J164" s="17">
        <f t="shared" si="23"/>
        <v>0</v>
      </c>
    </row>
    <row r="165" spans="1:10" ht="66" customHeight="1" x14ac:dyDescent="0.25">
      <c r="A165" s="12" t="s">
        <v>53</v>
      </c>
      <c r="B165" s="13" t="s">
        <v>309</v>
      </c>
      <c r="C165" s="11" t="s">
        <v>308</v>
      </c>
      <c r="D165" s="14">
        <v>6609000</v>
      </c>
      <c r="E165" s="14">
        <v>0</v>
      </c>
      <c r="F165" s="14"/>
      <c r="G165" s="14">
        <f t="shared" si="22"/>
        <v>0</v>
      </c>
      <c r="H165" s="15">
        <v>0</v>
      </c>
      <c r="I165" s="14">
        <f t="shared" si="21"/>
        <v>-6609000</v>
      </c>
      <c r="J165" s="17">
        <f t="shared" si="23"/>
        <v>0</v>
      </c>
    </row>
    <row r="166" spans="1:10" ht="58.5" customHeight="1" x14ac:dyDescent="0.25">
      <c r="A166" s="12" t="s">
        <v>53</v>
      </c>
      <c r="B166" s="13" t="s">
        <v>311</v>
      </c>
      <c r="C166" s="11" t="s">
        <v>310</v>
      </c>
      <c r="D166" s="14">
        <v>4481000</v>
      </c>
      <c r="E166" s="14">
        <v>1611622</v>
      </c>
      <c r="F166" s="14">
        <v>1611622</v>
      </c>
      <c r="G166" s="14">
        <f t="shared" si="22"/>
        <v>0</v>
      </c>
      <c r="H166" s="15">
        <v>100</v>
      </c>
      <c r="I166" s="14">
        <f t="shared" si="21"/>
        <v>-2869378</v>
      </c>
      <c r="J166" s="17">
        <f t="shared" si="23"/>
        <v>35.965677304173177</v>
      </c>
    </row>
    <row r="167" spans="1:10" ht="78.75" customHeight="1" x14ac:dyDescent="0.25">
      <c r="A167" s="12" t="s">
        <v>53</v>
      </c>
      <c r="B167" s="13" t="s">
        <v>313</v>
      </c>
      <c r="C167" s="11" t="s">
        <v>312</v>
      </c>
      <c r="D167" s="14">
        <v>35954070</v>
      </c>
      <c r="E167" s="14">
        <v>0</v>
      </c>
      <c r="F167" s="14"/>
      <c r="G167" s="14">
        <f t="shared" si="22"/>
        <v>0</v>
      </c>
      <c r="H167" s="15">
        <v>0</v>
      </c>
      <c r="I167" s="14">
        <f t="shared" si="21"/>
        <v>-35954070</v>
      </c>
      <c r="J167" s="17">
        <f t="shared" si="23"/>
        <v>0</v>
      </c>
    </row>
    <row r="168" spans="1:10" ht="57" customHeight="1" x14ac:dyDescent="0.25">
      <c r="A168" s="12" t="s">
        <v>53</v>
      </c>
      <c r="B168" s="13" t="s">
        <v>315</v>
      </c>
      <c r="C168" s="11" t="s">
        <v>314</v>
      </c>
      <c r="D168" s="14">
        <v>1313000</v>
      </c>
      <c r="E168" s="14">
        <v>1211000</v>
      </c>
      <c r="F168" s="14">
        <v>1211000</v>
      </c>
      <c r="G168" s="14">
        <f t="shared" si="22"/>
        <v>0</v>
      </c>
      <c r="H168" s="15">
        <v>100</v>
      </c>
      <c r="I168" s="14">
        <f t="shared" si="21"/>
        <v>-102000</v>
      </c>
      <c r="J168" s="17">
        <f t="shared" si="23"/>
        <v>92.231530845392228</v>
      </c>
    </row>
    <row r="169" spans="1:10" ht="99" customHeight="1" x14ac:dyDescent="0.25">
      <c r="A169" s="12" t="s">
        <v>114</v>
      </c>
      <c r="B169" s="13" t="s">
        <v>317</v>
      </c>
      <c r="C169" s="11" t="s">
        <v>316</v>
      </c>
      <c r="D169" s="14">
        <v>6534000</v>
      </c>
      <c r="E169" s="14">
        <v>1633500</v>
      </c>
      <c r="F169" s="14">
        <v>1633500</v>
      </c>
      <c r="G169" s="14">
        <f t="shared" si="22"/>
        <v>0</v>
      </c>
      <c r="H169" s="15">
        <v>100</v>
      </c>
      <c r="I169" s="14">
        <f t="shared" si="21"/>
        <v>-4900500</v>
      </c>
      <c r="J169" s="17">
        <f t="shared" si="23"/>
        <v>25</v>
      </c>
    </row>
    <row r="170" spans="1:10" ht="91.5" customHeight="1" x14ac:dyDescent="0.25">
      <c r="A170" s="12" t="s">
        <v>105</v>
      </c>
      <c r="B170" s="13" t="s">
        <v>319</v>
      </c>
      <c r="C170" s="11" t="s">
        <v>318</v>
      </c>
      <c r="D170" s="14">
        <v>1307000</v>
      </c>
      <c r="E170" s="14">
        <v>177295.23</v>
      </c>
      <c r="F170" s="14">
        <v>177295.23</v>
      </c>
      <c r="G170" s="14">
        <f t="shared" si="22"/>
        <v>0</v>
      </c>
      <c r="H170" s="15">
        <v>100</v>
      </c>
      <c r="I170" s="14">
        <f t="shared" si="21"/>
        <v>-1129704.77</v>
      </c>
      <c r="J170" s="17">
        <f t="shared" si="23"/>
        <v>13.565052027543993</v>
      </c>
    </row>
    <row r="171" spans="1:10" ht="87" customHeight="1" x14ac:dyDescent="0.25">
      <c r="A171" s="12" t="s">
        <v>105</v>
      </c>
      <c r="B171" s="13" t="s">
        <v>321</v>
      </c>
      <c r="C171" s="11" t="s">
        <v>320</v>
      </c>
      <c r="D171" s="14">
        <v>130684000</v>
      </c>
      <c r="E171" s="14">
        <v>27677998.420000002</v>
      </c>
      <c r="F171" s="14">
        <v>27677998.420000002</v>
      </c>
      <c r="G171" s="14">
        <f t="shared" ref="G171:G188" si="24">F171-E171</f>
        <v>0</v>
      </c>
      <c r="H171" s="15">
        <v>100</v>
      </c>
      <c r="I171" s="14">
        <f t="shared" si="21"/>
        <v>-103006001.58</v>
      </c>
      <c r="J171" s="17">
        <f t="shared" ref="J171:J188" si="25">F171*100/D171</f>
        <v>21.179332144715495</v>
      </c>
    </row>
    <row r="172" spans="1:10" ht="45.75" customHeight="1" x14ac:dyDescent="0.25">
      <c r="A172" s="12" t="s">
        <v>53</v>
      </c>
      <c r="B172" s="13" t="s">
        <v>323</v>
      </c>
      <c r="C172" s="11" t="s">
        <v>322</v>
      </c>
      <c r="D172" s="14">
        <v>97545000</v>
      </c>
      <c r="E172" s="14">
        <v>6096552</v>
      </c>
      <c r="F172" s="14">
        <v>6096552</v>
      </c>
      <c r="G172" s="14">
        <f t="shared" si="24"/>
        <v>0</v>
      </c>
      <c r="H172" s="15">
        <v>100</v>
      </c>
      <c r="I172" s="14">
        <f t="shared" si="21"/>
        <v>-91448448</v>
      </c>
      <c r="J172" s="17">
        <f t="shared" si="25"/>
        <v>6.2499892357373517</v>
      </c>
    </row>
    <row r="173" spans="1:10" ht="43.5" customHeight="1" x14ac:dyDescent="0.25">
      <c r="A173" s="12" t="s">
        <v>53</v>
      </c>
      <c r="B173" s="13" t="s">
        <v>325</v>
      </c>
      <c r="C173" s="11" t="s">
        <v>324</v>
      </c>
      <c r="D173" s="14">
        <v>25600</v>
      </c>
      <c r="E173" s="14">
        <v>0</v>
      </c>
      <c r="F173" s="14"/>
      <c r="G173" s="14">
        <f t="shared" si="24"/>
        <v>0</v>
      </c>
      <c r="H173" s="15">
        <v>0</v>
      </c>
      <c r="I173" s="14">
        <f t="shared" si="21"/>
        <v>-25600</v>
      </c>
      <c r="J173" s="17">
        <f t="shared" si="25"/>
        <v>0</v>
      </c>
    </row>
    <row r="174" spans="1:10" ht="45" customHeight="1" x14ac:dyDescent="0.25">
      <c r="A174" s="12" t="s">
        <v>105</v>
      </c>
      <c r="B174" s="13" t="s">
        <v>327</v>
      </c>
      <c r="C174" s="11" t="s">
        <v>326</v>
      </c>
      <c r="D174" s="14">
        <v>9771300</v>
      </c>
      <c r="E174" s="14">
        <v>2442827.4</v>
      </c>
      <c r="F174" s="14">
        <v>2442827.4</v>
      </c>
      <c r="G174" s="14">
        <f t="shared" si="24"/>
        <v>0</v>
      </c>
      <c r="H174" s="15">
        <v>100</v>
      </c>
      <c r="I174" s="14">
        <f t="shared" si="21"/>
        <v>-7328472.5999999996</v>
      </c>
      <c r="J174" s="17">
        <f t="shared" si="25"/>
        <v>25.00002456172669</v>
      </c>
    </row>
    <row r="175" spans="1:10" ht="78.75" customHeight="1" x14ac:dyDescent="0.25">
      <c r="A175" s="12" t="s">
        <v>105</v>
      </c>
      <c r="B175" s="13" t="s">
        <v>329</v>
      </c>
      <c r="C175" s="11" t="s">
        <v>328</v>
      </c>
      <c r="D175" s="14">
        <v>149076000</v>
      </c>
      <c r="E175" s="14">
        <v>37939020.25</v>
      </c>
      <c r="F175" s="14">
        <v>37939020.25</v>
      </c>
      <c r="G175" s="14">
        <f t="shared" si="24"/>
        <v>0</v>
      </c>
      <c r="H175" s="15">
        <v>100</v>
      </c>
      <c r="I175" s="14">
        <f t="shared" si="21"/>
        <v>-111136979.75</v>
      </c>
      <c r="J175" s="17">
        <f t="shared" si="25"/>
        <v>25.449448771096623</v>
      </c>
    </row>
    <row r="176" spans="1:10" ht="13.5" customHeight="1" x14ac:dyDescent="0.25">
      <c r="A176" s="13" t="s">
        <v>5</v>
      </c>
      <c r="B176" s="13" t="s">
        <v>331</v>
      </c>
      <c r="C176" s="11" t="s">
        <v>330</v>
      </c>
      <c r="D176" s="14">
        <v>6689845000</v>
      </c>
      <c r="E176" s="14">
        <v>1621043336.1400001</v>
      </c>
      <c r="F176" s="14">
        <v>1621043336.1400001</v>
      </c>
      <c r="G176" s="14">
        <f t="shared" si="24"/>
        <v>0</v>
      </c>
      <c r="H176" s="15">
        <v>100</v>
      </c>
      <c r="I176" s="14">
        <f t="shared" si="21"/>
        <v>-5068801663.8599997</v>
      </c>
      <c r="J176" s="17">
        <f t="shared" ref="J176" si="26">F176*100/D176</f>
        <v>24.231403509946791</v>
      </c>
    </row>
    <row r="177" spans="1:10" ht="173.25" customHeight="1" x14ac:dyDescent="0.25">
      <c r="A177" s="12" t="s">
        <v>105</v>
      </c>
      <c r="B177" s="13" t="s">
        <v>333</v>
      </c>
      <c r="C177" s="11" t="s">
        <v>332</v>
      </c>
      <c r="D177" s="14">
        <v>538452000</v>
      </c>
      <c r="E177" s="14">
        <v>108147304</v>
      </c>
      <c r="F177" s="14">
        <v>108147304</v>
      </c>
      <c r="G177" s="14">
        <f t="shared" si="24"/>
        <v>0</v>
      </c>
      <c r="H177" s="15">
        <v>100</v>
      </c>
      <c r="I177" s="14">
        <f t="shared" si="21"/>
        <v>-430304696</v>
      </c>
      <c r="J177" s="17">
        <f t="shared" si="25"/>
        <v>20.084855103147543</v>
      </c>
    </row>
    <row r="178" spans="1:10" ht="128.25" customHeight="1" x14ac:dyDescent="0.25">
      <c r="A178" s="12" t="s">
        <v>105</v>
      </c>
      <c r="B178" s="13" t="s">
        <v>335</v>
      </c>
      <c r="C178" s="11" t="s">
        <v>334</v>
      </c>
      <c r="D178" s="14">
        <v>6151393000</v>
      </c>
      <c r="E178" s="14">
        <v>1512896032.1400001</v>
      </c>
      <c r="F178" s="14">
        <v>1512896032.1400001</v>
      </c>
      <c r="G178" s="14">
        <f t="shared" si="24"/>
        <v>0</v>
      </c>
      <c r="H178" s="15">
        <v>100</v>
      </c>
      <c r="I178" s="14">
        <f t="shared" si="21"/>
        <v>-4638496967.8599997</v>
      </c>
      <c r="J178" s="17">
        <f t="shared" si="25"/>
        <v>24.59436475835636</v>
      </c>
    </row>
    <row r="179" spans="1:10" ht="15" customHeight="1" x14ac:dyDescent="0.25">
      <c r="A179" s="7" t="s">
        <v>5</v>
      </c>
      <c r="B179" s="8" t="s">
        <v>337</v>
      </c>
      <c r="C179" s="6" t="s">
        <v>336</v>
      </c>
      <c r="D179" s="9">
        <v>111107000</v>
      </c>
      <c r="E179" s="9">
        <v>0</v>
      </c>
      <c r="F179" s="9">
        <v>0</v>
      </c>
      <c r="G179" s="9">
        <f t="shared" si="24"/>
        <v>0</v>
      </c>
      <c r="H179" s="10">
        <v>0</v>
      </c>
      <c r="I179" s="9">
        <f t="shared" si="21"/>
        <v>-111107000</v>
      </c>
      <c r="J179" s="18">
        <f t="shared" si="25"/>
        <v>0</v>
      </c>
    </row>
    <row r="180" spans="1:10" ht="46.5" customHeight="1" x14ac:dyDescent="0.25">
      <c r="A180" s="12" t="s">
        <v>53</v>
      </c>
      <c r="B180" s="13" t="s">
        <v>339</v>
      </c>
      <c r="C180" s="11" t="s">
        <v>338</v>
      </c>
      <c r="D180" s="14">
        <v>88117000</v>
      </c>
      <c r="E180" s="14">
        <v>0</v>
      </c>
      <c r="F180" s="14"/>
      <c r="G180" s="14">
        <f t="shared" si="24"/>
        <v>0</v>
      </c>
      <c r="H180" s="15">
        <v>0</v>
      </c>
      <c r="I180" s="14">
        <f t="shared" si="21"/>
        <v>-88117000</v>
      </c>
      <c r="J180" s="17">
        <f t="shared" si="25"/>
        <v>0</v>
      </c>
    </row>
    <row r="181" spans="1:10" ht="36" customHeight="1" x14ac:dyDescent="0.25">
      <c r="A181" s="12" t="s">
        <v>119</v>
      </c>
      <c r="B181" s="13" t="s">
        <v>341</v>
      </c>
      <c r="C181" s="11" t="s">
        <v>340</v>
      </c>
      <c r="D181" s="14">
        <v>22990000</v>
      </c>
      <c r="E181" s="14">
        <v>0</v>
      </c>
      <c r="F181" s="14"/>
      <c r="G181" s="14">
        <f t="shared" si="24"/>
        <v>0</v>
      </c>
      <c r="H181" s="15">
        <v>0</v>
      </c>
      <c r="I181" s="14">
        <f t="shared" si="21"/>
        <v>-22990000</v>
      </c>
      <c r="J181" s="17">
        <f t="shared" si="25"/>
        <v>0</v>
      </c>
    </row>
    <row r="182" spans="1:10" ht="23.25" customHeight="1" x14ac:dyDescent="0.25">
      <c r="A182" s="7" t="s">
        <v>5</v>
      </c>
      <c r="B182" s="8" t="s">
        <v>343</v>
      </c>
      <c r="C182" s="6" t="s">
        <v>342</v>
      </c>
      <c r="D182" s="9">
        <v>26706971.73</v>
      </c>
      <c r="E182" s="9">
        <v>26654971.73</v>
      </c>
      <c r="F182" s="9">
        <v>49598486.130000003</v>
      </c>
      <c r="G182" s="9">
        <f t="shared" si="24"/>
        <v>22943514.400000002</v>
      </c>
      <c r="H182" s="10">
        <v>186.07592846994928</v>
      </c>
      <c r="I182" s="9">
        <f t="shared" si="21"/>
        <v>22891514.400000002</v>
      </c>
      <c r="J182" s="18">
        <f t="shared" si="25"/>
        <v>185.71362800480262</v>
      </c>
    </row>
    <row r="183" spans="1:10" ht="26.25" customHeight="1" x14ac:dyDescent="0.25">
      <c r="A183" s="7" t="s">
        <v>5</v>
      </c>
      <c r="B183" s="8" t="s">
        <v>345</v>
      </c>
      <c r="C183" s="6" t="s">
        <v>344</v>
      </c>
      <c r="D183" s="9">
        <v>26706971.73</v>
      </c>
      <c r="E183" s="9">
        <v>26654971.73</v>
      </c>
      <c r="F183" s="9">
        <v>49598486.130000003</v>
      </c>
      <c r="G183" s="9">
        <f t="shared" si="24"/>
        <v>22943514.400000002</v>
      </c>
      <c r="H183" s="10">
        <v>186.07592846994928</v>
      </c>
      <c r="I183" s="9">
        <f t="shared" si="21"/>
        <v>22891514.400000002</v>
      </c>
      <c r="J183" s="18">
        <f t="shared" si="25"/>
        <v>185.71362800480262</v>
      </c>
    </row>
    <row r="184" spans="1:10" ht="42" customHeight="1" x14ac:dyDescent="0.25">
      <c r="A184" s="12" t="s">
        <v>119</v>
      </c>
      <c r="B184" s="13" t="s">
        <v>347</v>
      </c>
      <c r="C184" s="11" t="s">
        <v>346</v>
      </c>
      <c r="D184" s="14">
        <v>0</v>
      </c>
      <c r="E184" s="14">
        <v>0</v>
      </c>
      <c r="F184" s="14">
        <v>1928783.22</v>
      </c>
      <c r="G184" s="14">
        <f t="shared" si="24"/>
        <v>1928783.22</v>
      </c>
      <c r="H184" s="15">
        <v>0</v>
      </c>
      <c r="I184" s="14">
        <f t="shared" si="21"/>
        <v>1928783.22</v>
      </c>
      <c r="J184" s="17">
        <v>0</v>
      </c>
    </row>
    <row r="185" spans="1:10" ht="46.5" customHeight="1" x14ac:dyDescent="0.25">
      <c r="A185" s="12" t="s">
        <v>120</v>
      </c>
      <c r="B185" s="13" t="s">
        <v>347</v>
      </c>
      <c r="C185" s="11" t="s">
        <v>346</v>
      </c>
      <c r="D185" s="14">
        <v>0</v>
      </c>
      <c r="E185" s="14">
        <v>0</v>
      </c>
      <c r="F185" s="14">
        <v>442300</v>
      </c>
      <c r="G185" s="14">
        <f t="shared" si="24"/>
        <v>442300</v>
      </c>
      <c r="H185" s="15">
        <v>0</v>
      </c>
      <c r="I185" s="14">
        <f t="shared" si="21"/>
        <v>442300</v>
      </c>
      <c r="J185" s="17">
        <v>0</v>
      </c>
    </row>
    <row r="186" spans="1:10" ht="43.5" customHeight="1" x14ac:dyDescent="0.25">
      <c r="A186" s="12" t="s">
        <v>105</v>
      </c>
      <c r="B186" s="13" t="s">
        <v>347</v>
      </c>
      <c r="C186" s="11" t="s">
        <v>346</v>
      </c>
      <c r="D186" s="14">
        <v>0</v>
      </c>
      <c r="E186" s="14">
        <v>0</v>
      </c>
      <c r="F186" s="14">
        <v>20000000</v>
      </c>
      <c r="G186" s="14">
        <f t="shared" si="24"/>
        <v>20000000</v>
      </c>
      <c r="H186" s="15">
        <v>0</v>
      </c>
      <c r="I186" s="14">
        <f t="shared" si="21"/>
        <v>20000000</v>
      </c>
      <c r="J186" s="17">
        <v>0</v>
      </c>
    </row>
    <row r="187" spans="1:10" ht="45" customHeight="1" x14ac:dyDescent="0.25">
      <c r="A187" s="12" t="s">
        <v>53</v>
      </c>
      <c r="B187" s="13" t="s">
        <v>347</v>
      </c>
      <c r="C187" s="11" t="s">
        <v>346</v>
      </c>
      <c r="D187" s="14">
        <v>26654971.73</v>
      </c>
      <c r="E187" s="14">
        <v>26654971.73</v>
      </c>
      <c r="F187" s="14">
        <v>26929039.27</v>
      </c>
      <c r="G187" s="14">
        <f t="shared" si="24"/>
        <v>274067.53999999911</v>
      </c>
      <c r="H187" s="15">
        <v>101.02820420436439</v>
      </c>
      <c r="I187" s="14">
        <f t="shared" si="21"/>
        <v>274067.53999999911</v>
      </c>
      <c r="J187" s="17">
        <f t="shared" si="25"/>
        <v>101.02820420436439</v>
      </c>
    </row>
    <row r="188" spans="1:10" ht="45" customHeight="1" x14ac:dyDescent="0.25">
      <c r="A188" s="12" t="s">
        <v>114</v>
      </c>
      <c r="B188" s="13" t="s">
        <v>349</v>
      </c>
      <c r="C188" s="11" t="s">
        <v>348</v>
      </c>
      <c r="D188" s="14">
        <v>52000</v>
      </c>
      <c r="E188" s="14">
        <v>0</v>
      </c>
      <c r="F188" s="14">
        <v>298363.64</v>
      </c>
      <c r="G188" s="14">
        <f t="shared" si="24"/>
        <v>298363.64</v>
      </c>
      <c r="H188" s="15">
        <v>0</v>
      </c>
      <c r="I188" s="14">
        <f t="shared" si="21"/>
        <v>246363.64</v>
      </c>
      <c r="J188" s="17">
        <f t="shared" si="25"/>
        <v>573.77623076923078</v>
      </c>
    </row>
    <row r="189" spans="1:10" ht="67.5" customHeight="1" x14ac:dyDescent="0.25">
      <c r="A189" s="7" t="s">
        <v>5</v>
      </c>
      <c r="B189" s="8" t="s">
        <v>351</v>
      </c>
      <c r="C189" s="6" t="s">
        <v>350</v>
      </c>
      <c r="D189" s="9">
        <v>0</v>
      </c>
      <c r="E189" s="9">
        <v>0</v>
      </c>
      <c r="F189" s="9">
        <v>-320663.15000000002</v>
      </c>
      <c r="G189" s="9">
        <f t="shared" ref="G189:G200" si="27">F189-E189</f>
        <v>-320663.15000000002</v>
      </c>
      <c r="H189" s="10">
        <v>0</v>
      </c>
      <c r="I189" s="14">
        <f t="shared" si="21"/>
        <v>-320663.15000000002</v>
      </c>
      <c r="J189" s="18">
        <v>0</v>
      </c>
    </row>
    <row r="190" spans="1:10" ht="57.75" customHeight="1" x14ac:dyDescent="0.25">
      <c r="A190" s="12" t="s">
        <v>114</v>
      </c>
      <c r="B190" s="13" t="s">
        <v>353</v>
      </c>
      <c r="C190" s="11" t="s">
        <v>352</v>
      </c>
      <c r="D190" s="14">
        <v>0</v>
      </c>
      <c r="E190" s="14">
        <v>0</v>
      </c>
      <c r="F190" s="14">
        <v>-320663.15000000002</v>
      </c>
      <c r="G190" s="14">
        <f t="shared" si="27"/>
        <v>-320663.15000000002</v>
      </c>
      <c r="H190" s="15">
        <v>0</v>
      </c>
      <c r="I190" s="14">
        <f t="shared" si="21"/>
        <v>-320663.15000000002</v>
      </c>
      <c r="J190" s="17">
        <v>0</v>
      </c>
    </row>
    <row r="191" spans="1:10" ht="47.25" customHeight="1" x14ac:dyDescent="0.25">
      <c r="A191" s="7" t="s">
        <v>5</v>
      </c>
      <c r="B191" s="8" t="s">
        <v>355</v>
      </c>
      <c r="C191" s="6" t="s">
        <v>354</v>
      </c>
      <c r="D191" s="9">
        <v>14801.31</v>
      </c>
      <c r="E191" s="9">
        <v>14801.31</v>
      </c>
      <c r="F191" s="9">
        <v>6661023.0899999999</v>
      </c>
      <c r="G191" s="9">
        <f t="shared" si="27"/>
        <v>6646221.7800000003</v>
      </c>
      <c r="H191" s="10">
        <v>45002.929402870424</v>
      </c>
      <c r="I191" s="9">
        <f t="shared" si="21"/>
        <v>6646221.7800000003</v>
      </c>
      <c r="J191" s="18">
        <f t="shared" ref="J191:J200" si="28">F191*100/D191</f>
        <v>45002.929402870424</v>
      </c>
    </row>
    <row r="192" spans="1:10" ht="25.5" customHeight="1" x14ac:dyDescent="0.25">
      <c r="A192" s="12" t="s">
        <v>105</v>
      </c>
      <c r="B192" s="13" t="s">
        <v>357</v>
      </c>
      <c r="C192" s="11" t="s">
        <v>356</v>
      </c>
      <c r="D192" s="14">
        <v>0</v>
      </c>
      <c r="E192" s="14">
        <v>0</v>
      </c>
      <c r="F192" s="14">
        <v>6150036.8799999999</v>
      </c>
      <c r="G192" s="14">
        <f t="shared" si="27"/>
        <v>6150036.8799999999</v>
      </c>
      <c r="H192" s="15">
        <v>0</v>
      </c>
      <c r="I192" s="14">
        <f t="shared" si="21"/>
        <v>6150036.8799999999</v>
      </c>
      <c r="J192" s="17">
        <v>0</v>
      </c>
    </row>
    <row r="193" spans="1:10" ht="25.5" customHeight="1" x14ac:dyDescent="0.25">
      <c r="A193" s="12" t="s">
        <v>105</v>
      </c>
      <c r="B193" s="13" t="s">
        <v>359</v>
      </c>
      <c r="C193" s="11" t="s">
        <v>358</v>
      </c>
      <c r="D193" s="14">
        <v>14801.31</v>
      </c>
      <c r="E193" s="14">
        <v>14801.31</v>
      </c>
      <c r="F193" s="14">
        <v>265641.21000000002</v>
      </c>
      <c r="G193" s="14">
        <f t="shared" si="27"/>
        <v>250839.90000000002</v>
      </c>
      <c r="H193" s="15">
        <v>1794.7141840823551</v>
      </c>
      <c r="I193" s="14">
        <f t="shared" si="21"/>
        <v>250839.90000000002</v>
      </c>
      <c r="J193" s="17">
        <f t="shared" si="28"/>
        <v>1794.7141840823551</v>
      </c>
    </row>
    <row r="194" spans="1:10" ht="25.5" customHeight="1" x14ac:dyDescent="0.25">
      <c r="A194" s="12" t="s">
        <v>105</v>
      </c>
      <c r="B194" s="13" t="s">
        <v>361</v>
      </c>
      <c r="C194" s="11" t="s">
        <v>360</v>
      </c>
      <c r="D194" s="14">
        <v>0</v>
      </c>
      <c r="E194" s="14">
        <v>0</v>
      </c>
      <c r="F194" s="14">
        <v>85920</v>
      </c>
      <c r="G194" s="14">
        <f t="shared" si="27"/>
        <v>85920</v>
      </c>
      <c r="H194" s="15">
        <v>0</v>
      </c>
      <c r="I194" s="14">
        <f t="shared" si="21"/>
        <v>85920</v>
      </c>
      <c r="J194" s="17">
        <v>0</v>
      </c>
    </row>
    <row r="195" spans="1:10" ht="25.5" customHeight="1" x14ac:dyDescent="0.25">
      <c r="A195" s="12" t="s">
        <v>53</v>
      </c>
      <c r="B195" s="13" t="s">
        <v>361</v>
      </c>
      <c r="C195" s="11" t="s">
        <v>360</v>
      </c>
      <c r="D195" s="14">
        <v>0</v>
      </c>
      <c r="E195" s="14">
        <v>0</v>
      </c>
      <c r="F195" s="14">
        <v>159425</v>
      </c>
      <c r="G195" s="14">
        <f t="shared" si="27"/>
        <v>159425</v>
      </c>
      <c r="H195" s="15">
        <v>0</v>
      </c>
      <c r="I195" s="14">
        <f t="shared" si="21"/>
        <v>159425</v>
      </c>
      <c r="J195" s="17">
        <v>0</v>
      </c>
    </row>
    <row r="196" spans="1:10" ht="34.5" customHeight="1" x14ac:dyDescent="0.25">
      <c r="A196" s="7" t="s">
        <v>5</v>
      </c>
      <c r="B196" s="8" t="s">
        <v>363</v>
      </c>
      <c r="C196" s="6" t="s">
        <v>362</v>
      </c>
      <c r="D196" s="9">
        <v>-43704613.68</v>
      </c>
      <c r="E196" s="9">
        <v>-43704613.68</v>
      </c>
      <c r="F196" s="9">
        <v>-33237390.850000001</v>
      </c>
      <c r="G196" s="9">
        <f t="shared" si="27"/>
        <v>10467222.829999998</v>
      </c>
      <c r="H196" s="10">
        <v>76.050073553699022</v>
      </c>
      <c r="I196" s="9">
        <f t="shared" si="21"/>
        <v>10467222.829999998</v>
      </c>
      <c r="J196" s="18">
        <f t="shared" si="28"/>
        <v>76.050073553699008</v>
      </c>
    </row>
    <row r="197" spans="1:10" ht="43.5" customHeight="1" x14ac:dyDescent="0.25">
      <c r="A197" s="12" t="s">
        <v>105</v>
      </c>
      <c r="B197" s="13" t="s">
        <v>365</v>
      </c>
      <c r="C197" s="11" t="s">
        <v>364</v>
      </c>
      <c r="D197" s="14">
        <v>0</v>
      </c>
      <c r="E197" s="14">
        <v>0</v>
      </c>
      <c r="F197" s="14">
        <v>-4997633.37</v>
      </c>
      <c r="G197" s="14">
        <f t="shared" si="27"/>
        <v>-4997633.37</v>
      </c>
      <c r="H197" s="15">
        <v>0</v>
      </c>
      <c r="I197" s="14">
        <f t="shared" si="21"/>
        <v>-4997633.37</v>
      </c>
      <c r="J197" s="17">
        <v>0</v>
      </c>
    </row>
    <row r="198" spans="1:10" ht="33.75" customHeight="1" x14ac:dyDescent="0.25">
      <c r="A198" s="12" t="s">
        <v>105</v>
      </c>
      <c r="B198" s="13" t="s">
        <v>367</v>
      </c>
      <c r="C198" s="11" t="s">
        <v>366</v>
      </c>
      <c r="D198" s="14">
        <v>-39625133.960000001</v>
      </c>
      <c r="E198" s="14">
        <v>-39625133.960000001</v>
      </c>
      <c r="F198" s="14">
        <v>-24719322.210000001</v>
      </c>
      <c r="G198" s="14">
        <f t="shared" si="27"/>
        <v>14905811.75</v>
      </c>
      <c r="H198" s="15">
        <v>62.38293663550305</v>
      </c>
      <c r="I198" s="14">
        <f t="shared" si="21"/>
        <v>14905811.75</v>
      </c>
      <c r="J198" s="17">
        <f t="shared" si="28"/>
        <v>62.38293663550305</v>
      </c>
    </row>
    <row r="199" spans="1:10" ht="36" customHeight="1" x14ac:dyDescent="0.25">
      <c r="A199" s="12" t="s">
        <v>53</v>
      </c>
      <c r="B199" s="13" t="s">
        <v>367</v>
      </c>
      <c r="C199" s="11" t="s">
        <v>366</v>
      </c>
      <c r="D199" s="14">
        <v>-4079479.72</v>
      </c>
      <c r="E199" s="14">
        <v>-4079479.72</v>
      </c>
      <c r="F199" s="14">
        <v>-3520435.27</v>
      </c>
      <c r="G199" s="14">
        <f t="shared" si="27"/>
        <v>559044.45000000019</v>
      </c>
      <c r="H199" s="15">
        <v>86.296182641643327</v>
      </c>
      <c r="I199" s="14">
        <f t="shared" ref="I199:I200" si="29">F199-D199</f>
        <v>559044.45000000019</v>
      </c>
      <c r="J199" s="17">
        <f t="shared" si="28"/>
        <v>86.296182641643327</v>
      </c>
    </row>
    <row r="200" spans="1:10" ht="15" customHeight="1" x14ac:dyDescent="0.25">
      <c r="A200" s="16"/>
      <c r="B200" s="16"/>
      <c r="C200" s="16" t="s">
        <v>368</v>
      </c>
      <c r="D200" s="9">
        <v>36547414607.410004</v>
      </c>
      <c r="E200" s="9">
        <v>5911625582.3400002</v>
      </c>
      <c r="F200" s="9">
        <v>5549983748.6800003</v>
      </c>
      <c r="G200" s="9">
        <f t="shared" si="27"/>
        <v>-361641833.65999985</v>
      </c>
      <c r="H200" s="10">
        <v>93.878623931443911</v>
      </c>
      <c r="I200" s="9">
        <f t="shared" si="29"/>
        <v>-30997430858.730003</v>
      </c>
      <c r="J200" s="18">
        <f t="shared" si="28"/>
        <v>15.185708232162442</v>
      </c>
    </row>
    <row r="201" spans="1:10" ht="12.75" customHeight="1" x14ac:dyDescent="0.25">
      <c r="C201" s="2"/>
      <c r="D201" s="2"/>
      <c r="E201" s="2"/>
      <c r="F201" s="2"/>
      <c r="G201" s="2"/>
      <c r="H201" s="2"/>
      <c r="I201" s="2"/>
      <c r="J201" s="2"/>
    </row>
    <row r="204" spans="1:10" x14ac:dyDescent="0.25">
      <c r="F204" s="22"/>
    </row>
    <row r="207" spans="1:10" x14ac:dyDescent="0.25">
      <c r="F207" s="22"/>
    </row>
  </sheetData>
  <mergeCells count="7">
    <mergeCell ref="A1:J1"/>
    <mergeCell ref="D3:D4"/>
    <mergeCell ref="C3:C4"/>
    <mergeCell ref="A3:A4"/>
    <mergeCell ref="B3:B4"/>
    <mergeCell ref="E3:H3"/>
    <mergeCell ref="I3:J3"/>
  </mergeCells>
  <pageMargins left="0.23622047244094491" right="0.23622047244094491" top="0.27559055118110237" bottom="0.27559055118110237" header="0.23622047244094491" footer="0.23622047244094491"/>
  <pageSetup paperSize="9" fitToHeight="0" orientation="landscape" r:id="rId1"/>
  <headerFooter>
    <oddFooter>&amp;L&amp;D&amp;T&amp;Z&amp;F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Продоляк Ольга Александровна</cp:lastModifiedBy>
  <cp:lastPrinted>2023-05-05T08:02:03Z</cp:lastPrinted>
  <dcterms:created xsi:type="dcterms:W3CDTF">2021-04-12T14:52:46Z</dcterms:created>
  <dcterms:modified xsi:type="dcterms:W3CDTF">2023-05-05T08:30:54Z</dcterms:modified>
</cp:coreProperties>
</file>