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30" tabRatio="948" activeTab="0"/>
  </bookViews>
  <sheets>
    <sheet name="Прил.2 (2024-25), уточн.4" sheetId="1" r:id="rId1"/>
  </sheets>
  <definedNames>
    <definedName name="_xlnm.Print_Titles" localSheetId="0">'Прил.2 (2024-25), уточн.4'!$18:$19</definedName>
    <definedName name="_xlnm.Print_Area" localSheetId="0">'Прил.2 (2024-25), уточн.4'!$A$1:$D$174</definedName>
  </definedNames>
  <calcPr fullCalcOnLoad="1"/>
</workbook>
</file>

<file path=xl/sharedStrings.xml><?xml version="1.0" encoding="utf-8"?>
<sst xmlns="http://schemas.openxmlformats.org/spreadsheetml/2006/main" count="317" uniqueCount="313">
  <si>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</si>
  <si>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</si>
  <si>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</si>
  <si>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</si>
  <si>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</si>
  <si>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</si>
  <si>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</si>
  <si>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</si>
  <si>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</si>
  <si>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</si>
  <si>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</si>
  <si>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</si>
  <si>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</si>
  <si>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</si>
  <si>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</si>
  <si>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</si>
  <si>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</si>
  <si>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</si>
  <si>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</si>
  <si>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</si>
  <si>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</si>
  <si>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</si>
  <si>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</si>
  <si>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</si>
  <si>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</si>
  <si>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</si>
  <si>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</si>
  <si>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</si>
  <si>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</si>
  <si>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Налог, взимаемый в связи с применением патентной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</si>
  <si>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</si>
  <si>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</si>
  <si>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</si>
  <si>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</si>
  <si>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</si>
  <si>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</si>
  <si>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000 1 14 06300 00 0000 430</t>
  </si>
  <si>
    <t>182 1 05 04000 02 0000 110</t>
  </si>
  <si>
    <t>182 1 01 02000 01 0000 110</t>
  </si>
  <si>
    <t xml:space="preserve">182 1 05 01000 00 0000 110   </t>
  </si>
  <si>
    <t>000 1 01 00000 00 0000 000</t>
  </si>
  <si>
    <t>000 1 03 02000 01 0000 110</t>
  </si>
  <si>
    <t xml:space="preserve">000 1 05 00000 00 0000 000   </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</si>
  <si>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</si>
  <si>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</si>
  <si>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000 1 13 00000 00 0000 000</t>
  </si>
  <si>
    <t>Доходы от продажи земельных участков, находящихся в государственной и муниципальной собственности, всего, в том числе:</t>
  </si>
  <si>
    <t>000 2 02 20000 00 0000 150</t>
  </si>
  <si>
    <t xml:space="preserve">048 1 12 01000 01 0000 120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</si>
  <si>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</si>
  <si>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</si>
  <si>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</si>
  <si>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</si>
  <si>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</si>
  <si>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</si>
  <si>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</si>
  <si>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</si>
  <si>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</si>
  <si>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</si>
  <si>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</si>
  <si>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</si>
  <si>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</si>
  <si>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</si>
  <si>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</si>
  <si>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</si>
  <si>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</si>
  <si>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</si>
  <si>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</si>
  <si>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Прочие субсидии бюджетам городских округов (на мероприятия по организации отдыха детей в каникулярное время)</t>
  </si>
  <si>
    <t>070 2 02 30024 04 0007 150</t>
  </si>
  <si>
    <t>000 2 02 30029 04 0000 150</t>
  </si>
  <si>
    <t>056 2 02 30029 04 0003 150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</si>
  <si>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</si>
  <si>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</si>
  <si>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</si>
  <si>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</si>
  <si>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</si>
  <si>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</si>
  <si>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</si>
  <si>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</si>
  <si>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</si>
  <si>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</si>
  <si>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080 1 11 09044 04 0001 120</t>
  </si>
  <si>
    <t xml:space="preserve">070 1 17 05040 04 0001 180   </t>
  </si>
  <si>
    <t xml:space="preserve">094 1 17 05040 04 0002 180   </t>
  </si>
  <si>
    <t>056 1 13 01994 04 0002 130</t>
  </si>
  <si>
    <t>070 2 02 29999 04 0014 150</t>
  </si>
  <si>
    <t xml:space="preserve">056 2 02 29999 04 0026 150 </t>
  </si>
  <si>
    <t>070 2 02 35120 04 0000 150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</si>
  <si>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</si>
  <si>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070 2 02 30024 04 0005 150</t>
  </si>
  <si>
    <t>070 2 02 30024 04 0006 150</t>
  </si>
  <si>
    <t>070 2 02 35082 04 0000 150</t>
  </si>
  <si>
    <t>056 2 02 30024 04 0009 150</t>
  </si>
  <si>
    <t>070 2 02 30024 04 0003 150</t>
  </si>
  <si>
    <t>003 2 02 30029 04 0001 150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</si>
  <si>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</si>
  <si>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070 1 13 01994 04 0001 130</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</si>
  <si>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</si>
  <si>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 xml:space="preserve">056 1 13 01994 04 0020 130 </t>
  </si>
  <si>
    <t xml:space="preserve">000 2 02 39999 04 0000 150 </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</si>
  <si>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</si>
  <si>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</si>
  <si>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Прочие субсидии бюджетам городских округов, всего, в том числе:</t>
  </si>
  <si>
    <t>000 2 02 30000 00 0000 150</t>
  </si>
  <si>
    <t>Субвенции бюджетам бюджетной системы Российской Федерации, всего, в том числе:</t>
  </si>
  <si>
    <t>Прочие неналоговые доходы бюджетов городских округов (плата за вырубку зеленых насаждений)</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</si>
  <si>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</si>
  <si>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субвенции бюджетам городских округов, всего, в том числе:</t>
  </si>
  <si>
    <t>080 1 11 09044 04 0002 120</t>
  </si>
  <si>
    <t>Прочие субсидии бюджетам городских округов (на капитальные вложения в объекты общего образования в целях синхронизации с жилой застройкой)</t>
  </si>
  <si>
    <t>080 1 14 06312 04 0000 430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</si>
  <si>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</si>
  <si>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</si>
  <si>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</si>
  <si>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</si>
  <si>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</si>
  <si>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 xml:space="preserve">003 1 17 05040 04 0002 180   </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</si>
  <si>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</si>
  <si>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</si>
  <si>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Московской области</t>
  </si>
  <si>
    <t>070 2 02 30024 04 0002 150</t>
  </si>
  <si>
    <t>182 1 08 03010 01 0000 110</t>
  </si>
  <si>
    <t>070 1 08 07150 01 0000 110</t>
  </si>
  <si>
    <t>Приложение 2</t>
  </si>
  <si>
    <t>056 2 02 30029 04 0002 150</t>
  </si>
  <si>
    <t xml:space="preserve">056 2 02 29999 04 0054 150 </t>
  </si>
  <si>
    <t>000 1 06 06000 00 0000 110</t>
  </si>
  <si>
    <t>070 2 02 30024 04 0004 150</t>
  </si>
  <si>
    <t xml:space="preserve">003 2 02 29999 04 0016 150 </t>
  </si>
  <si>
    <t xml:space="preserve">070 2 02 29999 04 0019 150 </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</si>
  <si>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</si>
  <si>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080 1 11 05024 04 0000 120</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</si>
  <si>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</si>
  <si>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Одинцовского городского округа</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</si>
  <si>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</si>
  <si>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</si>
  <si>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</si>
  <si>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</si>
  <si>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</si>
  <si>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строительство (реконструкцию) канализационных коллекторов, канализационных насосных станций)</t>
  </si>
  <si>
    <t>Прочие субсидии бюджетам городских округов (на строительство и реконструкцию объектов водоснабжения (реконструкция ВЗУ с.Каринское, в том числе ПИР))</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</si>
  <si>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</si>
  <si>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050 2 02 29999 04 0011 150</t>
  </si>
  <si>
    <t>Заместитель Главы Администрации -</t>
  </si>
  <si>
    <t xml:space="preserve">начальник Финансово-казначейского управления                                                       </t>
  </si>
  <si>
    <t>Л.В.Тарасова</t>
  </si>
  <si>
    <t>Прочие субсидии бюджетам городских округов (на строительство и реконструкцию объектов очистки сточных вод)</t>
  </si>
  <si>
    <t>080 1 11 05324 04 0000 120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</si>
  <si>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</si>
  <si>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 xml:space="preserve">070 1 11 09044 04 0006 120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</si>
  <si>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</si>
  <si>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070 1 11 09044 04 0007 120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</si>
  <si>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</si>
  <si>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000 1 13 02000 00 0000 130</t>
  </si>
  <si>
    <t>Доходы от компенсации затрат государства</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</si>
  <si>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</si>
  <si>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</si>
  <si>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оказания платных услуг (работ)</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</si>
  <si>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</si>
  <si>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070 2 02 25305 04 0000 150</t>
  </si>
  <si>
    <t>056 2 02 25304 04 0000 150</t>
  </si>
  <si>
    <t>070 2 02 25497 04 0000 150</t>
  </si>
  <si>
    <t>050 2 02 25519 04 0001 150</t>
  </si>
  <si>
    <t>000 2 02 29999 04 0000 150</t>
  </si>
  <si>
    <t xml:space="preserve">070 2 02 29999 04 0001 150 </t>
  </si>
  <si>
    <t>070 2 02 29999 04 0032 150</t>
  </si>
  <si>
    <t>056 2 02 29999 04 0035 150</t>
  </si>
  <si>
    <t>070 2 02 29999 04 0033 150</t>
  </si>
  <si>
    <t>070 2 02 29999 04 0050 150</t>
  </si>
  <si>
    <r>
      <t>056 2 02 29999 04 0056</t>
    </r>
    <r>
      <rPr>
        <b/>
        <sz val="14"/>
        <rFont val="Times New Roman"/>
        <family val="1"/>
      </rPr>
      <t xml:space="preserve"> </t>
    </r>
    <r>
      <rPr>
        <sz val="14"/>
        <rFont val="Times New Roman"/>
        <family val="1"/>
      </rPr>
      <t>150</t>
    </r>
  </si>
  <si>
    <t>070 2 02 29999 04 0059 150</t>
  </si>
  <si>
    <r>
      <t>070 2 02 29999 04 6633</t>
    </r>
    <r>
      <rPr>
        <b/>
        <sz val="14"/>
        <rFont val="Times New Roman"/>
        <family val="1"/>
      </rPr>
      <t xml:space="preserve"> </t>
    </r>
    <r>
      <rPr>
        <sz val="14"/>
        <rFont val="Times New Roman"/>
        <family val="1"/>
      </rPr>
      <t>150</t>
    </r>
  </si>
  <si>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</si>
  <si>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</si>
  <si>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056 2 02 29999 04 0072 150</t>
  </si>
  <si>
    <t>056 2 02 29999 04 0073 150</t>
  </si>
  <si>
    <t>070 2 02 30024 04 0011 150</t>
  </si>
  <si>
    <t>070 2 02 30024 04 0012 150</t>
  </si>
  <si>
    <t>070 2 02 30024 04 0013 150</t>
  </si>
  <si>
    <t>056 2 02 35303 04 0000 150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</si>
  <si>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</si>
  <si>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</si>
  <si>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056 2 02 39999 04 0006 150</t>
  </si>
  <si>
    <t>056 2 02 39999 04 0007 150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</si>
  <si>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</si>
  <si>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</si>
  <si>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000 1 11 05300 00 0000 120</t>
  </si>
  <si>
    <t>080 1 11 05312 04 0000 120</t>
  </si>
  <si>
    <t>070 1 11 09080 04 0002 120</t>
  </si>
  <si>
    <t>070 1 11 09080 04 0004 120</t>
  </si>
  <si>
    <t>000 1 13 01000 00 0000 130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</si>
  <si>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</si>
  <si>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</si>
  <si>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</si>
  <si>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070 2 02 29999 04 0002 150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</si>
  <si>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</si>
  <si>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</si>
  <si>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</si>
  <si>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070 2 02 29999 04 0077 150</t>
  </si>
  <si>
    <t>050 2 02 29999 04 0074 150</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</si>
  <si>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</si>
  <si>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</si>
  <si>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070 2 02 30024 04 0014 150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</si>
  <si>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</si>
  <si>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</si>
  <si>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Доходы бюджета Одинцовского городского округа на плановый период 2024 и 2025 годов</t>
  </si>
  <si>
    <t>056 2 02 29999 04 0018 150</t>
  </si>
  <si>
    <r>
      <t>070 2 02 29999 04 0062</t>
    </r>
    <r>
      <rPr>
        <b/>
        <sz val="12"/>
        <rFont val="Times New Roman"/>
        <family val="1"/>
      </rPr>
      <t xml:space="preserve"> </t>
    </r>
    <r>
      <rPr>
        <sz val="14"/>
        <rFont val="Times New Roman"/>
        <family val="1"/>
      </rPr>
      <t>150</t>
    </r>
  </si>
  <si>
    <t>070 2 02 29999 04 0036 150</t>
  </si>
  <si>
    <t>070 2 02 25299 04 0000 150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</si>
  <si>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</si>
  <si>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</si>
  <si>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070 2 02 29999 04 0041 150</t>
  </si>
  <si>
    <t xml:space="preserve">080 1 11 09044 04 0005 120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</si>
  <si>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</si>
  <si>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070 1 13 02994 04 0005 130</t>
  </si>
  <si>
    <t>Прочие доходы от компенсации затрат бюджетов городских округов (плата за предоставление места для создания семейного (родового) захоронения)</t>
  </si>
  <si>
    <t>070 1 13 02994 04 0006 130</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</si>
  <si>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</si>
  <si>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 xml:space="preserve">070 1 13 02994 04 0020 130 </t>
  </si>
  <si>
    <t>Прочие доходы от компенсации затрат бюджетов городских округов (прочие доходы)</t>
  </si>
  <si>
    <t xml:space="preserve">080 1 14 06024 04 0000 430 </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</si>
  <si>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</si>
  <si>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080 1 14 06324 04 0000 430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</si>
  <si>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</si>
  <si>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 xml:space="preserve">070 1 17 05040 04 0003 180 </t>
  </si>
  <si>
    <t>Прочие неналоговые доходы бюджетов городских округов (плата за право заключения муниципального контракта)</t>
  </si>
  <si>
    <t xml:space="preserve">080 1 17 05040 04 0005 180 </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</si>
  <si>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</si>
  <si>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 xml:space="preserve">070 1 17 05040 04 0020 180 </t>
  </si>
  <si>
    <t>Прочие неналоговые доходы бюджетов городских округов (прочие доходы)</t>
  </si>
  <si>
    <t>000 1 11 07000 00 0000 120</t>
  </si>
  <si>
    <t>Платежи от государственных и муниципальных унитарных предприятий</t>
  </si>
  <si>
    <t xml:space="preserve">080 1 11 07014 04 0000 120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</si>
  <si>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</si>
  <si>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000 2 03 00000 00 0000 000</t>
  </si>
  <si>
    <t>БЕЗВОЗМЕЗДНЫЕ ПОСТУПЛЕНИЯ ОТ ГОСУДАРСТВЕННЫХ (МУНИЦИПАЛЬНЫХ) ОРГАНИЗАЦИЙ</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</si>
  <si>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</si>
  <si>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056 2 02 29999 04 0086 150</t>
  </si>
  <si>
    <t>070 2 02 29999 04 0058 150</t>
  </si>
  <si>
    <t>056 2 02 25786 04 0000 150</t>
  </si>
  <si>
    <t>Прочие субсидии бюджетам городских округов (на техническую поддержку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</si>
  <si>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 xml:space="preserve">Прочие субсидии бюджетам городских округов (на ремонт подъездов в многоквартирных домах) </t>
  </si>
  <si>
    <t>Прочие субсидии бюджетам городских округов (на приобретение музыкальных инструментов для муниципальных организаций дополнительного образования в сфере культуры)</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</si>
  <si>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приобретённых в рамках субсидий на внедрение целевой модели цифровой образовательной среды в общеобразовательных организациях,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</si>
  <si>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государственную поддержку частных дошкольных образовательных организаций, частных общеобразовательных организаций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</si>
  <si>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разработку проектной документации)</t>
  </si>
  <si>
    <t>Прочие субсидии бюджетам городских округов (на строительство и реконструкцию сетей водоснабжения, водоотведения, теплоснабжения)</t>
  </si>
  <si>
    <t>Прочие субсидии бюджетам городских округов (на капитальный ремонт сетей водоснабжения, водоотведения, теплоснабжения)</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</si>
  <si>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</si>
  <si>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Прочие субсидии бюджетам городских округов (на создание доступной среды в муниципальных учреждениях культуры)</t>
  </si>
  <si>
    <t>Прочие субсидии бюджетам городских округов (на благоустройство территорий муниципальных общеобразовательных организаций, в зданиях которых выполнен капитальный ремонт)</t>
  </si>
  <si>
    <t>070 2 02 29999 04 0088 150</t>
  </si>
  <si>
    <t>Прочие субсидии бюджетам городских округов (на строительство и реконструкцию объектов теплоснабжения)</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</si>
  <si>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Московской области в области земельных отношений)</t>
  </si>
  <si>
    <t>Субвенции бюджетам городских округов на выполнение передаваемых полномочий субъектов Российской Федерации (на 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</si>
  <si>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</si>
  <si>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Субвенции бюджетам городских округов на выполнение передаваемых полномочий субъектов Российской Федерации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</si>
  <si>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</si>
  <si>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</si>
  <si>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труда работников, осуществляющих работу по обеспечению выплаты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</si>
  <si>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</si>
  <si>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</si>
  <si>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для нанимателей жилых помещений муниципального жилищного фонда Одинцовского городского округа Московской области)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</si>
  <si>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жилищного фонда)</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</si>
  <si>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</si>
  <si>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070 1 13 02994 04 0007 130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</si>
  <si>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умерших личность которых не установлена ОВД, а также мертворожденных детей по истечении 154 дней беременности)</t>
  </si>
  <si>
    <t>070 1 13 02994 04 0008 130</t>
  </si>
  <si>
    <t>Прочие доходы от компенсации затрат бюджетов городских округов (за оказание услуг гарантированного перечня услуг по погребению на безвозмездной основе, по захоронению иной категории умерших)</t>
  </si>
  <si>
    <t>070 2 02 25113 04 0000 150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</si>
  <si>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</si>
  <si>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Прочие субсидии бюджетам городских округов (на благоустройство лесопарковых зон)</t>
  </si>
  <si>
    <t>Прочие субсидии бюджетам городских округов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</si>
  <si>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(Приложение 2</t>
  </si>
  <si>
    <t>к решению Совета депутатов</t>
  </si>
  <si>
    <t>от  "16 " декабря 2022 г. № 1/40)</t>
  </si>
  <si>
    <t>056 2 02 25172 04 0000 150</t>
  </si>
  <si>
    <t>056 2 02 25213 04 0000 150</t>
  </si>
  <si>
    <t>Субсидии бюджетам городских округов на оснащение (обновление материально_x0002_технической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</si>
  <si>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городских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</si>
  <si>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</si>
  <si>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056 2 02 35179 04 0000 150</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</si>
  <si>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</si>
  <si>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003 2 03 04099 04 0002 150</t>
  </si>
  <si>
    <t xml:space="preserve">050 2 02 29999 04 0021 150 </t>
  </si>
  <si>
    <t xml:space="preserve">070 2 02 29999 04 0007 150 </t>
  </si>
  <si>
    <t xml:space="preserve">056 2 02 29999 04 0044 150 </t>
  </si>
  <si>
    <t>182 1 03 02231 01 0000 110</t>
  </si>
  <si>
    <t>182 1 03 02241 01 0000 110</t>
  </si>
  <si>
    <t>182 1 03 02251 01 0000 110</t>
  </si>
  <si>
    <t>182 1 03 02261 01 0000 110</t>
  </si>
  <si>
    <t>Сумма                                          на 2024 год                       (тыс. рублей)</t>
  </si>
  <si>
    <t>Сумма                                          на 2025 год                       (тыс. рублей)</t>
  </si>
  <si>
    <t>000 2 02 40000 00 0000 150</t>
  </si>
  <si>
    <t>Иные межбюджетные трансферты</t>
  </si>
  <si>
    <t>070 2 02 49999 04 0016 150</t>
  </si>
  <si>
    <t>Прочие межбюджетные трансферты, передаваемые бюджетам городских округов (на строительство (реконструкцию) автомобильных дорог общего пользования местного значения (на реконструкцию проезда в д. Жуковка))</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</si>
  <si>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</si>
  <si>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056 2 02 29999 04 0090 150</t>
  </si>
  <si>
    <t>Прочие субсидии бюджетам городских округов (на устройство спортивных и детских площадок на территории муниципальных общеобразовательных организаций)</t>
  </si>
  <si>
    <t>056 202 29999 04 0091 150</t>
  </si>
  <si>
    <t>Прочие субсидии бюджетам городских округов (на оснащение отремонтированных зданий муниципальных дошкольных образовательных организаций  и дошкольных отделений муниципальных общеобразовательных организаций)</t>
  </si>
  <si>
    <t>050 2 02 49999 04 0009 150</t>
  </si>
  <si>
    <t>Прочие межбюджетные трансферты, передаваемые бюджетам городских округов (развитие инфраструктуры парков культуры и отдыха Московской области)</t>
  </si>
  <si>
    <t>070 2 02 29999 04 0005 150</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</si>
  <si>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</si>
  <si>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r>
      <t>070 2 02 29999 04 6634</t>
    </r>
    <r>
      <rPr>
        <b/>
        <sz val="14"/>
        <rFont val="Times New Roman"/>
        <family val="1"/>
      </rPr>
      <t xml:space="preserve"> </t>
    </r>
    <r>
      <rPr>
        <sz val="14"/>
        <rFont val="Times New Roman"/>
        <family val="1"/>
      </rPr>
      <t>150</t>
    </r>
  </si>
  <si>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</si>
  <si>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070 2 02 49999 04 0005 150</t>
  </si>
  <si>
    <t>к  решению  Совета депутатов</t>
  </si>
  <si>
    <t>от  28.12.2023 № 1/54</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</si>
</sst>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_ ;[Red]\-#,##0.000_ "/>
    <numFmt numFmtId="181" formatCode="#,##0.000_ ;[Red]\-#,##0.000\ "/>
    <numFmt numFmtId="182" formatCode="#,##0.0_ ;[Red]\-#,##0.0_ "/>
    <numFmt numFmtId="183" formatCode="#,##0.0_ ;[Red]\-#,##0.0\ "/>
    <numFmt numFmtId="184" formatCode="#,##0_ ;[Red]\-#,##0_ "/>
    <numFmt numFmtId="185" formatCode="#,##0.0000_ ;[Red]\-#,##0.0000_ "/>
    <numFmt numFmtId="186" formatCode="#,##0.00000"/>
    <numFmt numFmtId="187" formatCode="#,##0.0000"/>
    <numFmt numFmtId="188" formatCode="#,##0.00000\ ;[Red]\-#,##0.00000"/>
    <numFmt numFmtId="189" formatCode="#,##0.00\ ;[Red]\-#,##0.00"/>
    <numFmt numFmtId="190" formatCode="0.00000"/>
    <numFmt numFmtId="191" formatCode="[&gt;=0.005]#,##0.00000,;[Red][&lt;=-0.005]\-#,##0.00000,;#,##0.00000,"/>
  </numFmts>
  <fonts count="48">
    <font>
      <sz val="12"/>
      <name val="Times New Roman"/>
      <family val="0"/>
    </font>
    <font>
      <u val="single"/>
      <sz val="12"/>
      <color indexed="12"/>
      <name val="Times New Roman"/>
      <family val="1"/>
    </font>
    <font>
      <u val="single"/>
      <sz val="12"/>
      <color indexed="36"/>
      <name val="Times New Roman"/>
      <family val="1"/>
    </font>
    <font>
      <b/>
      <sz val="18"/>
      <name val="Times New Roman"/>
      <family val="1"/>
    </font>
    <font>
      <sz val="18"/>
      <name val="Times New Roman"/>
      <family val="1"/>
    </font>
    <font>
      <sz val="11"/>
      <name val="Calibri"/>
      <family val="2"/>
    </font>
    <font>
      <sz val="14"/>
      <name val="Times New Roman"/>
      <family val="1"/>
    </font>
    <font>
      <sz val="16"/>
      <name val="Times New Roman"/>
      <family val="1"/>
    </font>
    <font>
      <b/>
      <sz val="14"/>
      <name val="Times New Roman"/>
      <family val="1"/>
    </font>
    <font>
      <b/>
      <sz val="17"/>
      <name val="Times New Roman CYR"/>
      <family val="1"/>
    </font>
    <font>
      <b/>
      <sz val="12"/>
      <name val="Times New Roman"/>
      <family val="1"/>
    </font>
    <font>
      <sz val="8"/>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
      <left style="hair"/>
      <right style="hair"/>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0" fillId="0" borderId="0">
      <alignment/>
      <protection/>
    </xf>
    <xf numFmtId="0" fontId="0" fillId="0" borderId="0">
      <alignment/>
      <protection/>
    </xf>
    <xf numFmtId="0" fontId="42" fillId="0" borderId="0" applyBorder="0">
      <alignment/>
      <protection/>
    </xf>
    <xf numFmtId="0" fontId="5" fillId="0" borderId="0">
      <alignment/>
      <protection/>
    </xf>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2" borderId="0" applyNumberFormat="0" applyBorder="0" applyAlignment="0" applyProtection="0"/>
  </cellStyleXfs>
  <cellXfs count="48">
    <xf numFmtId="0" fontId="0" fillId="0" borderId="0" xfId="0" applyAlignment="1">
      <alignment/>
    </xf>
    <xf numFmtId="0" fontId="6" fillId="33" borderId="0" xfId="0" applyFont="1" applyFill="1" applyAlignment="1">
      <alignment horizontal="center" vertical="center" wrapText="1"/>
    </xf>
    <xf numFmtId="0" fontId="4" fillId="33" borderId="0" xfId="0" applyFont="1" applyFill="1" applyAlignment="1">
      <alignment horizontal="left" vertical="top" wrapText="1"/>
    </xf>
    <xf numFmtId="0" fontId="0" fillId="33" borderId="0" xfId="0" applyFont="1" applyFill="1" applyAlignment="1">
      <alignment/>
    </xf>
    <xf numFmtId="0" fontId="6" fillId="33" borderId="0" xfId="0" applyFont="1" applyFill="1" applyAlignment="1">
      <alignment/>
    </xf>
    <xf numFmtId="0" fontId="0" fillId="33" borderId="0" xfId="0" applyFont="1" applyFill="1" applyAlignment="1">
      <alignment horizontal="left"/>
    </xf>
    <xf numFmtId="0" fontId="6" fillId="33" borderId="0" xfId="0" applyFont="1" applyFill="1" applyAlignment="1">
      <alignment/>
    </xf>
    <xf numFmtId="0" fontId="8"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6" fillId="33" borderId="10" xfId="0" applyFont="1" applyFill="1" applyBorder="1" applyAlignment="1">
      <alignment horizontal="center" vertical="center" wrapText="1"/>
    </xf>
    <xf numFmtId="179" fontId="6"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horizontal="justify" vertical="center" wrapText="1"/>
    </xf>
    <xf numFmtId="186" fontId="8" fillId="33" borderId="10" xfId="0" applyNumberFormat="1" applyFont="1" applyFill="1" applyBorder="1" applyAlignment="1">
      <alignment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horizontal="justify" vertical="center" wrapText="1"/>
    </xf>
    <xf numFmtId="186" fontId="6" fillId="33" borderId="10" xfId="0" applyNumberFormat="1" applyFont="1" applyFill="1" applyBorder="1" applyAlignment="1">
      <alignment vertical="center"/>
    </xf>
    <xf numFmtId="186" fontId="6" fillId="33" borderId="10" xfId="0" applyNumberFormat="1" applyFont="1" applyFill="1" applyBorder="1" applyAlignment="1">
      <alignment horizontal="right" vertical="center" wrapText="1"/>
    </xf>
    <xf numFmtId="186" fontId="6" fillId="33" borderId="10" xfId="0" applyNumberFormat="1" applyFont="1" applyFill="1" applyBorder="1" applyAlignment="1">
      <alignment horizontal="right" vertical="center"/>
    </xf>
    <xf numFmtId="0" fontId="6" fillId="33" borderId="10" xfId="0" applyFont="1" applyFill="1" applyBorder="1" applyAlignment="1">
      <alignment horizontal="center" vertical="center"/>
    </xf>
    <xf numFmtId="1" fontId="6" fillId="33" borderId="10" xfId="53" applyNumberFormat="1" applyFont="1" applyFill="1" applyBorder="1" applyAlignment="1">
      <alignment horizontal="justify" vertical="center" wrapText="1"/>
      <protection/>
    </xf>
    <xf numFmtId="186" fontId="6" fillId="33" borderId="10" xfId="53" applyNumberFormat="1" applyFont="1" applyFill="1" applyBorder="1" applyAlignment="1">
      <alignment vertical="center"/>
      <protection/>
    </xf>
    <xf numFmtId="0" fontId="6" fillId="33" borderId="10" xfId="0" applyFont="1" applyFill="1" applyBorder="1" applyAlignment="1" applyProtection="1">
      <alignment horizontal="center" vertical="center" wrapText="1"/>
      <protection hidden="1"/>
    </xf>
    <xf numFmtId="0" fontId="6" fillId="33" borderId="10" xfId="0" applyFont="1" applyFill="1" applyBorder="1" applyAlignment="1" applyProtection="1">
      <alignment horizontal="justify" vertical="center" wrapText="1"/>
      <protection hidden="1"/>
    </xf>
    <xf numFmtId="0" fontId="6" fillId="33" borderId="10" xfId="56" applyFont="1" applyFill="1" applyBorder="1" applyAlignment="1">
      <alignment horizontal="center" vertical="center" wrapText="1"/>
      <protection/>
    </xf>
    <xf numFmtId="0" fontId="6" fillId="33" borderId="10" xfId="56" applyFont="1" applyFill="1" applyBorder="1" applyAlignment="1">
      <alignment horizontal="justify" vertical="center" wrapText="1"/>
      <protection/>
    </xf>
    <xf numFmtId="186" fontId="6" fillId="33" borderId="11" xfId="0" applyNumberFormat="1" applyFont="1" applyFill="1" applyBorder="1" applyAlignment="1">
      <alignment vertical="center"/>
    </xf>
    <xf numFmtId="0" fontId="6" fillId="33" borderId="11" xfId="0" applyFont="1" applyFill="1" applyBorder="1" applyAlignment="1">
      <alignment horizontal="center" vertical="center" wrapText="1"/>
    </xf>
    <xf numFmtId="0" fontId="6" fillId="33" borderId="11" xfId="0" applyFont="1" applyFill="1" applyBorder="1" applyAlignment="1">
      <alignment horizontal="justify" vertical="center" wrapText="1"/>
    </xf>
    <xf numFmtId="0" fontId="0" fillId="33" borderId="0" xfId="0" applyFont="1" applyFill="1" applyAlignment="1">
      <alignment/>
    </xf>
    <xf numFmtId="0" fontId="6" fillId="33" borderId="10" xfId="53" applyFont="1" applyFill="1" applyBorder="1" applyAlignment="1">
      <alignment horizontal="center" vertical="center"/>
      <protection/>
    </xf>
    <xf numFmtId="0" fontId="6" fillId="33" borderId="10" xfId="53" applyFont="1" applyFill="1" applyBorder="1" applyAlignment="1">
      <alignment horizontal="justify" vertical="center" wrapText="1"/>
      <protection/>
    </xf>
    <xf numFmtId="186" fontId="6" fillId="33" borderId="12" xfId="0" applyNumberFormat="1" applyFont="1" applyFill="1" applyBorder="1" applyAlignment="1">
      <alignment vertical="center"/>
    </xf>
    <xf numFmtId="186" fontId="6" fillId="33" borderId="12" xfId="0" applyNumberFormat="1" applyFont="1" applyFill="1" applyBorder="1" applyAlignment="1">
      <alignment horizontal="right" vertical="center"/>
    </xf>
    <xf numFmtId="0" fontId="6" fillId="33" borderId="10" xfId="0" applyFont="1" applyFill="1" applyBorder="1" applyAlignment="1">
      <alignment horizontal="justify" vertical="center"/>
    </xf>
    <xf numFmtId="0" fontId="6" fillId="33" borderId="10" xfId="0" applyFont="1" applyFill="1" applyBorder="1" applyAlignment="1">
      <alignment horizontal="justify" vertical="center" wrapText="1"/>
    </xf>
    <xf numFmtId="186" fontId="6" fillId="33" borderId="10" xfId="0" applyNumberFormat="1" applyFont="1" applyFill="1" applyBorder="1" applyAlignment="1">
      <alignment vertical="center"/>
    </xf>
    <xf numFmtId="0" fontId="8" fillId="33" borderId="10" xfId="0" applyFont="1" applyFill="1" applyBorder="1" applyAlignment="1">
      <alignment horizontal="left" vertical="center" wrapText="1"/>
    </xf>
    <xf numFmtId="186" fontId="8" fillId="33" borderId="10" xfId="0" applyNumberFormat="1" applyFont="1" applyFill="1" applyBorder="1" applyAlignment="1">
      <alignment horizontal="right" vertical="center"/>
    </xf>
    <xf numFmtId="0" fontId="6" fillId="33" borderId="0" xfId="0" applyFont="1" applyFill="1" applyBorder="1" applyAlignment="1">
      <alignment horizontal="center" vertical="center" wrapText="1"/>
    </xf>
    <xf numFmtId="0" fontId="8" fillId="33" borderId="0" xfId="0" applyFont="1" applyFill="1" applyBorder="1" applyAlignment="1">
      <alignment horizontal="left" vertical="center" wrapText="1"/>
    </xf>
    <xf numFmtId="186" fontId="8" fillId="33" borderId="0" xfId="0" applyNumberFormat="1" applyFont="1" applyFill="1" applyBorder="1" applyAlignment="1">
      <alignment horizontal="right" vertical="center"/>
    </xf>
    <xf numFmtId="186" fontId="7" fillId="33" borderId="0" xfId="0" applyNumberFormat="1" applyFont="1" applyFill="1" applyAlignment="1">
      <alignment/>
    </xf>
    <xf numFmtId="0" fontId="7" fillId="33" borderId="0" xfId="0" applyFont="1" applyFill="1" applyAlignment="1">
      <alignment/>
    </xf>
    <xf numFmtId="0" fontId="7" fillId="33" borderId="0" xfId="0" applyFont="1" applyFill="1" applyAlignment="1">
      <alignment horizontal="left" wrapText="1"/>
    </xf>
    <xf numFmtId="0" fontId="7" fillId="33" borderId="0" xfId="0" applyFont="1" applyFill="1" applyAlignment="1">
      <alignment horizontal="center"/>
    </xf>
    <xf numFmtId="0" fontId="6" fillId="33" borderId="0" xfId="0" applyFont="1" applyFill="1" applyAlignment="1">
      <alignment horizontal="left"/>
    </xf>
    <xf numFmtId="0" fontId="9" fillId="33"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948FCC1EAA9EC899B0F03F9F744DC2C966F4497524516820C92F3C97B33B41DE8FD78D62DFA2C2CEFA29AAE8BC948C95B8C7F16A2E54EAED2qC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74"/>
  <sheetViews>
    <sheetView tabSelected="1" view="pageBreakPreview" zoomScale="82" zoomScaleNormal="82" zoomScaleSheetLayoutView="82" workbookViewId="0" topLeftCell="A1">
      <selection activeCell="B13" sqref="B13"/>
    </sheetView>
  </sheetViews>
  <sheetFormatPr defaultColWidth="9.00390625" defaultRowHeight="15.75"/>
  <cols>
    <col min="1" max="1" width="32.125" style="1" bestFit="1" customWidth="1"/>
    <col min="2" max="2" width="72.75390625" style="2" customWidth="1"/>
    <col min="3" max="4" width="19.875" style="3" customWidth="1"/>
    <col min="5" max="5" width="9.00390625" style="3" customWidth="1"/>
    <col min="6" max="6" width="9.625" style="3" customWidth="1"/>
    <col min="7" max="16384" width="9.00390625" style="3" customWidth="1"/>
  </cols>
  <sheetData>
    <row r="1" spans="3:4" ht="24" customHeight="1">
      <c r="C1" s="46" t="s">
        <v>124</v>
      </c>
      <c r="D1" s="46"/>
    </row>
    <row r="2" spans="3:4" ht="17.25" customHeight="1">
      <c r="C2" s="4" t="s">
        <v>311</v>
      </c>
      <c r="D2" s="5"/>
    </row>
    <row r="3" spans="3:4" ht="18" customHeight="1">
      <c r="C3" s="6" t="s">
        <v>134</v>
      </c>
      <c r="D3" s="5"/>
    </row>
    <row r="4" spans="3:4" ht="20.25" customHeight="1">
      <c r="C4" s="4" t="s">
        <v>120</v>
      </c>
      <c r="D4" s="5"/>
    </row>
    <row r="5" spans="3:4" ht="21" customHeight="1">
      <c r="C5" s="4" t="s">
        <v>312</v>
      </c>
      <c r="D5" s="5"/>
    </row>
    <row r="6" ht="15" customHeight="1"/>
    <row r="7" ht="15" customHeight="1"/>
    <row r="8" spans="3:4" ht="20.25" customHeight="1">
      <c r="C8" s="46" t="s">
        <v>275</v>
      </c>
      <c r="D8" s="46"/>
    </row>
    <row r="9" spans="3:4" ht="20.25" customHeight="1">
      <c r="C9" s="4" t="s">
        <v>276</v>
      </c>
      <c r="D9" s="5"/>
    </row>
    <row r="10" spans="3:4" ht="20.25" customHeight="1">
      <c r="C10" s="6" t="s">
        <v>134</v>
      </c>
      <c r="D10" s="5"/>
    </row>
    <row r="11" spans="3:4" ht="20.25" customHeight="1">
      <c r="C11" s="4" t="s">
        <v>120</v>
      </c>
      <c r="D11" s="5"/>
    </row>
    <row r="12" spans="3:4" ht="20.25" customHeight="1">
      <c r="C12" s="4" t="s">
        <v>277</v>
      </c>
      <c r="D12" s="5"/>
    </row>
    <row r="13" ht="15" customHeight="1"/>
    <row r="14" ht="15" customHeight="1"/>
    <row r="15" spans="3:4" ht="20.25" customHeight="1">
      <c r="C15" s="4"/>
      <c r="D15" s="5"/>
    </row>
    <row r="16" spans="1:4" ht="21.75" customHeight="1">
      <c r="A16" s="47" t="s">
        <v>206</v>
      </c>
      <c r="B16" s="47"/>
      <c r="C16" s="47"/>
      <c r="D16" s="47"/>
    </row>
    <row r="17" spans="1:2" ht="19.5" customHeight="1">
      <c r="A17" s="7"/>
      <c r="B17" s="8"/>
    </row>
    <row r="18" spans="1:4" ht="61.5" customHeight="1">
      <c r="A18" s="9" t="s">
        <v>20</v>
      </c>
      <c r="B18" s="9" t="s">
        <v>7</v>
      </c>
      <c r="C18" s="10" t="s">
        <v>293</v>
      </c>
      <c r="D18" s="10" t="s">
        <v>294</v>
      </c>
    </row>
    <row r="19" spans="1:4" ht="18.75" customHeight="1">
      <c r="A19" s="9">
        <v>1</v>
      </c>
      <c r="B19" s="9">
        <v>2</v>
      </c>
      <c r="C19" s="9">
        <v>3</v>
      </c>
      <c r="D19" s="9">
        <v>4</v>
      </c>
    </row>
    <row r="20" spans="1:4" ht="22.5" customHeight="1">
      <c r="A20" s="11" t="s">
        <v>4</v>
      </c>
      <c r="B20" s="12" t="s">
        <v>25</v>
      </c>
      <c r="C20" s="13">
        <f>C21+C40</f>
        <v>19008942</v>
      </c>
      <c r="D20" s="13">
        <f>D21+D40</f>
        <v>20460997</v>
      </c>
    </row>
    <row r="21" spans="1:4" ht="22.5" customHeight="1">
      <c r="A21" s="14"/>
      <c r="B21" s="12" t="s">
        <v>0</v>
      </c>
      <c r="C21" s="13">
        <f>C22+C24+C29+C37+C32</f>
        <v>17191150</v>
      </c>
      <c r="D21" s="13">
        <f>D22+D24+D29+D37+D32</f>
        <v>18667953</v>
      </c>
    </row>
    <row r="22" spans="1:4" ht="18.75" customHeight="1">
      <c r="A22" s="14" t="s">
        <v>40</v>
      </c>
      <c r="B22" s="15" t="s">
        <v>27</v>
      </c>
      <c r="C22" s="16">
        <f>C23</f>
        <v>7405151</v>
      </c>
      <c r="D22" s="16">
        <f>D23</f>
        <v>7971199</v>
      </c>
    </row>
    <row r="23" spans="1:4" ht="24" customHeight="1">
      <c r="A23" s="14" t="s">
        <v>38</v>
      </c>
      <c r="B23" s="15" t="s">
        <v>31</v>
      </c>
      <c r="C23" s="17">
        <v>7405151</v>
      </c>
      <c r="D23" s="17">
        <v>7971199</v>
      </c>
    </row>
    <row r="24" spans="1:4" ht="51.75" customHeight="1">
      <c r="A24" s="14" t="s">
        <v>41</v>
      </c>
      <c r="B24" s="15" t="s">
        <v>32</v>
      </c>
      <c r="C24" s="18">
        <f>SUM(C25:C28)</f>
        <v>77112</v>
      </c>
      <c r="D24" s="18">
        <f>SUM(D25:D28)</f>
        <v>81605</v>
      </c>
    </row>
    <row r="25" spans="1:4" ht="120" customHeight="1">
      <c r="A25" s="14" t="s">
        <v>289</v>
      </c>
      <c r="B25" s="15" t="s">
        <v>49</v>
      </c>
      <c r="C25" s="17">
        <v>37366</v>
      </c>
      <c r="D25" s="17">
        <v>39636</v>
      </c>
    </row>
    <row r="26" spans="1:4" ht="137.25" customHeight="1">
      <c r="A26" s="14" t="s">
        <v>290</v>
      </c>
      <c r="B26" s="15" t="s">
        <v>50</v>
      </c>
      <c r="C26" s="17">
        <v>214</v>
      </c>
      <c r="D26" s="17">
        <v>226</v>
      </c>
    </row>
    <row r="27" spans="1:4" ht="119.25" customHeight="1">
      <c r="A27" s="14" t="s">
        <v>291</v>
      </c>
      <c r="B27" s="15" t="s">
        <v>51</v>
      </c>
      <c r="C27" s="17">
        <v>43849</v>
      </c>
      <c r="D27" s="17">
        <v>46060</v>
      </c>
    </row>
    <row r="28" spans="1:4" ht="119.25" customHeight="1">
      <c r="A28" s="14" t="s">
        <v>292</v>
      </c>
      <c r="B28" s="15" t="s">
        <v>52</v>
      </c>
      <c r="C28" s="17">
        <v>-4317</v>
      </c>
      <c r="D28" s="17">
        <v>-4317</v>
      </c>
    </row>
    <row r="29" spans="1:4" ht="25.5" customHeight="1">
      <c r="A29" s="14" t="s">
        <v>42</v>
      </c>
      <c r="B29" s="15" t="s">
        <v>6</v>
      </c>
      <c r="C29" s="16">
        <f>C30+C31</f>
        <v>4343961</v>
      </c>
      <c r="D29" s="16">
        <f>D30+D31</f>
        <v>5245706</v>
      </c>
    </row>
    <row r="30" spans="1:4" ht="41.25" customHeight="1">
      <c r="A30" s="14" t="s">
        <v>39</v>
      </c>
      <c r="B30" s="15" t="s">
        <v>28</v>
      </c>
      <c r="C30" s="16">
        <v>4064550</v>
      </c>
      <c r="D30" s="16">
        <v>4958751</v>
      </c>
    </row>
    <row r="31" spans="1:4" ht="41.25" customHeight="1">
      <c r="A31" s="14" t="s">
        <v>37</v>
      </c>
      <c r="B31" s="15" t="s">
        <v>29</v>
      </c>
      <c r="C31" s="16">
        <v>279411</v>
      </c>
      <c r="D31" s="16">
        <v>286955</v>
      </c>
    </row>
    <row r="32" spans="1:4" ht="25.5" customHeight="1">
      <c r="A32" s="14" t="s">
        <v>73</v>
      </c>
      <c r="B32" s="15" t="s">
        <v>74</v>
      </c>
      <c r="C32" s="16">
        <f>C33+C34</f>
        <v>5257286</v>
      </c>
      <c r="D32" s="16">
        <f>D33+D34</f>
        <v>5257286</v>
      </c>
    </row>
    <row r="33" spans="1:4" ht="62.25" customHeight="1">
      <c r="A33" s="14" t="s">
        <v>75</v>
      </c>
      <c r="B33" s="15" t="s">
        <v>76</v>
      </c>
      <c r="C33" s="16">
        <v>956639</v>
      </c>
      <c r="D33" s="16">
        <v>956639</v>
      </c>
    </row>
    <row r="34" spans="1:4" ht="21.75" customHeight="1">
      <c r="A34" s="14" t="s">
        <v>127</v>
      </c>
      <c r="B34" s="15" t="s">
        <v>77</v>
      </c>
      <c r="C34" s="16">
        <f>C35+C36</f>
        <v>4300647</v>
      </c>
      <c r="D34" s="16">
        <f>D35+D36</f>
        <v>4300647</v>
      </c>
    </row>
    <row r="35" spans="1:4" ht="46.5" customHeight="1">
      <c r="A35" s="14" t="s">
        <v>78</v>
      </c>
      <c r="B35" s="15" t="s">
        <v>79</v>
      </c>
      <c r="C35" s="16">
        <v>2823303</v>
      </c>
      <c r="D35" s="16">
        <v>2823303</v>
      </c>
    </row>
    <row r="36" spans="1:4" ht="46.5" customHeight="1">
      <c r="A36" s="14" t="s">
        <v>80</v>
      </c>
      <c r="B36" s="15" t="s">
        <v>81</v>
      </c>
      <c r="C36" s="16">
        <v>1477344</v>
      </c>
      <c r="D36" s="16">
        <v>1477344</v>
      </c>
    </row>
    <row r="37" spans="1:4" ht="25.5" customHeight="1">
      <c r="A37" s="19" t="s">
        <v>14</v>
      </c>
      <c r="B37" s="15" t="s">
        <v>23</v>
      </c>
      <c r="C37" s="18">
        <f>C38+C39</f>
        <v>107640</v>
      </c>
      <c r="D37" s="18">
        <f>D38+D39</f>
        <v>112157</v>
      </c>
    </row>
    <row r="38" spans="1:4" ht="63.75" customHeight="1">
      <c r="A38" s="19" t="s">
        <v>122</v>
      </c>
      <c r="B38" s="15" t="s">
        <v>24</v>
      </c>
      <c r="C38" s="18">
        <v>107540</v>
      </c>
      <c r="D38" s="18">
        <v>112057</v>
      </c>
    </row>
    <row r="39" spans="1:4" ht="45.75" customHeight="1">
      <c r="A39" s="19" t="s">
        <v>123</v>
      </c>
      <c r="B39" s="15" t="s">
        <v>5</v>
      </c>
      <c r="C39" s="18">
        <v>100</v>
      </c>
      <c r="D39" s="18">
        <v>100</v>
      </c>
    </row>
    <row r="40" spans="1:4" ht="27" customHeight="1">
      <c r="A40" s="19"/>
      <c r="B40" s="12" t="s">
        <v>1</v>
      </c>
      <c r="C40" s="13">
        <f>C41+C61+C63+C75+C84+C85</f>
        <v>1817792</v>
      </c>
      <c r="D40" s="13">
        <f>D41+D61+D63+D75+D84+D85</f>
        <v>1793044</v>
      </c>
    </row>
    <row r="41" spans="1:4" ht="63" customHeight="1">
      <c r="A41" s="14" t="s">
        <v>22</v>
      </c>
      <c r="B41" s="15" t="s">
        <v>10</v>
      </c>
      <c r="C41" s="16">
        <f>C42+C51+C46+C49</f>
        <v>1086713</v>
      </c>
      <c r="D41" s="16">
        <f>D42+D51+D46+D49</f>
        <v>1086024</v>
      </c>
    </row>
    <row r="42" spans="1:4" ht="101.25" customHeight="1">
      <c r="A42" s="14" t="s">
        <v>21</v>
      </c>
      <c r="B42" s="15" t="s">
        <v>26</v>
      </c>
      <c r="C42" s="17">
        <f>C43+C44+C45</f>
        <v>935556</v>
      </c>
      <c r="D42" s="17">
        <f>D43+D44+D45</f>
        <v>935556</v>
      </c>
    </row>
    <row r="43" spans="1:4" ht="98.25" customHeight="1">
      <c r="A43" s="14" t="s">
        <v>55</v>
      </c>
      <c r="B43" s="15" t="s">
        <v>54</v>
      </c>
      <c r="C43" s="17">
        <v>776455</v>
      </c>
      <c r="D43" s="17">
        <v>776455</v>
      </c>
    </row>
    <row r="44" spans="1:4" ht="91.5" customHeight="1">
      <c r="A44" s="14" t="s">
        <v>132</v>
      </c>
      <c r="B44" s="20" t="s">
        <v>299</v>
      </c>
      <c r="C44" s="21">
        <v>86101</v>
      </c>
      <c r="D44" s="21">
        <v>86101</v>
      </c>
    </row>
    <row r="45" spans="1:4" ht="45.75" customHeight="1">
      <c r="A45" s="14" t="s">
        <v>56</v>
      </c>
      <c r="B45" s="15" t="s">
        <v>57</v>
      </c>
      <c r="C45" s="16">
        <v>73000</v>
      </c>
      <c r="D45" s="16">
        <v>73000</v>
      </c>
    </row>
    <row r="46" spans="1:4" ht="66" customHeight="1">
      <c r="A46" s="14" t="s">
        <v>187</v>
      </c>
      <c r="B46" s="15" t="s">
        <v>119</v>
      </c>
      <c r="C46" s="16">
        <f>SUM(C47:C48)</f>
        <v>398</v>
      </c>
      <c r="D46" s="16">
        <f>SUM(D47:D48)</f>
        <v>398</v>
      </c>
    </row>
    <row r="47" spans="1:4" ht="120.75" customHeight="1">
      <c r="A47" s="14" t="s">
        <v>188</v>
      </c>
      <c r="B47" s="15" t="s">
        <v>118</v>
      </c>
      <c r="C47" s="16">
        <v>80</v>
      </c>
      <c r="D47" s="16">
        <v>80</v>
      </c>
    </row>
    <row r="48" spans="1:4" ht="106.5" customHeight="1">
      <c r="A48" s="14" t="s">
        <v>148</v>
      </c>
      <c r="B48" s="15" t="s">
        <v>149</v>
      </c>
      <c r="C48" s="16">
        <v>318</v>
      </c>
      <c r="D48" s="16">
        <v>318</v>
      </c>
    </row>
    <row r="49" spans="1:4" ht="45.75" customHeight="1">
      <c r="A49" s="14" t="s">
        <v>232</v>
      </c>
      <c r="B49" s="15" t="s">
        <v>233</v>
      </c>
      <c r="C49" s="16">
        <f>C50</f>
        <v>491</v>
      </c>
      <c r="D49" s="16">
        <f>D50</f>
        <v>491</v>
      </c>
    </row>
    <row r="50" spans="1:4" ht="64.5" customHeight="1">
      <c r="A50" s="14" t="s">
        <v>234</v>
      </c>
      <c r="B50" s="15" t="s">
        <v>235</v>
      </c>
      <c r="C50" s="16">
        <v>491</v>
      </c>
      <c r="D50" s="16">
        <v>491</v>
      </c>
    </row>
    <row r="51" spans="1:4" ht="101.25" customHeight="1">
      <c r="A51" s="19" t="s">
        <v>113</v>
      </c>
      <c r="B51" s="15" t="s">
        <v>114</v>
      </c>
      <c r="C51" s="16">
        <f>C52+C58</f>
        <v>150268</v>
      </c>
      <c r="D51" s="16">
        <f>D52+D58</f>
        <v>149579</v>
      </c>
    </row>
    <row r="52" spans="1:4" ht="99.75" customHeight="1">
      <c r="A52" s="22" t="s">
        <v>196</v>
      </c>
      <c r="B52" s="15" t="s">
        <v>197</v>
      </c>
      <c r="C52" s="16">
        <f>SUM(C53:C57)</f>
        <v>74951</v>
      </c>
      <c r="D52" s="16">
        <f>SUM(D53:D57)</f>
        <v>74262</v>
      </c>
    </row>
    <row r="53" spans="1:4" ht="139.5" customHeight="1">
      <c r="A53" s="22" t="s">
        <v>82</v>
      </c>
      <c r="B53" s="15" t="s">
        <v>265</v>
      </c>
      <c r="C53" s="16">
        <v>1608</v>
      </c>
      <c r="D53" s="16">
        <v>919</v>
      </c>
    </row>
    <row r="54" spans="1:4" ht="146.25" customHeight="1">
      <c r="A54" s="22" t="s">
        <v>109</v>
      </c>
      <c r="B54" s="15" t="s">
        <v>264</v>
      </c>
      <c r="C54" s="16">
        <v>70988</v>
      </c>
      <c r="D54" s="16">
        <v>70988</v>
      </c>
    </row>
    <row r="55" spans="1:4" ht="157.5" customHeight="1">
      <c r="A55" s="22" t="s">
        <v>214</v>
      </c>
      <c r="B55" s="15" t="s">
        <v>215</v>
      </c>
      <c r="C55" s="16">
        <v>820</v>
      </c>
      <c r="D55" s="16">
        <v>820</v>
      </c>
    </row>
    <row r="56" spans="1:4" ht="157.5" customHeight="1">
      <c r="A56" s="22" t="s">
        <v>150</v>
      </c>
      <c r="B56" s="15" t="s">
        <v>151</v>
      </c>
      <c r="C56" s="16">
        <v>335</v>
      </c>
      <c r="D56" s="16">
        <v>335</v>
      </c>
    </row>
    <row r="57" spans="1:4" ht="138.75" customHeight="1">
      <c r="A57" s="22" t="s">
        <v>152</v>
      </c>
      <c r="B57" s="15" t="s">
        <v>153</v>
      </c>
      <c r="C57" s="16">
        <v>1200</v>
      </c>
      <c r="D57" s="16">
        <v>1200</v>
      </c>
    </row>
    <row r="58" spans="1:4" ht="118.5" customHeight="1">
      <c r="A58" s="22" t="s">
        <v>135</v>
      </c>
      <c r="B58" s="23" t="s">
        <v>136</v>
      </c>
      <c r="C58" s="16">
        <f>SUM(C59:C60)</f>
        <v>75317</v>
      </c>
      <c r="D58" s="16">
        <f>SUM(D59:D60)</f>
        <v>75317</v>
      </c>
    </row>
    <row r="59" spans="1:4" ht="137.25" customHeight="1">
      <c r="A59" s="22" t="s">
        <v>189</v>
      </c>
      <c r="B59" s="23" t="s">
        <v>137</v>
      </c>
      <c r="C59" s="16">
        <v>17534</v>
      </c>
      <c r="D59" s="16">
        <v>17534</v>
      </c>
    </row>
    <row r="60" spans="1:4" ht="134.25" customHeight="1">
      <c r="A60" s="22" t="s">
        <v>190</v>
      </c>
      <c r="B60" s="23" t="s">
        <v>138</v>
      </c>
      <c r="C60" s="16">
        <v>57783</v>
      </c>
      <c r="D60" s="16">
        <v>57783</v>
      </c>
    </row>
    <row r="61" spans="1:4" ht="26.25" customHeight="1">
      <c r="A61" s="14" t="s">
        <v>15</v>
      </c>
      <c r="B61" s="15" t="s">
        <v>11</v>
      </c>
      <c r="C61" s="16">
        <f>C62</f>
        <v>5764</v>
      </c>
      <c r="D61" s="16">
        <f>D62</f>
        <v>5764</v>
      </c>
    </row>
    <row r="62" spans="1:4" ht="30.75" customHeight="1">
      <c r="A62" s="14" t="s">
        <v>48</v>
      </c>
      <c r="B62" s="15" t="s">
        <v>30</v>
      </c>
      <c r="C62" s="16">
        <v>5764</v>
      </c>
      <c r="D62" s="16">
        <v>5764</v>
      </c>
    </row>
    <row r="63" spans="1:4" ht="46.5" customHeight="1">
      <c r="A63" s="24" t="s">
        <v>45</v>
      </c>
      <c r="B63" s="25" t="s">
        <v>53</v>
      </c>
      <c r="C63" s="16">
        <f>C64+C68</f>
        <v>489574</v>
      </c>
      <c r="D63" s="16">
        <f>D64+D68</f>
        <v>489574</v>
      </c>
    </row>
    <row r="64" spans="1:4" ht="24.75" customHeight="1">
      <c r="A64" s="24" t="s">
        <v>191</v>
      </c>
      <c r="B64" s="25" t="s">
        <v>158</v>
      </c>
      <c r="C64" s="16">
        <f>SUM(C65:C67)</f>
        <v>468627</v>
      </c>
      <c r="D64" s="16">
        <f>SUM(D65:D67)</f>
        <v>468627</v>
      </c>
    </row>
    <row r="65" spans="1:4" ht="81.75" customHeight="1">
      <c r="A65" s="24" t="s">
        <v>97</v>
      </c>
      <c r="B65" s="25" t="s">
        <v>98</v>
      </c>
      <c r="C65" s="16">
        <v>21600</v>
      </c>
      <c r="D65" s="16">
        <v>21600</v>
      </c>
    </row>
    <row r="66" spans="1:4" ht="102" customHeight="1">
      <c r="A66" s="24" t="s">
        <v>85</v>
      </c>
      <c r="B66" s="25" t="s">
        <v>58</v>
      </c>
      <c r="C66" s="16">
        <v>446924</v>
      </c>
      <c r="D66" s="16">
        <v>446924</v>
      </c>
    </row>
    <row r="67" spans="1:4" ht="42.75" customHeight="1">
      <c r="A67" s="24" t="s">
        <v>99</v>
      </c>
      <c r="B67" s="25" t="s">
        <v>59</v>
      </c>
      <c r="C67" s="16">
        <v>103</v>
      </c>
      <c r="D67" s="16">
        <v>103</v>
      </c>
    </row>
    <row r="68" spans="1:4" ht="27" customHeight="1">
      <c r="A68" s="24" t="s">
        <v>154</v>
      </c>
      <c r="B68" s="25" t="s">
        <v>155</v>
      </c>
      <c r="C68" s="16">
        <f>SUM(C69:C74)</f>
        <v>20947</v>
      </c>
      <c r="D68" s="16">
        <f>SUM(D69:D74)</f>
        <v>20947</v>
      </c>
    </row>
    <row r="69" spans="1:4" ht="63" customHeight="1">
      <c r="A69" s="24" t="s">
        <v>156</v>
      </c>
      <c r="B69" s="25" t="s">
        <v>157</v>
      </c>
      <c r="C69" s="16">
        <v>454</v>
      </c>
      <c r="D69" s="16">
        <v>454</v>
      </c>
    </row>
    <row r="70" spans="1:4" ht="63" customHeight="1">
      <c r="A70" s="24" t="s">
        <v>216</v>
      </c>
      <c r="B70" s="25" t="s">
        <v>217</v>
      </c>
      <c r="C70" s="26">
        <v>17560</v>
      </c>
      <c r="D70" s="26">
        <v>17560</v>
      </c>
    </row>
    <row r="71" spans="1:4" ht="99" customHeight="1">
      <c r="A71" s="24" t="s">
        <v>218</v>
      </c>
      <c r="B71" s="25" t="s">
        <v>219</v>
      </c>
      <c r="C71" s="26">
        <v>2440</v>
      </c>
      <c r="D71" s="26">
        <v>2440</v>
      </c>
    </row>
    <row r="72" spans="1:4" ht="154.5" customHeight="1">
      <c r="A72" s="24" t="s">
        <v>267</v>
      </c>
      <c r="B72" s="25" t="s">
        <v>268</v>
      </c>
      <c r="C72" s="26">
        <v>235</v>
      </c>
      <c r="D72" s="26">
        <v>235</v>
      </c>
    </row>
    <row r="73" spans="1:4" ht="75">
      <c r="A73" s="24" t="s">
        <v>269</v>
      </c>
      <c r="B73" s="25" t="s">
        <v>270</v>
      </c>
      <c r="C73" s="26">
        <v>223</v>
      </c>
      <c r="D73" s="26">
        <v>223</v>
      </c>
    </row>
    <row r="74" spans="1:4" ht="40.5" customHeight="1">
      <c r="A74" s="24" t="s">
        <v>220</v>
      </c>
      <c r="B74" s="25" t="s">
        <v>221</v>
      </c>
      <c r="C74" s="16">
        <v>35</v>
      </c>
      <c r="D74" s="16">
        <v>35</v>
      </c>
    </row>
    <row r="75" spans="1:4" ht="45.75" customHeight="1">
      <c r="A75" s="27" t="s">
        <v>17</v>
      </c>
      <c r="B75" s="28" t="s">
        <v>12</v>
      </c>
      <c r="C75" s="16">
        <f>C76+C78+C81</f>
        <v>162540</v>
      </c>
      <c r="D75" s="16">
        <f>D76+D78+D81</f>
        <v>138539</v>
      </c>
    </row>
    <row r="76" spans="1:4" ht="99" customHeight="1">
      <c r="A76" s="14" t="s">
        <v>43</v>
      </c>
      <c r="B76" s="15" t="s">
        <v>44</v>
      </c>
      <c r="C76" s="16">
        <f>C77</f>
        <v>39983</v>
      </c>
      <c r="D76" s="16">
        <f>D77</f>
        <v>15982</v>
      </c>
    </row>
    <row r="77" spans="1:4" s="29" customFormat="1" ht="103.5" customHeight="1">
      <c r="A77" s="14" t="s">
        <v>60</v>
      </c>
      <c r="B77" s="15" t="s">
        <v>61</v>
      </c>
      <c r="C77" s="16">
        <v>39983</v>
      </c>
      <c r="D77" s="16">
        <v>15982</v>
      </c>
    </row>
    <row r="78" spans="1:4" s="29" customFormat="1" ht="44.25" customHeight="1">
      <c r="A78" s="30" t="s">
        <v>33</v>
      </c>
      <c r="B78" s="31" t="s">
        <v>46</v>
      </c>
      <c r="C78" s="16">
        <f>C79+C80</f>
        <v>49699</v>
      </c>
      <c r="D78" s="16">
        <f>D79+D80</f>
        <v>49699</v>
      </c>
    </row>
    <row r="79" spans="1:4" s="29" customFormat="1" ht="60" customHeight="1">
      <c r="A79" s="30" t="s">
        <v>62</v>
      </c>
      <c r="B79" s="31" t="s">
        <v>63</v>
      </c>
      <c r="C79" s="16">
        <v>43313</v>
      </c>
      <c r="D79" s="16">
        <v>43313</v>
      </c>
    </row>
    <row r="80" spans="1:4" s="29" customFormat="1" ht="60" customHeight="1">
      <c r="A80" s="30" t="s">
        <v>222</v>
      </c>
      <c r="B80" s="31" t="s">
        <v>223</v>
      </c>
      <c r="C80" s="16">
        <v>6386</v>
      </c>
      <c r="D80" s="16">
        <v>6386</v>
      </c>
    </row>
    <row r="81" spans="1:4" s="29" customFormat="1" ht="84" customHeight="1">
      <c r="A81" s="30" t="s">
        <v>36</v>
      </c>
      <c r="B81" s="31" t="s">
        <v>65</v>
      </c>
      <c r="C81" s="16">
        <f>C82+C83</f>
        <v>72858</v>
      </c>
      <c r="D81" s="16">
        <f>D82+D83</f>
        <v>72858</v>
      </c>
    </row>
    <row r="82" spans="1:4" s="29" customFormat="1" ht="100.5" customHeight="1">
      <c r="A82" s="30" t="s">
        <v>111</v>
      </c>
      <c r="B82" s="31" t="s">
        <v>64</v>
      </c>
      <c r="C82" s="16">
        <v>66983</v>
      </c>
      <c r="D82" s="16">
        <v>66983</v>
      </c>
    </row>
    <row r="83" spans="1:4" s="29" customFormat="1" ht="81.75" customHeight="1">
      <c r="A83" s="30" t="s">
        <v>224</v>
      </c>
      <c r="B83" s="31" t="s">
        <v>225</v>
      </c>
      <c r="C83" s="16">
        <v>5875</v>
      </c>
      <c r="D83" s="16">
        <v>5875</v>
      </c>
    </row>
    <row r="84" spans="1:4" ht="24" customHeight="1">
      <c r="A84" s="14" t="s">
        <v>8</v>
      </c>
      <c r="B84" s="15" t="s">
        <v>9</v>
      </c>
      <c r="C84" s="16">
        <v>55905</v>
      </c>
      <c r="D84" s="16">
        <v>55847</v>
      </c>
    </row>
    <row r="85" spans="1:4" ht="27.75" customHeight="1">
      <c r="A85" s="14" t="s">
        <v>18</v>
      </c>
      <c r="B85" s="15" t="s">
        <v>19</v>
      </c>
      <c r="C85" s="16">
        <f>C86</f>
        <v>17296</v>
      </c>
      <c r="D85" s="16">
        <f>D86</f>
        <v>17296</v>
      </c>
    </row>
    <row r="86" spans="1:4" ht="42.75" customHeight="1">
      <c r="A86" s="14" t="s">
        <v>66</v>
      </c>
      <c r="B86" s="15" t="s">
        <v>67</v>
      </c>
      <c r="C86" s="16">
        <f>C87+C89+C88+C90+C91+C92</f>
        <v>17296</v>
      </c>
      <c r="D86" s="16">
        <f>D87+D89+D88+D90+D91+D92</f>
        <v>17296</v>
      </c>
    </row>
    <row r="87" spans="1:4" ht="43.5" customHeight="1">
      <c r="A87" s="14" t="s">
        <v>83</v>
      </c>
      <c r="B87" s="15" t="s">
        <v>106</v>
      </c>
      <c r="C87" s="16">
        <v>9895</v>
      </c>
      <c r="D87" s="16">
        <v>9895</v>
      </c>
    </row>
    <row r="88" spans="1:4" ht="63.75" customHeight="1">
      <c r="A88" s="14" t="s">
        <v>117</v>
      </c>
      <c r="B88" s="15" t="s">
        <v>107</v>
      </c>
      <c r="C88" s="16">
        <v>169</v>
      </c>
      <c r="D88" s="16">
        <v>169</v>
      </c>
    </row>
    <row r="89" spans="1:4" ht="63" customHeight="1">
      <c r="A89" s="14" t="s">
        <v>84</v>
      </c>
      <c r="B89" s="15" t="s">
        <v>107</v>
      </c>
      <c r="C89" s="16">
        <v>1968</v>
      </c>
      <c r="D89" s="16">
        <v>1968</v>
      </c>
    </row>
    <row r="90" spans="1:4" ht="46.5" customHeight="1">
      <c r="A90" s="14" t="s">
        <v>226</v>
      </c>
      <c r="B90" s="15" t="s">
        <v>227</v>
      </c>
      <c r="C90" s="16">
        <v>161</v>
      </c>
      <c r="D90" s="16">
        <v>161</v>
      </c>
    </row>
    <row r="91" spans="1:4" ht="93.75">
      <c r="A91" s="14" t="s">
        <v>228</v>
      </c>
      <c r="B91" s="15" t="s">
        <v>229</v>
      </c>
      <c r="C91" s="16">
        <v>4943</v>
      </c>
      <c r="D91" s="16">
        <v>4943</v>
      </c>
    </row>
    <row r="92" spans="1:4" ht="42.75" customHeight="1">
      <c r="A92" s="14" t="s">
        <v>230</v>
      </c>
      <c r="B92" s="15" t="s">
        <v>231</v>
      </c>
      <c r="C92" s="16">
        <v>160</v>
      </c>
      <c r="D92" s="16">
        <v>160</v>
      </c>
    </row>
    <row r="93" spans="1:4" ht="29.25" customHeight="1">
      <c r="A93" s="11" t="s">
        <v>3</v>
      </c>
      <c r="B93" s="12" t="s">
        <v>16</v>
      </c>
      <c r="C93" s="13">
        <f>C94+C168</f>
        <v>15433783.895299997</v>
      </c>
      <c r="D93" s="13">
        <f>D94+D168</f>
        <v>9079607.01146</v>
      </c>
    </row>
    <row r="94" spans="1:4" ht="45" customHeight="1">
      <c r="A94" s="14" t="s">
        <v>2</v>
      </c>
      <c r="B94" s="15" t="s">
        <v>34</v>
      </c>
      <c r="C94" s="16">
        <f>C95+C140+C164</f>
        <v>15433731.895299997</v>
      </c>
      <c r="D94" s="16">
        <f>D95+D140+D164</f>
        <v>9079555.01146</v>
      </c>
    </row>
    <row r="95" spans="1:4" ht="45" customHeight="1">
      <c r="A95" s="14" t="s">
        <v>47</v>
      </c>
      <c r="B95" s="15" t="s">
        <v>35</v>
      </c>
      <c r="C95" s="16">
        <f>C96+C97+C98+C99+C100+C101+C102+C103+C104+C105</f>
        <v>7292710.013299998</v>
      </c>
      <c r="D95" s="16">
        <f>D96+D97+D98+D99+D100+D101+D102+D103+D104+D105</f>
        <v>1844725.61146</v>
      </c>
    </row>
    <row r="96" spans="1:4" ht="117" customHeight="1">
      <c r="A96" s="14" t="s">
        <v>271</v>
      </c>
      <c r="B96" s="15" t="s">
        <v>272</v>
      </c>
      <c r="C96" s="16">
        <v>892857.14</v>
      </c>
      <c r="D96" s="16"/>
    </row>
    <row r="97" spans="1:4" ht="102.75" customHeight="1">
      <c r="A97" s="14" t="s">
        <v>278</v>
      </c>
      <c r="B97" s="15" t="s">
        <v>280</v>
      </c>
      <c r="C97" s="32">
        <v>43173.51232</v>
      </c>
      <c r="D97" s="33"/>
    </row>
    <row r="98" spans="1:4" ht="79.5" customHeight="1">
      <c r="A98" s="14" t="s">
        <v>279</v>
      </c>
      <c r="B98" s="15" t="s">
        <v>281</v>
      </c>
      <c r="C98" s="16">
        <v>6956.148</v>
      </c>
      <c r="D98" s="16"/>
    </row>
    <row r="99" spans="1:4" ht="83.25" customHeight="1">
      <c r="A99" s="14" t="s">
        <v>210</v>
      </c>
      <c r="B99" s="15" t="s">
        <v>211</v>
      </c>
      <c r="C99" s="16">
        <v>3855.22</v>
      </c>
      <c r="D99" s="16"/>
    </row>
    <row r="100" spans="1:4" ht="81.75" customHeight="1">
      <c r="A100" s="14" t="s">
        <v>161</v>
      </c>
      <c r="B100" s="34" t="s">
        <v>115</v>
      </c>
      <c r="C100" s="16">
        <v>271302.70565</v>
      </c>
      <c r="D100" s="16">
        <v>299239.87721</v>
      </c>
    </row>
    <row r="101" spans="1:4" ht="64.5" customHeight="1">
      <c r="A101" s="14" t="s">
        <v>160</v>
      </c>
      <c r="B101" s="34" t="s">
        <v>159</v>
      </c>
      <c r="C101" s="16">
        <v>365966.934</v>
      </c>
      <c r="D101" s="16"/>
    </row>
    <row r="102" spans="1:4" ht="42.75" customHeight="1">
      <c r="A102" s="14" t="s">
        <v>162</v>
      </c>
      <c r="B102" s="15" t="s">
        <v>116</v>
      </c>
      <c r="C102" s="16">
        <v>1427.5</v>
      </c>
      <c r="D102" s="16">
        <v>1320.99</v>
      </c>
    </row>
    <row r="103" spans="1:4" ht="62.25" customHeight="1">
      <c r="A103" s="14" t="s">
        <v>163</v>
      </c>
      <c r="B103" s="15" t="s">
        <v>186</v>
      </c>
      <c r="C103" s="16">
        <v>1264.21808</v>
      </c>
      <c r="D103" s="16">
        <v>1286.80446</v>
      </c>
    </row>
    <row r="104" spans="1:4" ht="81" customHeight="1">
      <c r="A104" s="14" t="s">
        <v>241</v>
      </c>
      <c r="B104" s="15" t="s">
        <v>212</v>
      </c>
      <c r="C104" s="16">
        <v>1232.08</v>
      </c>
      <c r="D104" s="16"/>
    </row>
    <row r="105" spans="1:4" ht="28.5" customHeight="1">
      <c r="A105" s="14" t="s">
        <v>164</v>
      </c>
      <c r="B105" s="15" t="s">
        <v>103</v>
      </c>
      <c r="C105" s="16">
        <f>SUM(C106:C139)</f>
        <v>5704674.555249998</v>
      </c>
      <c r="D105" s="16">
        <f>SUM(D106:D138)</f>
        <v>1542877.93979</v>
      </c>
    </row>
    <row r="106" spans="1:4" ht="121.5" customHeight="1">
      <c r="A106" s="14" t="s">
        <v>165</v>
      </c>
      <c r="B106" s="35" t="s">
        <v>242</v>
      </c>
      <c r="C106" s="16">
        <v>488</v>
      </c>
      <c r="D106" s="16">
        <v>488</v>
      </c>
    </row>
    <row r="107" spans="1:4" ht="60.75" customHeight="1">
      <c r="A107" s="14" t="s">
        <v>195</v>
      </c>
      <c r="B107" s="15" t="s">
        <v>139</v>
      </c>
      <c r="C107" s="16">
        <v>183672</v>
      </c>
      <c r="D107" s="16">
        <v>166349</v>
      </c>
    </row>
    <row r="108" spans="1:4" ht="80.25" customHeight="1">
      <c r="A108" s="14" t="s">
        <v>306</v>
      </c>
      <c r="B108" s="15" t="s">
        <v>307</v>
      </c>
      <c r="C108" s="16">
        <v>630843.13</v>
      </c>
      <c r="D108" s="16"/>
    </row>
    <row r="109" spans="1:4" ht="46.5" customHeight="1">
      <c r="A109" s="14" t="s">
        <v>287</v>
      </c>
      <c r="B109" s="35" t="s">
        <v>243</v>
      </c>
      <c r="C109" s="16">
        <v>18083.37</v>
      </c>
      <c r="D109" s="16">
        <v>17738.2</v>
      </c>
    </row>
    <row r="110" spans="1:4" ht="66.75" customHeight="1">
      <c r="A110" s="14" t="s">
        <v>143</v>
      </c>
      <c r="B110" s="15" t="s">
        <v>244</v>
      </c>
      <c r="C110" s="16"/>
      <c r="D110" s="16">
        <v>28090.5</v>
      </c>
    </row>
    <row r="111" spans="1:4" ht="82.5" customHeight="1">
      <c r="A111" s="14" t="s">
        <v>86</v>
      </c>
      <c r="B111" s="15" t="s">
        <v>131</v>
      </c>
      <c r="C111" s="16">
        <v>67500</v>
      </c>
      <c r="D111" s="16">
        <v>66174</v>
      </c>
    </row>
    <row r="112" spans="1:4" ht="45" customHeight="1">
      <c r="A112" s="14" t="s">
        <v>129</v>
      </c>
      <c r="B112" s="15" t="s">
        <v>68</v>
      </c>
      <c r="C112" s="16">
        <v>13746</v>
      </c>
      <c r="D112" s="16">
        <v>13746</v>
      </c>
    </row>
    <row r="113" spans="1:4" ht="183" customHeight="1">
      <c r="A113" s="14" t="s">
        <v>207</v>
      </c>
      <c r="B113" s="15" t="s">
        <v>245</v>
      </c>
      <c r="C113" s="16">
        <v>187</v>
      </c>
      <c r="D113" s="16">
        <v>2127</v>
      </c>
    </row>
    <row r="114" spans="1:4" ht="63" customHeight="1">
      <c r="A114" s="14" t="s">
        <v>130</v>
      </c>
      <c r="B114" s="15" t="s">
        <v>110</v>
      </c>
      <c r="C114" s="16">
        <v>1152910.55</v>
      </c>
      <c r="D114" s="16">
        <v>95000</v>
      </c>
    </row>
    <row r="115" spans="1:4" ht="45" customHeight="1">
      <c r="A115" s="14" t="s">
        <v>286</v>
      </c>
      <c r="B115" s="15" t="s">
        <v>273</v>
      </c>
      <c r="C115" s="16">
        <v>610626.03</v>
      </c>
      <c r="D115" s="16"/>
    </row>
    <row r="116" spans="1:4" ht="143.25" customHeight="1">
      <c r="A116" s="14" t="s">
        <v>87</v>
      </c>
      <c r="B116" s="15" t="s">
        <v>246</v>
      </c>
      <c r="C116" s="16">
        <v>60925</v>
      </c>
      <c r="D116" s="16">
        <v>60925</v>
      </c>
    </row>
    <row r="117" spans="1:4" ht="47.25" customHeight="1">
      <c r="A117" s="14" t="s">
        <v>166</v>
      </c>
      <c r="B117" s="15" t="s">
        <v>147</v>
      </c>
      <c r="C117" s="16">
        <v>205778.13</v>
      </c>
      <c r="D117" s="16">
        <v>144084.63</v>
      </c>
    </row>
    <row r="118" spans="1:4" ht="62.25" customHeight="1">
      <c r="A118" s="14" t="s">
        <v>168</v>
      </c>
      <c r="B118" s="15" t="s">
        <v>140</v>
      </c>
      <c r="C118" s="16">
        <v>42840</v>
      </c>
      <c r="D118" s="16">
        <v>36108</v>
      </c>
    </row>
    <row r="119" spans="1:4" ht="133.5" customHeight="1">
      <c r="A119" s="14" t="s">
        <v>167</v>
      </c>
      <c r="B119" s="15" t="s">
        <v>112</v>
      </c>
      <c r="C119" s="16">
        <v>2775.9</v>
      </c>
      <c r="D119" s="16"/>
    </row>
    <row r="120" spans="1:4" ht="70.5" customHeight="1">
      <c r="A120" s="14" t="s">
        <v>209</v>
      </c>
      <c r="B120" s="35" t="s">
        <v>247</v>
      </c>
      <c r="C120" s="16">
        <v>12588</v>
      </c>
      <c r="D120" s="16"/>
    </row>
    <row r="121" spans="1:4" ht="80.25" customHeight="1">
      <c r="A121" s="14" t="s">
        <v>213</v>
      </c>
      <c r="B121" s="35" t="s">
        <v>250</v>
      </c>
      <c r="C121" s="16">
        <v>249834.24</v>
      </c>
      <c r="D121" s="16">
        <v>216648</v>
      </c>
    </row>
    <row r="122" spans="1:4" ht="80.25" customHeight="1">
      <c r="A122" s="14" t="s">
        <v>288</v>
      </c>
      <c r="B122" s="35" t="s">
        <v>274</v>
      </c>
      <c r="C122" s="16">
        <v>114716.441</v>
      </c>
      <c r="D122" s="16"/>
    </row>
    <row r="123" spans="1:4" ht="52.5" customHeight="1">
      <c r="A123" s="14" t="s">
        <v>169</v>
      </c>
      <c r="B123" s="35" t="s">
        <v>248</v>
      </c>
      <c r="C123" s="16">
        <v>213138.35</v>
      </c>
      <c r="D123" s="16">
        <v>262915.95</v>
      </c>
    </row>
    <row r="124" spans="1:4" ht="63.75" customHeight="1">
      <c r="A124" s="14" t="s">
        <v>126</v>
      </c>
      <c r="B124" s="15" t="s">
        <v>133</v>
      </c>
      <c r="C124" s="16">
        <v>38182</v>
      </c>
      <c r="D124" s="16">
        <v>38182</v>
      </c>
    </row>
    <row r="125" spans="1:4" ht="99.75" customHeight="1">
      <c r="A125" s="14" t="s">
        <v>170</v>
      </c>
      <c r="B125" s="15" t="s">
        <v>205</v>
      </c>
      <c r="C125" s="16">
        <v>105355</v>
      </c>
      <c r="D125" s="16">
        <v>105355</v>
      </c>
    </row>
    <row r="126" spans="1:4" ht="85.5" customHeight="1">
      <c r="A126" s="14" t="s">
        <v>240</v>
      </c>
      <c r="B126" s="15" t="s">
        <v>266</v>
      </c>
      <c r="C126" s="16"/>
      <c r="D126" s="16">
        <v>36720</v>
      </c>
    </row>
    <row r="127" spans="1:4" ht="60.75" customHeight="1">
      <c r="A127" s="14" t="s">
        <v>171</v>
      </c>
      <c r="B127" s="15" t="s">
        <v>141</v>
      </c>
      <c r="C127" s="16">
        <v>25353.79</v>
      </c>
      <c r="D127" s="16">
        <v>27072.1</v>
      </c>
    </row>
    <row r="128" spans="1:4" ht="50.25" customHeight="1">
      <c r="A128" s="14" t="s">
        <v>208</v>
      </c>
      <c r="B128" s="15" t="s">
        <v>249</v>
      </c>
      <c r="C128" s="16">
        <v>30820.54</v>
      </c>
      <c r="D128" s="16"/>
    </row>
    <row r="129" spans="1:4" ht="63.75" customHeight="1">
      <c r="A129" s="14" t="s">
        <v>175</v>
      </c>
      <c r="B129" s="15" t="s">
        <v>173</v>
      </c>
      <c r="C129" s="16">
        <v>513435.04025</v>
      </c>
      <c r="D129" s="16">
        <v>120631.6611</v>
      </c>
    </row>
    <row r="130" spans="1:4" ht="63.75" customHeight="1">
      <c r="A130" s="14" t="s">
        <v>176</v>
      </c>
      <c r="B130" s="15" t="s">
        <v>174</v>
      </c>
      <c r="C130" s="16">
        <v>45033.183</v>
      </c>
      <c r="D130" s="16">
        <v>10391.76569</v>
      </c>
    </row>
    <row r="131" spans="1:4" ht="45.75" customHeight="1">
      <c r="A131" s="14" t="s">
        <v>200</v>
      </c>
      <c r="B131" s="35" t="s">
        <v>251</v>
      </c>
      <c r="C131" s="16">
        <v>6006.76</v>
      </c>
      <c r="D131" s="16">
        <v>3559.83</v>
      </c>
    </row>
    <row r="132" spans="1:4" ht="84" customHeight="1">
      <c r="A132" s="14" t="s">
        <v>201</v>
      </c>
      <c r="B132" s="15" t="s">
        <v>202</v>
      </c>
      <c r="C132" s="16">
        <v>30404.674</v>
      </c>
      <c r="D132" s="16">
        <v>16374.93</v>
      </c>
    </row>
    <row r="133" spans="1:4" ht="73.5" customHeight="1">
      <c r="A133" s="14" t="s">
        <v>199</v>
      </c>
      <c r="B133" s="15" t="s">
        <v>198</v>
      </c>
      <c r="C133" s="16">
        <v>28873</v>
      </c>
      <c r="D133" s="16"/>
    </row>
    <row r="134" spans="1:4" ht="70.5" customHeight="1">
      <c r="A134" s="14" t="s">
        <v>239</v>
      </c>
      <c r="B134" s="35" t="s">
        <v>252</v>
      </c>
      <c r="C134" s="16">
        <v>47052.135</v>
      </c>
      <c r="D134" s="16">
        <v>11696.373</v>
      </c>
    </row>
    <row r="135" spans="1:4" ht="50.25" customHeight="1">
      <c r="A135" s="14" t="s">
        <v>253</v>
      </c>
      <c r="B135" s="35" t="s">
        <v>254</v>
      </c>
      <c r="C135" s="16">
        <v>81429.21</v>
      </c>
      <c r="D135" s="16"/>
    </row>
    <row r="136" spans="1:4" ht="68.25" customHeight="1">
      <c r="A136" s="14" t="s">
        <v>300</v>
      </c>
      <c r="B136" s="35" t="s">
        <v>301</v>
      </c>
      <c r="C136" s="16">
        <v>72165.6</v>
      </c>
      <c r="D136" s="16"/>
    </row>
    <row r="137" spans="1:4" ht="87" customHeight="1">
      <c r="A137" s="14" t="s">
        <v>302</v>
      </c>
      <c r="B137" s="35" t="s">
        <v>303</v>
      </c>
      <c r="C137" s="16">
        <v>10177.602</v>
      </c>
      <c r="D137" s="16"/>
    </row>
    <row r="138" spans="1:4" ht="63" customHeight="1">
      <c r="A138" s="14" t="s">
        <v>172</v>
      </c>
      <c r="B138" s="15" t="s">
        <v>142</v>
      </c>
      <c r="C138" s="16">
        <v>897470.51</v>
      </c>
      <c r="D138" s="16">
        <v>62500</v>
      </c>
    </row>
    <row r="139" spans="1:4" ht="75.75" customHeight="1">
      <c r="A139" s="14" t="s">
        <v>308</v>
      </c>
      <c r="B139" s="15" t="s">
        <v>309</v>
      </c>
      <c r="C139" s="16">
        <v>192263.37</v>
      </c>
      <c r="D139" s="16"/>
    </row>
    <row r="140" spans="1:4" ht="45.75" customHeight="1">
      <c r="A140" s="14" t="s">
        <v>104</v>
      </c>
      <c r="B140" s="35" t="s">
        <v>105</v>
      </c>
      <c r="C140" s="36">
        <f>C141+C153+C157+C158+C159+C161+C160</f>
        <v>7204192.2</v>
      </c>
      <c r="D140" s="36">
        <f>D141+D153+D157+D158+D159+D161+D160</f>
        <v>7234829.4</v>
      </c>
    </row>
    <row r="141" spans="1:4" ht="47.25" customHeight="1">
      <c r="A141" s="14" t="s">
        <v>101</v>
      </c>
      <c r="B141" s="15" t="s">
        <v>102</v>
      </c>
      <c r="C141" s="16">
        <f>SUM(C142:C152)</f>
        <v>124103</v>
      </c>
      <c r="D141" s="16">
        <f>SUM(D142:D152)</f>
        <v>124260</v>
      </c>
    </row>
    <row r="142" spans="1:4" ht="81.75" customHeight="1">
      <c r="A142" s="14" t="s">
        <v>121</v>
      </c>
      <c r="B142" s="35" t="s">
        <v>255</v>
      </c>
      <c r="C142" s="16">
        <v>34284</v>
      </c>
      <c r="D142" s="16">
        <v>34284</v>
      </c>
    </row>
    <row r="143" spans="1:4" ht="96.75" customHeight="1">
      <c r="A143" s="14" t="s">
        <v>94</v>
      </c>
      <c r="B143" s="15" t="s">
        <v>185</v>
      </c>
      <c r="C143" s="16">
        <v>15245</v>
      </c>
      <c r="D143" s="16">
        <v>15382</v>
      </c>
    </row>
    <row r="144" spans="1:4" ht="119.25" customHeight="1">
      <c r="A144" s="14" t="s">
        <v>128</v>
      </c>
      <c r="B144" s="35" t="s">
        <v>256</v>
      </c>
      <c r="C144" s="16">
        <v>11481</v>
      </c>
      <c r="D144" s="16">
        <v>11501</v>
      </c>
    </row>
    <row r="145" spans="1:4" ht="231" customHeight="1">
      <c r="A145" s="14" t="s">
        <v>90</v>
      </c>
      <c r="B145" s="15" t="s">
        <v>192</v>
      </c>
      <c r="C145" s="16">
        <v>1992</v>
      </c>
      <c r="D145" s="16">
        <v>1992</v>
      </c>
    </row>
    <row r="146" spans="1:4" ht="100.5" customHeight="1">
      <c r="A146" s="14" t="s">
        <v>91</v>
      </c>
      <c r="B146" s="35" t="s">
        <v>257</v>
      </c>
      <c r="C146" s="16">
        <v>11645</v>
      </c>
      <c r="D146" s="16">
        <v>11645</v>
      </c>
    </row>
    <row r="147" spans="1:4" ht="90.75" customHeight="1">
      <c r="A147" s="14" t="s">
        <v>69</v>
      </c>
      <c r="B147" s="15" t="s">
        <v>193</v>
      </c>
      <c r="C147" s="16">
        <v>749</v>
      </c>
      <c r="D147" s="16">
        <v>749</v>
      </c>
    </row>
    <row r="148" spans="1:4" ht="96.75" customHeight="1">
      <c r="A148" s="14" t="s">
        <v>93</v>
      </c>
      <c r="B148" s="35" t="s">
        <v>258</v>
      </c>
      <c r="C148" s="16">
        <v>16</v>
      </c>
      <c r="D148" s="16">
        <v>16</v>
      </c>
    </row>
    <row r="149" spans="1:4" ht="118.5" customHeight="1">
      <c r="A149" s="14" t="s">
        <v>177</v>
      </c>
      <c r="B149" s="15" t="s">
        <v>194</v>
      </c>
      <c r="C149" s="16">
        <v>6609</v>
      </c>
      <c r="D149" s="16">
        <v>6609</v>
      </c>
    </row>
    <row r="150" spans="1:4" ht="99.75" customHeight="1">
      <c r="A150" s="14" t="s">
        <v>178</v>
      </c>
      <c r="B150" s="35" t="s">
        <v>259</v>
      </c>
      <c r="C150" s="16">
        <v>4481</v>
      </c>
      <c r="D150" s="16">
        <v>4481</v>
      </c>
    </row>
    <row r="151" spans="1:4" ht="140.25" customHeight="1">
      <c r="A151" s="14" t="s">
        <v>179</v>
      </c>
      <c r="B151" s="35" t="s">
        <v>260</v>
      </c>
      <c r="C151" s="16">
        <v>36288</v>
      </c>
      <c r="D151" s="16">
        <v>36288</v>
      </c>
    </row>
    <row r="152" spans="1:4" ht="111.75" customHeight="1">
      <c r="A152" s="14" t="s">
        <v>203</v>
      </c>
      <c r="B152" s="15" t="s">
        <v>204</v>
      </c>
      <c r="C152" s="16">
        <v>1313</v>
      </c>
      <c r="D152" s="16">
        <v>1313</v>
      </c>
    </row>
    <row r="153" spans="1:4" ht="108" customHeight="1">
      <c r="A153" s="14" t="s">
        <v>70</v>
      </c>
      <c r="B153" s="15" t="s">
        <v>96</v>
      </c>
      <c r="C153" s="16">
        <f>C154+C155+C156</f>
        <v>138525</v>
      </c>
      <c r="D153" s="16">
        <f>D154+D155+D156</f>
        <v>138525</v>
      </c>
    </row>
    <row r="154" spans="1:4" ht="183" customHeight="1">
      <c r="A154" s="14" t="s">
        <v>95</v>
      </c>
      <c r="B154" s="35" t="s">
        <v>261</v>
      </c>
      <c r="C154" s="16">
        <v>6534</v>
      </c>
      <c r="D154" s="16">
        <v>6534</v>
      </c>
    </row>
    <row r="155" spans="1:4" ht="156" customHeight="1">
      <c r="A155" s="14" t="s">
        <v>125</v>
      </c>
      <c r="B155" s="35" t="s">
        <v>262</v>
      </c>
      <c r="C155" s="16">
        <v>1307</v>
      </c>
      <c r="D155" s="16">
        <v>1307</v>
      </c>
    </row>
    <row r="156" spans="1:4" ht="156.75" customHeight="1">
      <c r="A156" s="14" t="s">
        <v>71</v>
      </c>
      <c r="B156" s="35" t="s">
        <v>263</v>
      </c>
      <c r="C156" s="16">
        <v>130684</v>
      </c>
      <c r="D156" s="16">
        <v>130684</v>
      </c>
    </row>
    <row r="157" spans="1:4" ht="78.75" customHeight="1">
      <c r="A157" s="14" t="s">
        <v>92</v>
      </c>
      <c r="B157" s="15" t="s">
        <v>72</v>
      </c>
      <c r="C157" s="16">
        <v>91449</v>
      </c>
      <c r="D157" s="16">
        <v>121932</v>
      </c>
    </row>
    <row r="158" spans="1:4" ht="81" customHeight="1">
      <c r="A158" s="14" t="s">
        <v>88</v>
      </c>
      <c r="B158" s="15" t="s">
        <v>89</v>
      </c>
      <c r="C158" s="16">
        <v>27.2</v>
      </c>
      <c r="D158" s="16">
        <v>24.4</v>
      </c>
    </row>
    <row r="159" spans="1:4" ht="85.5" customHeight="1">
      <c r="A159" s="14" t="s">
        <v>283</v>
      </c>
      <c r="B159" s="35" t="s">
        <v>284</v>
      </c>
      <c r="C159" s="16">
        <v>9632</v>
      </c>
      <c r="D159" s="16">
        <v>9632</v>
      </c>
    </row>
    <row r="160" spans="1:4" ht="134.25" customHeight="1">
      <c r="A160" s="14" t="s">
        <v>180</v>
      </c>
      <c r="B160" s="35" t="s">
        <v>282</v>
      </c>
      <c r="C160" s="16">
        <v>150611</v>
      </c>
      <c r="D160" s="16">
        <v>150611</v>
      </c>
    </row>
    <row r="161" spans="1:4" ht="32.25" customHeight="1">
      <c r="A161" s="14" t="s">
        <v>100</v>
      </c>
      <c r="B161" s="15" t="s">
        <v>108</v>
      </c>
      <c r="C161" s="16">
        <f>SUM(C162:C163)</f>
        <v>6689845</v>
      </c>
      <c r="D161" s="16">
        <f>SUM(D162:D163)</f>
        <v>6689845</v>
      </c>
    </row>
    <row r="162" spans="1:4" ht="298.5" customHeight="1">
      <c r="A162" s="14" t="s">
        <v>183</v>
      </c>
      <c r="B162" s="15" t="s">
        <v>181</v>
      </c>
      <c r="C162" s="16">
        <v>538452</v>
      </c>
      <c r="D162" s="16">
        <v>538452</v>
      </c>
    </row>
    <row r="163" spans="1:4" ht="233.25" customHeight="1">
      <c r="A163" s="14" t="s">
        <v>184</v>
      </c>
      <c r="B163" s="15" t="s">
        <v>182</v>
      </c>
      <c r="C163" s="16">
        <v>6151393</v>
      </c>
      <c r="D163" s="16">
        <v>6151393</v>
      </c>
    </row>
    <row r="164" spans="1:4" ht="29.25" customHeight="1">
      <c r="A164" s="14" t="s">
        <v>295</v>
      </c>
      <c r="B164" s="15" t="s">
        <v>296</v>
      </c>
      <c r="C164" s="16">
        <f>SUM(C165:C167)</f>
        <v>936829.682</v>
      </c>
      <c r="D164" s="16">
        <f>SUM(D166:D167)</f>
        <v>0</v>
      </c>
    </row>
    <row r="165" spans="1:4" ht="79.5" customHeight="1">
      <c r="A165" s="14" t="s">
        <v>310</v>
      </c>
      <c r="B165" s="15" t="s">
        <v>307</v>
      </c>
      <c r="C165" s="16">
        <v>88117</v>
      </c>
      <c r="D165" s="16"/>
    </row>
    <row r="166" spans="1:4" ht="56.25">
      <c r="A166" s="14" t="s">
        <v>304</v>
      </c>
      <c r="B166" s="15" t="s">
        <v>305</v>
      </c>
      <c r="C166" s="16">
        <v>417088.11</v>
      </c>
      <c r="D166" s="16"/>
    </row>
    <row r="167" spans="1:4" ht="81.75" customHeight="1">
      <c r="A167" s="14" t="s">
        <v>297</v>
      </c>
      <c r="B167" s="15" t="s">
        <v>298</v>
      </c>
      <c r="C167" s="16">
        <v>431624.572</v>
      </c>
      <c r="D167" s="16">
        <v>0</v>
      </c>
    </row>
    <row r="168" spans="1:4" ht="43.5" customHeight="1">
      <c r="A168" s="14" t="s">
        <v>236</v>
      </c>
      <c r="B168" s="15" t="s">
        <v>237</v>
      </c>
      <c r="C168" s="16">
        <f>SUM(C169:C169)</f>
        <v>52</v>
      </c>
      <c r="D168" s="16">
        <f>SUM(D169:D169)</f>
        <v>52</v>
      </c>
    </row>
    <row r="169" spans="1:4" ht="81.75" customHeight="1">
      <c r="A169" s="14" t="s">
        <v>285</v>
      </c>
      <c r="B169" s="15" t="s">
        <v>238</v>
      </c>
      <c r="C169" s="16">
        <v>52</v>
      </c>
      <c r="D169" s="16">
        <v>52</v>
      </c>
    </row>
    <row r="170" spans="1:4" ht="28.5" customHeight="1">
      <c r="A170" s="14"/>
      <c r="B170" s="37" t="s">
        <v>13</v>
      </c>
      <c r="C170" s="38">
        <f>C20+C93</f>
        <v>34442725.8953</v>
      </c>
      <c r="D170" s="38">
        <f>D20+D93</f>
        <v>29540604.01146</v>
      </c>
    </row>
    <row r="171" spans="1:4" ht="23.25" customHeight="1">
      <c r="A171" s="39"/>
      <c r="B171" s="40"/>
      <c r="C171" s="41"/>
      <c r="D171" s="41"/>
    </row>
    <row r="172" spans="1:3" ht="19.5" customHeight="1">
      <c r="A172" s="44" t="s">
        <v>144</v>
      </c>
      <c r="B172" s="44"/>
      <c r="C172" s="42"/>
    </row>
    <row r="173" spans="1:4" ht="21" customHeight="1">
      <c r="A173" s="44" t="s">
        <v>145</v>
      </c>
      <c r="B173" s="44"/>
      <c r="D173" s="43" t="s">
        <v>146</v>
      </c>
    </row>
    <row r="174" spans="1:4" ht="17.25" customHeight="1">
      <c r="A174" s="44"/>
      <c r="B174" s="44"/>
      <c r="C174" s="45"/>
      <c r="D174" s="45"/>
    </row>
  </sheetData>
  <sheetProtection/>
  <mergeCells count="7">
    <mergeCell ref="A174:B174"/>
    <mergeCell ref="C174:D174"/>
    <mergeCell ref="C1:D1"/>
    <mergeCell ref="A172:B172"/>
    <mergeCell ref="A173:B173"/>
    <mergeCell ref="A16:D16"/>
    <mergeCell ref="C8:D8"/>
  </mergeCells>
  <hyperlinks>
    <hyperlink ref="B99" r:id="rId1" display="consultantplus://offline/ref=5948FCC1EAA9EC899B0F03F9F744DC2C966F4497524516820C92F3C97B33B41DE8FD78D62DFA2C2CEFA29AAE8BC948C95B8C7F16A2E54EAED2qCM"/>
  </hyperlinks>
  <printOptions/>
  <pageMargins left="0.7086614173228347" right="0.2755905511811024" top="0.5905511811023623" bottom="0.5511811023622047" header="0.31496062992125984" footer="0.31496062992125984"/>
  <pageSetup fitToHeight="10" horizontalDpi="600" verticalDpi="600" orientation="portrait" paperSize="9" scale="60" r:id="rId2"/>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2023-12-27T06:31:02Z</cp:lastPrinted>
  <dcterms:created xsi:type="dcterms:W3CDTF">2004-10-05T07:40:56Z</dcterms:created>
  <dcterms:modified xsi:type="dcterms:W3CDTF">2023-12-28T14:06:04Z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