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6" yWindow="192" windowWidth="15696" windowHeight="12492" tabRatio="948" activeTab="0"/>
  </bookViews>
  <sheets>
    <sheet name="сокращ" sheetId="1" r:id="rId1"/>
  </sheets>
  <definedNames>
    <definedName name="_xlnm.Print_Area" localSheetId="0">'сокращ'!$B$1:$I$87</definedName>
  </definedNames>
  <calcPr fullCalcOnLoad="1"/>
</workbook>
</file>

<file path=xl/sharedStrings.xml><?xml version="1.0" encoding="utf-8"?>
<sst xmlns="http://schemas.openxmlformats.org/spreadsheetml/2006/main" count="167" uniqueCount="167">
  <si>
    <t>всего</t>
  </si>
  <si>
    <t>Израсходовано</t>
  </si>
  <si>
    <t>Безвозмездные поступления от других бюджетов бюджетной системы Российской Федерации всего, в том числе:</t>
  </si>
  <si>
    <t>Одинцовского муниципального района</t>
  </si>
  <si>
    <t>2.10</t>
  </si>
  <si>
    <t>2.16</t>
  </si>
  <si>
    <t>2.17</t>
  </si>
  <si>
    <t>2.18</t>
  </si>
  <si>
    <t>2.14</t>
  </si>
  <si>
    <t>2.19</t>
  </si>
  <si>
    <t>тыс. руб.</t>
  </si>
  <si>
    <t>1.2</t>
  </si>
  <si>
    <t>1.3</t>
  </si>
  <si>
    <t>1.4</t>
  </si>
  <si>
    <t>1.5</t>
  </si>
  <si>
    <t>1.7</t>
  </si>
  <si>
    <t>1.8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</si>
  <si>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</si>
  <si>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</si>
  <si>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</si>
  <si>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</si>
  <si>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</si>
  <si>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</si>
  <si>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</si>
  <si>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</si>
  <si>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</si>
  <si>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Наименование</t>
  </si>
  <si>
    <t>1.19</t>
  </si>
  <si>
    <t xml:space="preserve">Остаток неосвоенных средств </t>
  </si>
  <si>
    <t xml:space="preserve">Всего полежит возврату в бюджет другого уровня </t>
  </si>
  <si>
    <t>Субсидии бюджетам бюджетной системы Российской Федерации (межбюджетные субсидии) всего, в том числе: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</si>
  <si>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</si>
  <si>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закупку оборудования для дошкольных образовательных организаций -победителей областного конкурса на присвоение статуса Региональной инновационной площадки Московской области</t>
  </si>
  <si>
    <t>Субсидии на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</si>
  <si>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Субсидии на закупку оборудования для общеобразовательных организаций муниципальных образований Московской области -победителей областного конкурса на присвоение статуса Региональной инновационной площадки Московской области</t>
  </si>
  <si>
    <t>Годовой план доходов</t>
  </si>
  <si>
    <t>1.1</t>
  </si>
  <si>
    <t>1.6</t>
  </si>
  <si>
    <t>1.9</t>
  </si>
  <si>
    <t>2.11</t>
  </si>
  <si>
    <t>Приложение № 5</t>
  </si>
  <si>
    <t>от "____" __________2017 г.    № _____</t>
  </si>
  <si>
    <t xml:space="preserve">Расходы бюджета  Одинцовского  муниципального  района   в 2016 году за счет субвенций, субсидий и иных межбюджетных трансфертов, полученных из бюджетов других уровней                                                                                                                    </t>
  </si>
  <si>
    <t>Поступило в 2016 году</t>
  </si>
  <si>
    <t>в т.ч. возврат средств, неиспользованных в 2015 году</t>
  </si>
  <si>
    <t>Субсидии бюджетам муниципальных районов на реализацию федеральных целевых программ (на реализацию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в соответствии с государственной программой Московской области "Социальная защита населения Московской области" на 2014 - 2018 годы)</t>
  </si>
  <si>
    <t>Субсидии бюджетам муниципальных районов на реализацию федеральных целевых программ ((на проведение мероприятий в рамках Программы по улучшению жилищных условий граждан, проживающих в сельской местности, в том числе молодых семей и молодых специалистов), (за счет средств федерального бюджета))</t>
  </si>
  <si>
    <t>Субсидии бюджетам муниципальных районов на софинансирование капитальных вложений в объекты муниципальной собственности (на строительство детского сада с бассейном на 125 мест в рамках реализации Государственной программы Московской области "Развитие жилищно-коммунального хозяйства" на 2014-2018 годы)</t>
  </si>
  <si>
    <t>Субсидии бюджетам муниципальных районов на софинансирование капитальных вложений в объекты муниципальной собственности (на объекты водоснабжения и водоотведения - строительство очистных сооружений в с.Лайково)</t>
  </si>
  <si>
    <t>Субсидии бюджетам муниципальных районов на софинансирование капитальных вложений в объекты муниципальной собственности (на строительство физкультурно-оздоровительных комплексов с универсальным спортивным залом в рамках государственной программы Московской области "Спорт Подмосковья")</t>
  </si>
  <si>
    <t>Субсидии бюджетам муниципальных районов на софинансирование капитальных вложений в объекты муниципальной собственности (на проектирование и строительство объектов дошкольного образования в рамках государственной программы Московской области "Образование Подмосковья" на 2014-2018 годы)</t>
  </si>
  <si>
    <t>Субсидии бюджетам муниципальных районов на осуществление мероприятий по обеспечению жильём граждан Российской Федерации, проживающих в сельской местности</t>
  </si>
  <si>
    <t>Прочие субсидии бюджетам муниципальных районов (на софинансирование расходов на организацию деятельности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годы)</t>
  </si>
  <si>
    <t>Прочие субсидии бюджетам муниципальных районов (на мероприятия по организации отдыха детей в каникулярное время)</t>
  </si>
  <si>
    <t>Прочие субсидии бюджетам муниципальных районов (на софинансирование расходов на создание многофункциональных центров предоставления государственных и муниципальных услуг и развитие функционирующих многофункциональных центров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годы)</t>
  </si>
  <si>
    <t xml:space="preserve">Прочие субсидии бюджетам муниципальных районов (на софинансирование расходов на создание удаленных рабочих мест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годы) </t>
  </si>
  <si>
    <t>Прочие субсидии бюджетам муниципальных районов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</si>
  <si>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муниципальных районов (для обеспечения учреждений дошкольного, начального, неполного среднего и среднего образования доступом к сети Интернет)</t>
  </si>
  <si>
    <t>Прочие субсидии бюджетам муниципальных районов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</si>
  <si>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 xml:space="preserve">Прочие субсидии бюджетам муниципальных районов (на 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"Эффективная власть" на 2014-2018 годы) </t>
  </si>
  <si>
    <t>Прочие субсидии бюджетам муниципальных районов 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области)</t>
  </si>
  <si>
    <t>Прочие субсидии бюджетам муниципальных районов (на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"Культура Подмосковья")</t>
  </si>
  <si>
    <t>Прочие субсидии бюджетам муниципальных районов (на повышение заработной платы работников муниципальных учреждений дополнительного образования в сферах образования, культуры, физической культуры и спорта, в соответствии с государственной программой Московской области "Образование Подмосковья" на 2014-2025 годы)</t>
  </si>
  <si>
    <t>Субвенции бюджетам субъектов Российской Федерации и муниципальных образований, всего, в том числе: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</si>
  <si>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</si>
  <si>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r>
      <t xml:space="preserve">Субвенции бюджетам муниципальных районов </t>
    </r>
    <r>
      <rPr>
        <sz val="12"/>
        <rFont val="Times New Roman"/>
        <family val="1"/>
      </rPr>
      <t>на ежемесячное денежное вознаграждение за классное руководство</t>
    </r>
  </si>
  <si>
    <t>Субвенции бюджетам муниципальных районов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</si>
  <si>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муниципальных районов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</si>
  <si>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в сфере архитектуры и градостроительства)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</si>
  <si>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отношений")</t>
  </si>
  <si>
    <t>Субвенции бюджетам муниципальных районов на выполнение передаваемых полномочий субъектов Российской Федерации (на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районов)</t>
  </si>
  <si>
    <t>Субвенции бюджетам муниципальных районов на выполнение передаваемых  полномочий субъектов Российской Федерации (на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</si>
  <si>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муниципальных районов на выполнение передаваемых  полномочий субъектов Российской Федерации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</si>
  <si>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</si>
  <si>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муниципальных районов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</si>
  <si>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по обеспечению выплаты компенсации части платы, взимаемой с родителей (законных представителей))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</si>
  <si>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</si>
  <si>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</si>
  <si>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</si>
  <si>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проведение Всероссийской сельскохозяйственной переписи в 2016 году</t>
  </si>
  <si>
    <t>Прочие субвенции бюджетам муниципальных районов (на обеспечение полноценным питанием беременных женщин, кормящих матерей, а также детей в возрасте до трех лет в Московской области)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</si>
  <si>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</si>
  <si>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области)</t>
  </si>
  <si>
    <t>Прочие субвенции бюджетам муниципальных районов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</si>
  <si>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</si>
  <si>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</si>
  <si>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1.20</t>
  </si>
  <si>
    <t>1.21</t>
  </si>
  <si>
    <t>1.22</t>
  </si>
  <si>
    <t>2.00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</si>
  <si>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</si>
  <si>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</si>
  <si>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</si>
  <si>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</si>
  <si>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</si>
  <si>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</si>
  <si>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</si>
  <si>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</si>
  <si>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</si>
  <si>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2.12</t>
  </si>
  <si>
    <t>2.13</t>
  </si>
  <si>
    <t>2.15</t>
  </si>
  <si>
    <t>2.20</t>
  </si>
  <si>
    <t>2.21</t>
  </si>
  <si>
    <t>2.22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</si>
  <si>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</si>
  <si>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</si>
  <si>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</si>
  <si>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обеспечение содержания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</si>
  <si>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</si>
  <si>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Контрольно-счетной палатой Одинцовского муниципального района части полномочий)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</si>
  <si>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Финансово-казначейским Управлением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</si>
  <si>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развития и предпринимательства Администрации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</si>
  <si>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Администрации района))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</si>
  <si>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жилищных отношений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</si>
  <si>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комплектование книжных фондов библиотек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</si>
  <si>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(содержание дорог общего пользования))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</si>
  <si>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муниципального казенного учреждения))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</si>
  <si>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"Энергосбережение и повышение энергетической эффективности на территории Одинцовского муниципального района")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</si>
  <si>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"Физическая культура и спорт в Одинцовском муниципальном районе")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</si>
  <si>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культуры в Одинцовском муниципальном районе")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</si>
  <si>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районе")</t>
  </si>
  <si>
    <t>3.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</si>
  <si>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</si>
  <si>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федерального бюджета)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</si>
  <si>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(обеспечение безопасности дорожного движения))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</si>
  <si>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благоустройство территории городского поселения Одинцово - вдоль улицы Маршала Неделина и улицы Интернациональной)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</si>
  <si>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области) за счет средств областного бюджета))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</si>
  <si>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области) за счет средств бюджетов городских поселений))</t>
  </si>
  <si>
    <t>Прочие межбюджетные трансферты, передаваемые бюджетам муниципальных районов (оценка качества управления муниципальными финансами и соблюдение требований бюджетного законодательства Российской Федерации при осуществлении бюджетного процесса в муниципальных образованиях Московской области)</t>
  </si>
  <si>
    <t>Иные межбюджетные трансферты - всего, в том числе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</si>
  <si>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</si>
  <si>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</si>
  <si>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</si>
  <si>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</si>
  <si>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</si>
  <si>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</si>
  <si>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</si>
  <si>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</si>
  <si>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</si>
  <si>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</si>
  <si>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</si>
  <si>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</si>
  <si>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3.13</t>
  </si>
  <si>
    <t>3.14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</si>
  <si>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</si>
  <si>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</si>
  <si>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</si>
  <si>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</si>
  <si>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</si>
  <si>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</si>
  <si>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</si>
  <si>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</si>
  <si>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</si>
  <si>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</si>
  <si>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</si>
  <si>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</si>
  <si>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</si>
  <si>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</si>
  <si>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</si>
  <si>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 xml:space="preserve">в т.ч. потребность в котором  в 2017 г.подтверждена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</si>
  <si>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(ремонт дорог общего пользования)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</si>
  <si>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(содержание дорог общего пользования)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</si>
  <si>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(ремонт дорог общего пользования)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</si>
  <si>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(капитальный ремонт дорог общего пользования)</t>
  </si>
  <si>
    <t>Прочие межбюджетные трансферты, передаваемые бюджетам муниципальных районов (на осуществление дорожной деятельности на территориях сельских поселений (обеспечение безопасности дорожного движения)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</si>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</sst>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"/>
    <numFmt numFmtId="179" formatCode="0.000"/>
    <numFmt numFmtId="180" formatCode="_-* #,##0.000_р_._-;\-* #,##0.000_р_._-;_-* &quot;-&quot;??_р_._-;_-@_-"/>
    <numFmt numFmtId="181" formatCode="#,##0.0000"/>
    <numFmt numFmtId="182" formatCode="#,##0.00000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0.0000"/>
    <numFmt numFmtId="186" formatCode="0.00000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3" borderId="0" xfId="55" applyNumberFormat="1" applyFont="1" applyFill="1" applyBorder="1" applyAlignment="1" applyProtection="1">
      <alignment horizontal="right" vertical="top"/>
      <protection/>
    </xf>
    <xf numFmtId="0" fontId="8" fillId="33" borderId="0" xfId="55" applyNumberFormat="1" applyFont="1" applyFill="1" applyBorder="1" applyAlignment="1" applyProtection="1">
      <alignment horizontal="right" vertical="top"/>
      <protection/>
    </xf>
    <xf numFmtId="171" fontId="0" fillId="33" borderId="0" xfId="63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1" fontId="47" fillId="0" borderId="11" xfId="53" applyNumberFormat="1" applyFont="1" applyFill="1" applyBorder="1" applyAlignment="1">
      <alignment horizontal="justify" vertical="center" wrapText="1"/>
      <protection/>
    </xf>
    <xf numFmtId="0" fontId="6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49" fontId="6" fillId="33" borderId="0" xfId="0" applyNumberFormat="1" applyFont="1" applyFill="1" applyBorder="1" applyAlignment="1">
      <alignment horizontal="center" vertical="center"/>
    </xf>
    <xf numFmtId="180" fontId="0" fillId="33" borderId="10" xfId="63" applyNumberFormat="1" applyFont="1" applyFill="1" applyBorder="1" applyAlignment="1">
      <alignment horizontal="center" vertical="center"/>
    </xf>
    <xf numFmtId="180" fontId="9" fillId="33" borderId="10" xfId="63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54" applyFont="1" applyFill="1" applyBorder="1" applyAlignment="1">
      <alignment horizontal="left" vertical="center" wrapText="1"/>
      <protection/>
    </xf>
    <xf numFmtId="179" fontId="0" fillId="33" borderId="10" xfId="0" applyNumberFormat="1" applyFont="1" applyFill="1" applyBorder="1" applyAlignment="1">
      <alignment horizontal="center" vertical="center"/>
    </xf>
    <xf numFmtId="179" fontId="0" fillId="33" borderId="0" xfId="0" applyNumberFormat="1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82" fontId="0" fillId="0" borderId="10" xfId="0" applyNumberFormat="1" applyFont="1" applyFill="1" applyBorder="1" applyAlignment="1">
      <alignment horizontal="center" vertical="center"/>
    </xf>
    <xf numFmtId="182" fontId="9" fillId="33" borderId="10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 wrapText="1"/>
    </xf>
    <xf numFmtId="182" fontId="0" fillId="33" borderId="10" xfId="0" applyNumberFormat="1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 wrapText="1"/>
    </xf>
    <xf numFmtId="182" fontId="0" fillId="33" borderId="10" xfId="0" applyNumberFormat="1" applyFont="1" applyFill="1" applyBorder="1" applyAlignment="1">
      <alignment horizontal="center"/>
    </xf>
    <xf numFmtId="171" fontId="9" fillId="33" borderId="10" xfId="63" applyFont="1" applyFill="1" applyBorder="1" applyAlignment="1">
      <alignment horizontal="center" vertical="center"/>
    </xf>
    <xf numFmtId="184" fontId="0" fillId="0" borderId="10" xfId="63" applyNumberFormat="1" applyFont="1" applyFill="1" applyBorder="1" applyAlignment="1">
      <alignment horizontal="center" vertical="center" wrapText="1"/>
    </xf>
    <xf numFmtId="184" fontId="0" fillId="33" borderId="10" xfId="63" applyNumberFormat="1" applyFont="1" applyFill="1" applyBorder="1" applyAlignment="1">
      <alignment horizontal="center" vertical="center"/>
    </xf>
    <xf numFmtId="184" fontId="0" fillId="33" borderId="10" xfId="63" applyNumberFormat="1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/>
    </xf>
    <xf numFmtId="182" fontId="6" fillId="33" borderId="10" xfId="0" applyNumberFormat="1" applyFont="1" applyFill="1" applyBorder="1" applyAlignment="1">
      <alignment horizontal="center" vertical="center" wrapText="1"/>
    </xf>
    <xf numFmtId="182" fontId="0" fillId="33" borderId="10" xfId="63" applyNumberFormat="1" applyFont="1" applyFill="1" applyBorder="1" applyAlignment="1">
      <alignment horizontal="center" vertical="center"/>
    </xf>
    <xf numFmtId="182" fontId="9" fillId="33" borderId="10" xfId="63" applyNumberFormat="1" applyFont="1" applyFill="1" applyBorder="1" applyAlignment="1">
      <alignment horizontal="center" vertical="center"/>
    </xf>
    <xf numFmtId="182" fontId="0" fillId="33" borderId="10" xfId="63" applyNumberFormat="1" applyFont="1" applyFill="1" applyBorder="1" applyAlignment="1">
      <alignment horizontal="center" vertical="center" wrapText="1"/>
    </xf>
    <xf numFmtId="182" fontId="0" fillId="33" borderId="16" xfId="0" applyNumberFormat="1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horizontal="center" vertical="center"/>
    </xf>
    <xf numFmtId="182" fontId="0" fillId="33" borderId="18" xfId="0" applyNumberFormat="1" applyFont="1" applyFill="1" applyBorder="1" applyAlignment="1">
      <alignment horizontal="center" vertical="center"/>
    </xf>
    <xf numFmtId="182" fontId="0" fillId="33" borderId="18" xfId="0" applyNumberFormat="1" applyFont="1" applyFill="1" applyBorder="1" applyAlignment="1">
      <alignment horizontal="center" vertical="center" wrapText="1"/>
    </xf>
    <xf numFmtId="182" fontId="0" fillId="33" borderId="18" xfId="63" applyNumberFormat="1" applyFont="1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 wrapText="1"/>
    </xf>
    <xf numFmtId="182" fontId="47" fillId="0" borderId="10" xfId="0" applyNumberFormat="1" applyFont="1" applyBorder="1" applyAlignment="1">
      <alignment vertical="center"/>
    </xf>
    <xf numFmtId="182" fontId="0" fillId="0" borderId="13" xfId="0" applyNumberFormat="1" applyFont="1" applyFill="1" applyBorder="1" applyAlignment="1">
      <alignment horizontal="center" vertical="center"/>
    </xf>
    <xf numFmtId="182" fontId="0" fillId="33" borderId="16" xfId="63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showGridLines="0" tabSelected="1" view="pageBreakPreview" zoomScale="87" zoomScaleNormal="81" zoomScaleSheetLayoutView="87" zoomScalePageLayoutView="0" workbookViewId="0" topLeftCell="A1">
      <selection activeCell="I81" sqref="I81"/>
    </sheetView>
  </sheetViews>
  <sheetFormatPr defaultColWidth="9.00390625" defaultRowHeight="15.75"/>
  <cols>
    <col min="1" max="1" width="0.875" style="1" customWidth="1"/>
    <col min="2" max="2" width="7.00390625" style="1" customWidth="1"/>
    <col min="3" max="3" width="39.00390625" style="17" customWidth="1"/>
    <col min="4" max="4" width="16.25390625" style="1" customWidth="1"/>
    <col min="5" max="5" width="15.50390625" style="1" customWidth="1"/>
    <col min="6" max="6" width="14.50390625" style="1" customWidth="1"/>
    <col min="7" max="7" width="15.375" style="1" customWidth="1"/>
    <col min="8" max="8" width="16.75390625" style="1" customWidth="1"/>
    <col min="9" max="9" width="15.125" style="1" customWidth="1"/>
    <col min="10" max="10" width="26.125" style="1" customWidth="1"/>
    <col min="11" max="16384" width="9.00390625" style="1" customWidth="1"/>
  </cols>
  <sheetData>
    <row r="1" spans="3:9" ht="16.5">
      <c r="C1" s="2"/>
      <c r="D1" s="3"/>
      <c r="E1" s="3"/>
      <c r="F1" s="3"/>
      <c r="G1" s="3"/>
      <c r="H1" s="3"/>
      <c r="I1" s="4" t="s">
        <v>40</v>
      </c>
    </row>
    <row r="2" spans="3:9" ht="16.5">
      <c r="C2" s="2"/>
      <c r="D2" s="3"/>
      <c r="E2" s="3"/>
      <c r="F2" s="3"/>
      <c r="G2" s="3"/>
      <c r="H2" s="3"/>
      <c r="I2" s="4" t="s">
        <v>166</v>
      </c>
    </row>
    <row r="3" spans="3:9" ht="16.5">
      <c r="C3" s="2"/>
      <c r="D3" s="3"/>
      <c r="E3" s="3"/>
      <c r="F3" s="3"/>
      <c r="G3" s="3"/>
      <c r="H3" s="3"/>
      <c r="I3" s="5" t="s">
        <v>3</v>
      </c>
    </row>
    <row r="4" spans="1:9" ht="16.5">
      <c r="A4" s="6"/>
      <c r="C4" s="2"/>
      <c r="D4" s="3"/>
      <c r="E4" s="3"/>
      <c r="F4" s="3"/>
      <c r="G4" s="3"/>
      <c r="H4" s="3"/>
      <c r="I4" s="4" t="s">
        <v>41</v>
      </c>
    </row>
    <row r="5" spans="3:9" ht="16.5">
      <c r="C5" s="2"/>
      <c r="D5" s="3"/>
      <c r="E5" s="3"/>
      <c r="F5" s="3"/>
      <c r="G5" s="5"/>
      <c r="H5" s="5"/>
      <c r="I5" s="7"/>
    </row>
    <row r="6" spans="3:20" ht="56.25" customHeight="1">
      <c r="C6" s="76" t="s">
        <v>42</v>
      </c>
      <c r="D6" s="76"/>
      <c r="E6" s="76"/>
      <c r="F6" s="76"/>
      <c r="G6" s="76"/>
      <c r="H6" s="76"/>
      <c r="I6" s="76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3:20" ht="15.75" customHeight="1">
      <c r="C7" s="9"/>
      <c r="D7" s="21"/>
      <c r="E7" s="9"/>
      <c r="F7" s="18"/>
      <c r="G7" s="9"/>
      <c r="H7" s="20"/>
      <c r="I7" s="9" t="s">
        <v>10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9" ht="51.75" customHeight="1">
      <c r="A8" s="73"/>
      <c r="B8" s="78"/>
      <c r="C8" s="77" t="s">
        <v>26</v>
      </c>
      <c r="D8" s="79" t="s">
        <v>35</v>
      </c>
      <c r="E8" s="74" t="s">
        <v>43</v>
      </c>
      <c r="F8" s="74"/>
      <c r="G8" s="74" t="s">
        <v>1</v>
      </c>
      <c r="H8" s="75" t="s">
        <v>28</v>
      </c>
      <c r="I8" s="75"/>
    </row>
    <row r="9" spans="1:9" ht="76.5" customHeight="1">
      <c r="A9" s="73"/>
      <c r="B9" s="78"/>
      <c r="C9" s="77"/>
      <c r="D9" s="80"/>
      <c r="E9" s="19" t="s">
        <v>0</v>
      </c>
      <c r="F9" s="19" t="s">
        <v>44</v>
      </c>
      <c r="G9" s="74"/>
      <c r="H9" s="22" t="s">
        <v>29</v>
      </c>
      <c r="I9" s="22" t="s">
        <v>160</v>
      </c>
    </row>
    <row r="10" spans="2:9" ht="62.25">
      <c r="B10" s="10"/>
      <c r="C10" s="33" t="s">
        <v>2</v>
      </c>
      <c r="D10" s="72">
        <f aca="true" t="shared" si="0" ref="D10:I10">D12+D35+D58</f>
        <v>7772324.067</v>
      </c>
      <c r="E10" s="72">
        <f t="shared" si="0"/>
        <v>7443686.42809</v>
      </c>
      <c r="F10" s="72">
        <f t="shared" si="0"/>
        <v>175849.296</v>
      </c>
      <c r="G10" s="72">
        <f t="shared" si="0"/>
        <v>7330395.079890001</v>
      </c>
      <c r="H10" s="72">
        <f t="shared" si="0"/>
        <v>113291.34819999977</v>
      </c>
      <c r="I10" s="72">
        <f t="shared" si="0"/>
        <v>55966.8366</v>
      </c>
    </row>
    <row r="11" spans="2:9" ht="15">
      <c r="B11" s="10"/>
      <c r="C11" s="23"/>
      <c r="D11" s="24"/>
      <c r="E11" s="24"/>
      <c r="F11" s="24"/>
      <c r="G11" s="24"/>
      <c r="H11" s="24"/>
      <c r="I11" s="24"/>
    </row>
    <row r="12" spans="2:9" ht="46.5">
      <c r="B12" s="11">
        <v>1</v>
      </c>
      <c r="C12" s="33" t="s">
        <v>30</v>
      </c>
      <c r="D12" s="46">
        <f aca="true" t="shared" si="1" ref="D12:I12">D13+D14+D15+D16+D17+D18+D19+D20+D21+D22+D23+D24+D25+D26+D27+D28+D29+D30+D31+D32+D33+D34</f>
        <v>804284.817</v>
      </c>
      <c r="E12" s="46">
        <f t="shared" si="1"/>
        <v>694327.97106</v>
      </c>
      <c r="F12" s="46">
        <f t="shared" si="1"/>
        <v>2434.977</v>
      </c>
      <c r="G12" s="46">
        <f t="shared" si="1"/>
        <v>663719.19146</v>
      </c>
      <c r="H12" s="46">
        <f t="shared" si="1"/>
        <v>30608.7796</v>
      </c>
      <c r="I12" s="46">
        <f t="shared" si="1"/>
        <v>30608.7796</v>
      </c>
    </row>
    <row r="13" spans="2:9" ht="249">
      <c r="B13" s="12" t="s">
        <v>36</v>
      </c>
      <c r="C13" s="26" t="s">
        <v>45</v>
      </c>
      <c r="D13" s="46">
        <v>784</v>
      </c>
      <c r="E13" s="46">
        <v>784</v>
      </c>
      <c r="F13" s="46"/>
      <c r="G13" s="46">
        <v>784</v>
      </c>
      <c r="H13" s="47">
        <f aca="true" t="shared" si="2" ref="H13:I75">E13-G13</f>
        <v>0</v>
      </c>
      <c r="I13" s="24"/>
    </row>
    <row r="14" spans="2:9" ht="140.25">
      <c r="B14" s="12" t="s">
        <v>11</v>
      </c>
      <c r="C14" s="26" t="s">
        <v>46</v>
      </c>
      <c r="D14" s="48">
        <v>2449.563</v>
      </c>
      <c r="E14" s="48">
        <v>2189.48542</v>
      </c>
      <c r="F14" s="49"/>
      <c r="G14" s="50">
        <v>2189.48542</v>
      </c>
      <c r="H14" s="47">
        <f t="shared" si="2"/>
        <v>0</v>
      </c>
      <c r="I14" s="15"/>
    </row>
    <row r="15" spans="2:9" ht="140.25">
      <c r="B15" s="12" t="s">
        <v>12</v>
      </c>
      <c r="C15" s="26" t="s">
        <v>47</v>
      </c>
      <c r="D15" s="25">
        <v>10500</v>
      </c>
      <c r="E15" s="13"/>
      <c r="F15" s="14"/>
      <c r="G15" s="13">
        <v>0</v>
      </c>
      <c r="H15" s="15">
        <f t="shared" si="2"/>
        <v>0</v>
      </c>
      <c r="I15" s="15">
        <f aca="true" t="shared" si="3" ref="I15:I24">E15-G15</f>
        <v>0</v>
      </c>
    </row>
    <row r="16" spans="2:9" ht="93">
      <c r="B16" s="12" t="s">
        <v>13</v>
      </c>
      <c r="C16" s="26" t="s">
        <v>48</v>
      </c>
      <c r="D16" s="25">
        <v>558000</v>
      </c>
      <c r="E16" s="25">
        <v>558000</v>
      </c>
      <c r="F16" s="14"/>
      <c r="G16" s="13">
        <v>558000</v>
      </c>
      <c r="H16" s="15">
        <f t="shared" si="2"/>
        <v>0</v>
      </c>
      <c r="I16" s="15">
        <f t="shared" si="3"/>
        <v>0</v>
      </c>
    </row>
    <row r="17" spans="2:9" ht="124.5">
      <c r="B17" s="12" t="s">
        <v>14</v>
      </c>
      <c r="C17" s="26" t="s">
        <v>49</v>
      </c>
      <c r="D17" s="46">
        <v>48890.37</v>
      </c>
      <c r="E17" s="46">
        <v>32559.45838</v>
      </c>
      <c r="F17" s="49"/>
      <c r="G17" s="50">
        <v>32559.45838</v>
      </c>
      <c r="H17" s="47">
        <f t="shared" si="2"/>
        <v>0</v>
      </c>
      <c r="I17" s="47">
        <f t="shared" si="3"/>
        <v>0</v>
      </c>
    </row>
    <row r="18" spans="2:9" ht="140.25">
      <c r="B18" s="12" t="s">
        <v>37</v>
      </c>
      <c r="C18" s="26" t="s">
        <v>50</v>
      </c>
      <c r="D18" s="24">
        <v>55440</v>
      </c>
      <c r="E18" s="24"/>
      <c r="F18" s="14"/>
      <c r="G18" s="13">
        <v>0</v>
      </c>
      <c r="H18" s="15">
        <f t="shared" si="2"/>
        <v>0</v>
      </c>
      <c r="I18" s="15">
        <f t="shared" si="3"/>
        <v>0</v>
      </c>
    </row>
    <row r="19" spans="2:9" ht="78">
      <c r="B19" s="12" t="s">
        <v>15</v>
      </c>
      <c r="C19" s="26" t="s">
        <v>51</v>
      </c>
      <c r="D19" s="46">
        <v>1049.814</v>
      </c>
      <c r="E19" s="49">
        <v>938.35198</v>
      </c>
      <c r="F19" s="51"/>
      <c r="G19" s="49">
        <v>938.35198</v>
      </c>
      <c r="H19" s="47">
        <f t="shared" si="2"/>
        <v>0</v>
      </c>
      <c r="I19" s="47">
        <f t="shared" si="3"/>
        <v>0</v>
      </c>
    </row>
    <row r="20" spans="2:9" ht="140.25">
      <c r="B20" s="12" t="s">
        <v>16</v>
      </c>
      <c r="C20" s="27" t="s">
        <v>31</v>
      </c>
      <c r="D20" s="48">
        <v>7880</v>
      </c>
      <c r="E20" s="48">
        <v>5083.15388</v>
      </c>
      <c r="F20" s="49"/>
      <c r="G20" s="50">
        <v>5083.15388</v>
      </c>
      <c r="H20" s="47">
        <f t="shared" si="2"/>
        <v>0</v>
      </c>
      <c r="I20" s="47">
        <f t="shared" si="3"/>
        <v>0</v>
      </c>
    </row>
    <row r="21" spans="2:9" ht="156">
      <c r="B21" s="12" t="s">
        <v>38</v>
      </c>
      <c r="C21" s="26" t="s">
        <v>52</v>
      </c>
      <c r="D21" s="53">
        <v>3276</v>
      </c>
      <c r="E21" s="53">
        <v>1216.538</v>
      </c>
      <c r="F21" s="54">
        <v>1216.538</v>
      </c>
      <c r="G21" s="55">
        <v>1216.538</v>
      </c>
      <c r="H21" s="52">
        <f t="shared" si="2"/>
        <v>0</v>
      </c>
      <c r="I21" s="52">
        <f t="shared" si="3"/>
        <v>0</v>
      </c>
    </row>
    <row r="22" spans="2:9" ht="62.25">
      <c r="B22" s="12" t="s">
        <v>17</v>
      </c>
      <c r="C22" s="26" t="s">
        <v>53</v>
      </c>
      <c r="D22" s="48">
        <v>15154</v>
      </c>
      <c r="E22" s="48">
        <v>15154</v>
      </c>
      <c r="F22" s="49"/>
      <c r="G22" s="50">
        <v>15154</v>
      </c>
      <c r="H22" s="15">
        <f t="shared" si="2"/>
        <v>0</v>
      </c>
      <c r="I22" s="15">
        <f t="shared" si="3"/>
        <v>0</v>
      </c>
    </row>
    <row r="23" spans="2:9" ht="93">
      <c r="B23" s="12" t="s">
        <v>18</v>
      </c>
      <c r="C23" s="26" t="s">
        <v>32</v>
      </c>
      <c r="D23" s="48">
        <v>500</v>
      </c>
      <c r="E23" s="50">
        <v>500</v>
      </c>
      <c r="F23" s="49"/>
      <c r="G23" s="50">
        <v>500</v>
      </c>
      <c r="H23" s="15">
        <f t="shared" si="2"/>
        <v>0</v>
      </c>
      <c r="I23" s="15">
        <f t="shared" si="3"/>
        <v>0</v>
      </c>
    </row>
    <row r="24" spans="2:9" ht="186.75">
      <c r="B24" s="12" t="s">
        <v>19</v>
      </c>
      <c r="C24" s="26" t="s">
        <v>54</v>
      </c>
      <c r="D24" s="48">
        <v>692</v>
      </c>
      <c r="E24" s="48">
        <v>1218.439</v>
      </c>
      <c r="F24" s="49">
        <v>1218.439</v>
      </c>
      <c r="G24" s="50">
        <v>1218.439</v>
      </c>
      <c r="H24" s="47">
        <f t="shared" si="2"/>
        <v>0</v>
      </c>
      <c r="I24" s="15">
        <f t="shared" si="3"/>
        <v>0</v>
      </c>
    </row>
    <row r="25" spans="2:9" ht="156">
      <c r="B25" s="12" t="s">
        <v>20</v>
      </c>
      <c r="C25" s="26" t="s">
        <v>55</v>
      </c>
      <c r="D25" s="48">
        <v>743</v>
      </c>
      <c r="E25" s="48">
        <v>0</v>
      </c>
      <c r="F25" s="49"/>
      <c r="G25" s="50">
        <v>0</v>
      </c>
      <c r="H25" s="47">
        <f t="shared" si="2"/>
        <v>0</v>
      </c>
      <c r="I25" s="47">
        <f>E25-G25</f>
        <v>0</v>
      </c>
    </row>
    <row r="26" spans="2:9" ht="108.75">
      <c r="B26" s="12" t="s">
        <v>21</v>
      </c>
      <c r="C26" s="26" t="s">
        <v>56</v>
      </c>
      <c r="D26" s="48">
        <v>212</v>
      </c>
      <c r="E26" s="48">
        <v>212</v>
      </c>
      <c r="F26" s="49"/>
      <c r="G26" s="50">
        <v>212</v>
      </c>
      <c r="H26" s="47">
        <f t="shared" si="2"/>
        <v>0</v>
      </c>
      <c r="I26" s="47">
        <f>E26-G26</f>
        <v>0</v>
      </c>
    </row>
    <row r="27" spans="2:9" ht="78">
      <c r="B27" s="12" t="s">
        <v>22</v>
      </c>
      <c r="C27" s="26" t="s">
        <v>33</v>
      </c>
      <c r="D27" s="25">
        <v>1350</v>
      </c>
      <c r="E27" s="25">
        <v>1350</v>
      </c>
      <c r="F27" s="14"/>
      <c r="G27" s="13">
        <v>1350</v>
      </c>
      <c r="H27" s="15">
        <f t="shared" si="2"/>
        <v>0</v>
      </c>
      <c r="I27" s="15">
        <f>E27-G27</f>
        <v>0</v>
      </c>
    </row>
    <row r="28" spans="2:9" ht="108.75">
      <c r="B28" s="12" t="s">
        <v>23</v>
      </c>
      <c r="C28" s="26" t="s">
        <v>34</v>
      </c>
      <c r="D28" s="48">
        <v>1000</v>
      </c>
      <c r="E28" s="48">
        <v>1000</v>
      </c>
      <c r="F28" s="49"/>
      <c r="G28" s="50">
        <v>1000</v>
      </c>
      <c r="H28" s="47">
        <f t="shared" si="2"/>
        <v>0</v>
      </c>
      <c r="I28" s="47">
        <f>E28-G28</f>
        <v>0</v>
      </c>
    </row>
    <row r="29" spans="2:9" ht="78">
      <c r="B29" s="12" t="s">
        <v>24</v>
      </c>
      <c r="C29" s="26" t="s">
        <v>57</v>
      </c>
      <c r="D29" s="46">
        <v>965.8</v>
      </c>
      <c r="E29" s="46">
        <v>965.8</v>
      </c>
      <c r="F29" s="46"/>
      <c r="G29" s="46">
        <v>943.101</v>
      </c>
      <c r="H29" s="47">
        <f t="shared" si="2"/>
        <v>22.698999999999955</v>
      </c>
      <c r="I29" s="46">
        <v>22.699</v>
      </c>
    </row>
    <row r="30" spans="2:9" ht="124.5">
      <c r="B30" s="12" t="s">
        <v>25</v>
      </c>
      <c r="C30" s="26" t="s">
        <v>58</v>
      </c>
      <c r="D30" s="46">
        <v>31013</v>
      </c>
      <c r="E30" s="46">
        <v>31013</v>
      </c>
      <c r="F30" s="49"/>
      <c r="G30" s="50">
        <v>31013</v>
      </c>
      <c r="H30" s="47">
        <f t="shared" si="2"/>
        <v>0</v>
      </c>
      <c r="I30" s="47">
        <v>0</v>
      </c>
    </row>
    <row r="31" spans="2:9" ht="124.5">
      <c r="B31" s="12" t="s">
        <v>27</v>
      </c>
      <c r="C31" s="26" t="s">
        <v>59</v>
      </c>
      <c r="D31" s="46">
        <v>3596</v>
      </c>
      <c r="E31" s="46">
        <v>0</v>
      </c>
      <c r="F31" s="56"/>
      <c r="G31" s="49">
        <v>0</v>
      </c>
      <c r="H31" s="47">
        <f t="shared" si="2"/>
        <v>0</v>
      </c>
      <c r="I31" s="49">
        <v>0</v>
      </c>
    </row>
    <row r="32" spans="2:9" ht="124.5">
      <c r="B32" s="12" t="s">
        <v>86</v>
      </c>
      <c r="C32" s="26" t="s">
        <v>60</v>
      </c>
      <c r="D32" s="46">
        <v>40799.27</v>
      </c>
      <c r="E32" s="46">
        <v>30586.0806</v>
      </c>
      <c r="F32" s="49"/>
      <c r="G32" s="50">
        <v>0</v>
      </c>
      <c r="H32" s="47">
        <f t="shared" si="2"/>
        <v>30586.0806</v>
      </c>
      <c r="I32" s="47">
        <v>30586.0806</v>
      </c>
    </row>
    <row r="33" spans="2:9" ht="108.75">
      <c r="B33" s="12" t="s">
        <v>87</v>
      </c>
      <c r="C33" s="26" t="s">
        <v>61</v>
      </c>
      <c r="D33" s="46">
        <v>1405</v>
      </c>
      <c r="E33" s="46">
        <v>1405</v>
      </c>
      <c r="F33" s="49"/>
      <c r="G33" s="50">
        <v>1405</v>
      </c>
      <c r="H33" s="47">
        <f t="shared" si="2"/>
        <v>0</v>
      </c>
      <c r="I33" s="47">
        <v>0</v>
      </c>
    </row>
    <row r="34" spans="2:9" ht="156">
      <c r="B34" s="12" t="s">
        <v>88</v>
      </c>
      <c r="C34" s="26" t="s">
        <v>62</v>
      </c>
      <c r="D34" s="46">
        <v>18585</v>
      </c>
      <c r="E34" s="46">
        <v>10152.6638</v>
      </c>
      <c r="F34" s="49"/>
      <c r="G34" s="50">
        <v>10152.6638</v>
      </c>
      <c r="H34" s="47">
        <f t="shared" si="2"/>
        <v>0</v>
      </c>
      <c r="I34" s="47">
        <v>0</v>
      </c>
    </row>
    <row r="35" spans="1:9" ht="62.25">
      <c r="A35" s="28"/>
      <c r="B35" s="29" t="s">
        <v>89</v>
      </c>
      <c r="C35" s="30" t="s">
        <v>63</v>
      </c>
      <c r="D35" s="46">
        <f aca="true" t="shared" si="4" ref="D35:I35">D36+D37+D38+D39+D40+D41+D42+D43+D44+D45+D46+D47+D48+D49+D50+D51+D52+D53+D54+D55+D56+D57</f>
        <v>4106468</v>
      </c>
      <c r="E35" s="46">
        <f t="shared" si="4"/>
        <v>4022454.1579799997</v>
      </c>
      <c r="F35" s="46">
        <f t="shared" si="4"/>
        <v>0</v>
      </c>
      <c r="G35" s="46">
        <f t="shared" si="4"/>
        <v>4017540.62548</v>
      </c>
      <c r="H35" s="47">
        <f t="shared" si="2"/>
        <v>4913.532499999739</v>
      </c>
      <c r="I35" s="46">
        <f t="shared" si="4"/>
        <v>0</v>
      </c>
    </row>
    <row r="36" spans="2:9" ht="78">
      <c r="B36" s="12" t="s">
        <v>90</v>
      </c>
      <c r="C36" s="26" t="s">
        <v>64</v>
      </c>
      <c r="D36" s="46">
        <v>643</v>
      </c>
      <c r="E36" s="46">
        <v>284.729</v>
      </c>
      <c r="F36" s="49"/>
      <c r="G36" s="50">
        <v>284.729</v>
      </c>
      <c r="H36" s="47">
        <f t="shared" si="2"/>
        <v>0</v>
      </c>
      <c r="I36" s="47">
        <v>0</v>
      </c>
    </row>
    <row r="37" spans="2:9" ht="46.5">
      <c r="B37" s="12" t="s">
        <v>91</v>
      </c>
      <c r="C37" s="26" t="s">
        <v>65</v>
      </c>
      <c r="D37" s="46">
        <v>20185</v>
      </c>
      <c r="E37" s="46">
        <v>20185</v>
      </c>
      <c r="F37" s="14"/>
      <c r="G37" s="50">
        <v>20181.8189</v>
      </c>
      <c r="H37" s="47">
        <f t="shared" si="2"/>
        <v>3.1811000000016065</v>
      </c>
      <c r="I37" s="15">
        <v>0</v>
      </c>
    </row>
    <row r="38" spans="2:9" ht="108.75">
      <c r="B38" s="12" t="s">
        <v>92</v>
      </c>
      <c r="C38" s="26" t="s">
        <v>66</v>
      </c>
      <c r="D38" s="46">
        <v>19160</v>
      </c>
      <c r="E38" s="46">
        <v>19032.96</v>
      </c>
      <c r="F38" s="14"/>
      <c r="G38" s="50">
        <v>18669.16591</v>
      </c>
      <c r="H38" s="47">
        <f t="shared" si="2"/>
        <v>363.7940899999994</v>
      </c>
      <c r="I38" s="15">
        <v>0</v>
      </c>
    </row>
    <row r="39" spans="2:9" ht="93">
      <c r="B39" s="12" t="s">
        <v>93</v>
      </c>
      <c r="C39" s="26" t="s">
        <v>67</v>
      </c>
      <c r="D39" s="24">
        <v>66412</v>
      </c>
      <c r="E39" s="46">
        <v>64592.29594</v>
      </c>
      <c r="F39" s="14"/>
      <c r="G39" s="50">
        <v>64590.25126</v>
      </c>
      <c r="H39" s="47">
        <f t="shared" si="2"/>
        <v>2.0446800000063377</v>
      </c>
      <c r="I39" s="15">
        <v>0</v>
      </c>
    </row>
    <row r="40" spans="2:9" ht="186.75">
      <c r="B40" s="12" t="s">
        <v>94</v>
      </c>
      <c r="C40" s="26" t="s">
        <v>68</v>
      </c>
      <c r="D40" s="46">
        <v>2456</v>
      </c>
      <c r="E40" s="46">
        <v>2456</v>
      </c>
      <c r="F40" s="49"/>
      <c r="G40" s="50">
        <v>2456</v>
      </c>
      <c r="H40" s="15">
        <f t="shared" si="2"/>
        <v>0</v>
      </c>
      <c r="I40" s="15">
        <v>0</v>
      </c>
    </row>
    <row r="41" spans="2:9" ht="186.75">
      <c r="B41" s="12" t="s">
        <v>95</v>
      </c>
      <c r="C41" s="26" t="s">
        <v>69</v>
      </c>
      <c r="D41" s="46">
        <v>12280</v>
      </c>
      <c r="E41" s="46">
        <v>12280</v>
      </c>
      <c r="F41" s="49"/>
      <c r="G41" s="50">
        <v>12280</v>
      </c>
      <c r="H41" s="15">
        <f t="shared" si="2"/>
        <v>0</v>
      </c>
      <c r="I41" s="15">
        <v>0</v>
      </c>
    </row>
    <row r="42" spans="2:9" ht="124.5">
      <c r="B42" s="12" t="s">
        <v>96</v>
      </c>
      <c r="C42" s="26" t="s">
        <v>70</v>
      </c>
      <c r="D42" s="46">
        <v>11985</v>
      </c>
      <c r="E42" s="46">
        <v>11985</v>
      </c>
      <c r="F42" s="49"/>
      <c r="G42" s="50">
        <v>11985</v>
      </c>
      <c r="H42" s="47">
        <f t="shared" si="2"/>
        <v>0</v>
      </c>
      <c r="I42" s="47">
        <v>0</v>
      </c>
    </row>
    <row r="43" spans="2:9" ht="156">
      <c r="B43" s="12" t="s">
        <v>97</v>
      </c>
      <c r="C43" s="26" t="s">
        <v>71</v>
      </c>
      <c r="D43" s="46">
        <v>13259</v>
      </c>
      <c r="E43" s="46">
        <v>13259</v>
      </c>
      <c r="F43" s="49"/>
      <c r="G43" s="50">
        <v>12857.96163</v>
      </c>
      <c r="H43" s="47">
        <f t="shared" si="2"/>
        <v>401.0383700000002</v>
      </c>
      <c r="I43" s="47">
        <v>0</v>
      </c>
    </row>
    <row r="44" spans="2:9" ht="171">
      <c r="B44" s="12" t="s">
        <v>98</v>
      </c>
      <c r="C44" s="26" t="s">
        <v>72</v>
      </c>
      <c r="D44" s="46">
        <v>1188</v>
      </c>
      <c r="E44" s="46">
        <v>1188</v>
      </c>
      <c r="F44" s="46">
        <f>F45+F46</f>
        <v>0</v>
      </c>
      <c r="G44" s="46">
        <v>1188</v>
      </c>
      <c r="H44" s="47">
        <f t="shared" si="2"/>
        <v>0</v>
      </c>
      <c r="I44" s="46">
        <v>0</v>
      </c>
    </row>
    <row r="45" spans="2:9" ht="140.25">
      <c r="B45" s="12" t="s">
        <v>4</v>
      </c>
      <c r="C45" s="26" t="s">
        <v>73</v>
      </c>
      <c r="D45" s="46">
        <v>40</v>
      </c>
      <c r="E45" s="46">
        <v>17.8165</v>
      </c>
      <c r="F45" s="49"/>
      <c r="G45" s="50">
        <v>17.8165</v>
      </c>
      <c r="H45" s="47">
        <f t="shared" si="2"/>
        <v>0</v>
      </c>
      <c r="I45" s="47">
        <v>0</v>
      </c>
    </row>
    <row r="46" spans="2:9" ht="202.5">
      <c r="B46" s="12" t="s">
        <v>39</v>
      </c>
      <c r="C46" s="26" t="s">
        <v>74</v>
      </c>
      <c r="D46" s="46">
        <v>116517</v>
      </c>
      <c r="E46" s="46">
        <v>114224.397</v>
      </c>
      <c r="F46" s="46"/>
      <c r="G46" s="46">
        <v>113510.61</v>
      </c>
      <c r="H46" s="47">
        <f t="shared" si="2"/>
        <v>713.7869999999966</v>
      </c>
      <c r="I46" s="46">
        <v>0</v>
      </c>
    </row>
    <row r="47" spans="2:9" ht="156">
      <c r="B47" s="12" t="s">
        <v>99</v>
      </c>
      <c r="C47" s="26" t="s">
        <v>75</v>
      </c>
      <c r="D47" s="46">
        <v>5380</v>
      </c>
      <c r="E47" s="46">
        <v>4710.90003</v>
      </c>
      <c r="F47" s="49"/>
      <c r="G47" s="50">
        <v>4560.89878</v>
      </c>
      <c r="H47" s="47">
        <f t="shared" si="2"/>
        <v>150.00124999999935</v>
      </c>
      <c r="I47" s="47">
        <v>0</v>
      </c>
    </row>
    <row r="48" spans="2:9" ht="156">
      <c r="B48" s="12" t="s">
        <v>100</v>
      </c>
      <c r="C48" s="26" t="s">
        <v>76</v>
      </c>
      <c r="D48" s="46">
        <v>69338</v>
      </c>
      <c r="E48" s="46">
        <v>51924.62462</v>
      </c>
      <c r="F48" s="57"/>
      <c r="G48" s="50">
        <v>51924.62462</v>
      </c>
      <c r="H48" s="47">
        <f t="shared" si="2"/>
        <v>0</v>
      </c>
      <c r="I48" s="50">
        <v>0</v>
      </c>
    </row>
    <row r="49" spans="2:9" ht="62.25">
      <c r="B49" s="12" t="s">
        <v>8</v>
      </c>
      <c r="C49" s="26" t="s">
        <v>77</v>
      </c>
      <c r="D49" s="46">
        <v>26951</v>
      </c>
      <c r="E49" s="46">
        <v>26950.446</v>
      </c>
      <c r="F49" s="49"/>
      <c r="G49" s="50">
        <v>26950.446</v>
      </c>
      <c r="H49" s="47">
        <f t="shared" si="2"/>
        <v>0</v>
      </c>
      <c r="I49" s="47">
        <v>0</v>
      </c>
    </row>
    <row r="50" spans="2:9" ht="93">
      <c r="B50" s="12" t="s">
        <v>101</v>
      </c>
      <c r="C50" s="26" t="s">
        <v>78</v>
      </c>
      <c r="D50" s="46">
        <v>68390</v>
      </c>
      <c r="E50" s="46">
        <v>64868.3102</v>
      </c>
      <c r="F50" s="49"/>
      <c r="G50" s="50">
        <v>64678.865</v>
      </c>
      <c r="H50" s="47">
        <f t="shared" si="2"/>
        <v>189.44520000000193</v>
      </c>
      <c r="I50" s="47">
        <v>0</v>
      </c>
    </row>
    <row r="51" spans="2:10" ht="46.5">
      <c r="B51" s="12" t="s">
        <v>5</v>
      </c>
      <c r="C51" s="26" t="s">
        <v>79</v>
      </c>
      <c r="D51" s="24">
        <v>2037</v>
      </c>
      <c r="E51" s="50">
        <v>1102.07993</v>
      </c>
      <c r="F51" s="49"/>
      <c r="G51" s="50">
        <v>1102.07993</v>
      </c>
      <c r="H51" s="47">
        <f t="shared" si="2"/>
        <v>0</v>
      </c>
      <c r="I51" s="47">
        <v>0</v>
      </c>
      <c r="J51" s="16"/>
    </row>
    <row r="52" spans="2:9" ht="78">
      <c r="B52" s="12" t="s">
        <v>6</v>
      </c>
      <c r="C52" s="26" t="s">
        <v>80</v>
      </c>
      <c r="D52" s="46">
        <v>46262</v>
      </c>
      <c r="E52" s="46">
        <v>46159.791</v>
      </c>
      <c r="F52" s="49"/>
      <c r="G52" s="58">
        <v>45196.10771</v>
      </c>
      <c r="H52" s="47">
        <f t="shared" si="2"/>
        <v>963.6832900000009</v>
      </c>
      <c r="I52" s="59">
        <v>0</v>
      </c>
    </row>
    <row r="53" spans="2:9" ht="264.75">
      <c r="B53" s="12" t="s">
        <v>7</v>
      </c>
      <c r="C53" s="38" t="s">
        <v>81</v>
      </c>
      <c r="D53" s="48">
        <v>2270359</v>
      </c>
      <c r="E53" s="48">
        <v>2269879.321</v>
      </c>
      <c r="F53" s="49"/>
      <c r="G53" s="58">
        <v>2267811.4929</v>
      </c>
      <c r="H53" s="47">
        <f t="shared" si="2"/>
        <v>2067.8281000000425</v>
      </c>
      <c r="I53" s="36">
        <v>0</v>
      </c>
    </row>
    <row r="54" spans="2:9" ht="156">
      <c r="B54" s="12" t="s">
        <v>9</v>
      </c>
      <c r="C54" s="38" t="s">
        <v>82</v>
      </c>
      <c r="D54" s="46">
        <v>1197</v>
      </c>
      <c r="E54" s="46">
        <v>977.40976</v>
      </c>
      <c r="F54" s="49"/>
      <c r="G54" s="58">
        <v>977.40976</v>
      </c>
      <c r="H54" s="47">
        <f t="shared" si="2"/>
        <v>0</v>
      </c>
      <c r="I54" s="36">
        <v>0</v>
      </c>
    </row>
    <row r="55" spans="2:9" ht="234">
      <c r="B55" s="12" t="s">
        <v>102</v>
      </c>
      <c r="C55" s="38" t="s">
        <v>83</v>
      </c>
      <c r="D55" s="50">
        <v>161670</v>
      </c>
      <c r="E55" s="50">
        <v>127899.585</v>
      </c>
      <c r="F55" s="50"/>
      <c r="G55" s="60">
        <v>127899.585</v>
      </c>
      <c r="H55" s="47">
        <f t="shared" si="2"/>
        <v>0</v>
      </c>
      <c r="I55" s="47">
        <f t="shared" si="2"/>
        <v>0</v>
      </c>
    </row>
    <row r="56" spans="2:9" ht="162" customHeight="1">
      <c r="B56" s="12" t="s">
        <v>103</v>
      </c>
      <c r="C56" s="39" t="s">
        <v>84</v>
      </c>
      <c r="D56" s="61">
        <v>76694</v>
      </c>
      <c r="E56" s="61">
        <v>54431.158</v>
      </c>
      <c r="F56" s="61"/>
      <c r="G56" s="58">
        <v>54431.158</v>
      </c>
      <c r="H56" s="47">
        <f t="shared" si="2"/>
        <v>0</v>
      </c>
      <c r="I56" s="47">
        <f t="shared" si="2"/>
        <v>0</v>
      </c>
    </row>
    <row r="57" spans="2:11" ht="202.5">
      <c r="B57" s="12" t="s">
        <v>104</v>
      </c>
      <c r="C57" s="32" t="s">
        <v>85</v>
      </c>
      <c r="D57" s="50">
        <v>1114065</v>
      </c>
      <c r="E57" s="50">
        <v>1114045.334</v>
      </c>
      <c r="F57" s="50"/>
      <c r="G57" s="60">
        <v>1113986.60458</v>
      </c>
      <c r="H57" s="47">
        <f t="shared" si="2"/>
        <v>58.72941999998875</v>
      </c>
      <c r="I57" s="47">
        <v>0</v>
      </c>
      <c r="J57" s="31"/>
      <c r="K57" s="31"/>
    </row>
    <row r="58" spans="2:11" ht="30.75">
      <c r="B58" s="34" t="s">
        <v>122</v>
      </c>
      <c r="C58" s="45" t="s">
        <v>130</v>
      </c>
      <c r="D58" s="50">
        <f aca="true" t="shared" si="5" ref="D58:I58">D59+D60+D61+D62+D63+D64+D65+D66+D67+D68+D69+D70+D71+D72+D74+D73+D75+D76+D77+D78+D79+D80+D81+D82+D83+D84+D85+D86+D87</f>
        <v>2861571.2499999995</v>
      </c>
      <c r="E58" s="50">
        <f t="shared" si="5"/>
        <v>2726904.2990499996</v>
      </c>
      <c r="F58" s="50">
        <f t="shared" si="5"/>
        <v>173414.319</v>
      </c>
      <c r="G58" s="50">
        <f t="shared" si="5"/>
        <v>2649135.2629500004</v>
      </c>
      <c r="H58" s="50">
        <f t="shared" si="5"/>
        <v>77769.03610000004</v>
      </c>
      <c r="I58" s="50">
        <f t="shared" si="5"/>
        <v>25358.057</v>
      </c>
      <c r="J58" s="42"/>
      <c r="K58" s="31"/>
    </row>
    <row r="59" spans="2:11" ht="78">
      <c r="B59" s="12" t="s">
        <v>131</v>
      </c>
      <c r="C59" s="44" t="s">
        <v>123</v>
      </c>
      <c r="D59" s="62">
        <v>16915</v>
      </c>
      <c r="E59" s="63">
        <f>16915+450</f>
        <v>17365</v>
      </c>
      <c r="F59" s="64">
        <v>450</v>
      </c>
      <c r="G59" s="65">
        <v>17157.26198</v>
      </c>
      <c r="H59" s="66">
        <f t="shared" si="2"/>
        <v>207.7380200000007</v>
      </c>
      <c r="I59" s="60">
        <v>0</v>
      </c>
      <c r="J59" s="31"/>
      <c r="K59" s="31"/>
    </row>
    <row r="60" spans="2:9" ht="234">
      <c r="B60" s="12" t="s">
        <v>132</v>
      </c>
      <c r="C60" s="38" t="s">
        <v>124</v>
      </c>
      <c r="D60" s="67">
        <v>500000</v>
      </c>
      <c r="E60" s="49">
        <v>500000</v>
      </c>
      <c r="F60" s="49"/>
      <c r="G60" s="58">
        <v>500000</v>
      </c>
      <c r="H60" s="47">
        <f t="shared" si="2"/>
        <v>0</v>
      </c>
      <c r="I60" s="60">
        <v>0</v>
      </c>
    </row>
    <row r="61" spans="2:9" ht="234">
      <c r="B61" s="12" t="s">
        <v>133</v>
      </c>
      <c r="C61" s="40" t="s">
        <v>105</v>
      </c>
      <c r="D61" s="67">
        <v>8080.808</v>
      </c>
      <c r="E61" s="49">
        <v>8080.808</v>
      </c>
      <c r="F61" s="49"/>
      <c r="G61" s="58">
        <v>8080.808</v>
      </c>
      <c r="H61" s="47">
        <f t="shared" si="2"/>
        <v>0</v>
      </c>
      <c r="I61" s="58">
        <v>0</v>
      </c>
    </row>
    <row r="62" spans="2:9" ht="234">
      <c r="B62" s="12" t="s">
        <v>134</v>
      </c>
      <c r="C62" s="40" t="s">
        <v>106</v>
      </c>
      <c r="D62" s="67">
        <v>800000</v>
      </c>
      <c r="E62" s="58">
        <v>676890.33736</v>
      </c>
      <c r="F62" s="58"/>
      <c r="G62" s="58">
        <v>676890.33736</v>
      </c>
      <c r="H62" s="59">
        <f t="shared" si="2"/>
        <v>0</v>
      </c>
      <c r="I62" s="58"/>
    </row>
    <row r="63" spans="2:9" ht="108.75">
      <c r="B63" s="12" t="s">
        <v>135</v>
      </c>
      <c r="C63" s="38" t="s">
        <v>107</v>
      </c>
      <c r="D63" s="67">
        <v>28205.614</v>
      </c>
      <c r="E63" s="49">
        <v>28205.614</v>
      </c>
      <c r="F63" s="49"/>
      <c r="G63" s="58">
        <v>27975.71338</v>
      </c>
      <c r="H63" s="47">
        <f t="shared" si="2"/>
        <v>229.90062000000034</v>
      </c>
      <c r="I63" s="58"/>
    </row>
    <row r="64" spans="2:9" ht="108.75">
      <c r="B64" s="12" t="s">
        <v>136</v>
      </c>
      <c r="C64" s="38" t="s">
        <v>108</v>
      </c>
      <c r="D64" s="67">
        <v>13445.386</v>
      </c>
      <c r="E64" s="49">
        <v>13445.386</v>
      </c>
      <c r="F64" s="49"/>
      <c r="G64" s="58">
        <v>12393.61969</v>
      </c>
      <c r="H64" s="47">
        <f t="shared" si="2"/>
        <v>1051.7663100000009</v>
      </c>
      <c r="I64" s="35"/>
    </row>
    <row r="65" spans="2:9" ht="156">
      <c r="B65" s="12" t="s">
        <v>137</v>
      </c>
      <c r="C65" s="38" t="s">
        <v>125</v>
      </c>
      <c r="D65" s="67">
        <v>22638.3</v>
      </c>
      <c r="E65" s="49">
        <v>22638.3</v>
      </c>
      <c r="F65" s="49"/>
      <c r="G65" s="58">
        <v>22236.38401</v>
      </c>
      <c r="H65" s="47">
        <f t="shared" si="2"/>
        <v>401.9159899999977</v>
      </c>
      <c r="I65" s="58"/>
    </row>
    <row r="66" spans="2:9" ht="218.25">
      <c r="B66" s="12" t="s">
        <v>138</v>
      </c>
      <c r="C66" s="38" t="s">
        <v>109</v>
      </c>
      <c r="D66" s="67">
        <v>92158.97</v>
      </c>
      <c r="E66" s="49">
        <v>92158.97</v>
      </c>
      <c r="F66" s="49"/>
      <c r="G66" s="58">
        <v>76970.05746</v>
      </c>
      <c r="H66" s="47">
        <f t="shared" si="2"/>
        <v>15188.912540000005</v>
      </c>
      <c r="I66" s="58"/>
    </row>
    <row r="67" spans="2:9" ht="120" customHeight="1">
      <c r="B67" s="12" t="s">
        <v>139</v>
      </c>
      <c r="C67" s="38" t="s">
        <v>110</v>
      </c>
      <c r="D67" s="67">
        <v>13741.366</v>
      </c>
      <c r="E67" s="49">
        <v>13741.366</v>
      </c>
      <c r="F67" s="49"/>
      <c r="G67" s="58">
        <v>13411.91486</v>
      </c>
      <c r="H67" s="47">
        <f t="shared" si="2"/>
        <v>329.4511399999992</v>
      </c>
      <c r="I67" s="58"/>
    </row>
    <row r="68" spans="2:9" ht="139.5" customHeight="1">
      <c r="B68" s="12" t="s">
        <v>140</v>
      </c>
      <c r="C68" s="38" t="s">
        <v>111</v>
      </c>
      <c r="D68" s="67">
        <v>13495</v>
      </c>
      <c r="E68" s="49">
        <v>13495</v>
      </c>
      <c r="F68" s="49"/>
      <c r="G68" s="58">
        <v>13495</v>
      </c>
      <c r="H68" s="47">
        <f t="shared" si="2"/>
        <v>0</v>
      </c>
      <c r="I68" s="58"/>
    </row>
    <row r="69" spans="2:9" ht="156">
      <c r="B69" s="12" t="s">
        <v>141</v>
      </c>
      <c r="C69" s="38" t="s">
        <v>112</v>
      </c>
      <c r="D69" s="67">
        <v>7749.8</v>
      </c>
      <c r="E69" s="49">
        <v>7749.8</v>
      </c>
      <c r="F69" s="49"/>
      <c r="G69" s="58">
        <v>7749.224</v>
      </c>
      <c r="H69" s="47">
        <f t="shared" si="2"/>
        <v>0.5760000000000218</v>
      </c>
      <c r="I69" s="35"/>
    </row>
    <row r="70" spans="2:9" ht="140.25">
      <c r="B70" s="12" t="s">
        <v>142</v>
      </c>
      <c r="C70" s="38" t="s">
        <v>113</v>
      </c>
      <c r="D70" s="67">
        <v>3818.5</v>
      </c>
      <c r="E70" s="49">
        <v>3818.5</v>
      </c>
      <c r="F70" s="49"/>
      <c r="G70" s="58">
        <v>2535.63746</v>
      </c>
      <c r="H70" s="47">
        <f t="shared" si="2"/>
        <v>1282.86254</v>
      </c>
      <c r="I70" s="35"/>
    </row>
    <row r="71" spans="2:9" ht="140.25">
      <c r="B71" s="12" t="s">
        <v>143</v>
      </c>
      <c r="C71" s="38" t="s">
        <v>114</v>
      </c>
      <c r="D71" s="68">
        <v>5092</v>
      </c>
      <c r="E71" s="49">
        <v>5092</v>
      </c>
      <c r="F71" s="49"/>
      <c r="G71" s="58">
        <v>2449.20263</v>
      </c>
      <c r="H71" s="47">
        <f t="shared" si="2"/>
        <v>2642.79737</v>
      </c>
      <c r="I71" s="58"/>
    </row>
    <row r="72" spans="2:9" ht="124.5">
      <c r="B72" s="12" t="s">
        <v>144</v>
      </c>
      <c r="C72" s="38" t="s">
        <v>115</v>
      </c>
      <c r="D72" s="67">
        <v>2301.2</v>
      </c>
      <c r="E72" s="49">
        <v>2301.2</v>
      </c>
      <c r="F72" s="49"/>
      <c r="G72" s="58">
        <v>2301.2</v>
      </c>
      <c r="H72" s="47">
        <f t="shared" si="2"/>
        <v>0</v>
      </c>
      <c r="I72" s="58"/>
    </row>
    <row r="73" spans="2:9" ht="140.25">
      <c r="B73" s="12" t="s">
        <v>145</v>
      </c>
      <c r="C73" s="38" t="s">
        <v>116</v>
      </c>
      <c r="D73" s="67">
        <v>236563.906</v>
      </c>
      <c r="E73" s="49">
        <v>215390.536</v>
      </c>
      <c r="F73" s="49"/>
      <c r="G73" s="58">
        <v>211201.08755</v>
      </c>
      <c r="H73" s="47">
        <f t="shared" si="2"/>
        <v>4189.448449999996</v>
      </c>
      <c r="I73" s="35"/>
    </row>
    <row r="74" spans="2:9" ht="140.25">
      <c r="B74" s="12" t="s">
        <v>146</v>
      </c>
      <c r="C74" s="38" t="s">
        <v>161</v>
      </c>
      <c r="D74" s="67">
        <v>72500.259</v>
      </c>
      <c r="E74" s="49">
        <v>71847.76469</v>
      </c>
      <c r="F74" s="49"/>
      <c r="G74" s="58">
        <v>69556.89797</v>
      </c>
      <c r="H74" s="47">
        <f t="shared" si="2"/>
        <v>2290.866719999991</v>
      </c>
      <c r="I74" s="35"/>
    </row>
    <row r="75" spans="2:9" ht="140.25">
      <c r="B75" s="12" t="s">
        <v>147</v>
      </c>
      <c r="C75" s="38" t="s">
        <v>117</v>
      </c>
      <c r="D75" s="67">
        <v>14570.687</v>
      </c>
      <c r="E75" s="49">
        <v>14570.687</v>
      </c>
      <c r="F75" s="49"/>
      <c r="G75" s="58">
        <v>12941.15879</v>
      </c>
      <c r="H75" s="47">
        <f t="shared" si="2"/>
        <v>1629.5282100000004</v>
      </c>
      <c r="I75" s="35"/>
    </row>
    <row r="76" spans="2:9" ht="156">
      <c r="B76" s="12" t="s">
        <v>148</v>
      </c>
      <c r="C76" s="38" t="s">
        <v>126</v>
      </c>
      <c r="D76" s="67">
        <v>60712.24</v>
      </c>
      <c r="E76" s="49">
        <v>0</v>
      </c>
      <c r="F76" s="49"/>
      <c r="G76" s="58">
        <v>0</v>
      </c>
      <c r="H76" s="47">
        <f aca="true" t="shared" si="6" ref="H76:H87">E76-G76</f>
        <v>0</v>
      </c>
      <c r="I76" s="35"/>
    </row>
    <row r="77" spans="2:9" ht="202.5">
      <c r="B77" s="12" t="s">
        <v>149</v>
      </c>
      <c r="C77" s="38" t="s">
        <v>127</v>
      </c>
      <c r="D77" s="37">
        <v>1820.44</v>
      </c>
      <c r="E77" s="41">
        <v>0</v>
      </c>
      <c r="F77" s="10"/>
      <c r="G77" s="35"/>
      <c r="H77" s="15">
        <f t="shared" si="6"/>
        <v>0</v>
      </c>
      <c r="I77" s="35"/>
    </row>
    <row r="78" spans="2:9" ht="202.5">
      <c r="B78" s="12" t="s">
        <v>150</v>
      </c>
      <c r="C78" s="38" t="s">
        <v>128</v>
      </c>
      <c r="D78" s="67">
        <v>202.4</v>
      </c>
      <c r="E78" s="49">
        <v>202.4</v>
      </c>
      <c r="F78" s="49"/>
      <c r="G78" s="58">
        <v>196.65764</v>
      </c>
      <c r="H78" s="47">
        <f t="shared" si="6"/>
        <v>5.742360000000019</v>
      </c>
      <c r="I78" s="35"/>
    </row>
    <row r="79" spans="2:9" ht="140.25">
      <c r="B79" s="12" t="s">
        <v>151</v>
      </c>
      <c r="C79" s="38" t="s">
        <v>118</v>
      </c>
      <c r="D79" s="67">
        <v>48631.05</v>
      </c>
      <c r="E79" s="49">
        <v>19801.724</v>
      </c>
      <c r="F79" s="49"/>
      <c r="G79" s="58">
        <v>19801.724</v>
      </c>
      <c r="H79" s="47">
        <f t="shared" si="6"/>
        <v>0</v>
      </c>
      <c r="I79" s="35"/>
    </row>
    <row r="80" spans="2:9" ht="108.75">
      <c r="B80" s="12" t="s">
        <v>152</v>
      </c>
      <c r="C80" s="38" t="s">
        <v>119</v>
      </c>
      <c r="D80" s="67">
        <v>17909.63</v>
      </c>
      <c r="E80" s="49">
        <v>17909.63</v>
      </c>
      <c r="F80" s="49"/>
      <c r="G80" s="58">
        <v>15951.73546</v>
      </c>
      <c r="H80" s="47">
        <f t="shared" si="6"/>
        <v>1957.8945400000011</v>
      </c>
      <c r="I80" s="54">
        <v>97.103</v>
      </c>
    </row>
    <row r="81" spans="2:9" ht="140.25">
      <c r="B81" s="12" t="s">
        <v>153</v>
      </c>
      <c r="C81" s="38" t="s">
        <v>162</v>
      </c>
      <c r="D81" s="67">
        <v>115017.012</v>
      </c>
      <c r="E81" s="49">
        <v>97268.955</v>
      </c>
      <c r="F81" s="49"/>
      <c r="G81" s="58">
        <v>93160.34247</v>
      </c>
      <c r="H81" s="47">
        <f t="shared" si="6"/>
        <v>4108.6125299999985</v>
      </c>
      <c r="I81" s="35"/>
    </row>
    <row r="82" spans="2:9" ht="140.25">
      <c r="B82" s="12" t="s">
        <v>154</v>
      </c>
      <c r="C82" s="38" t="s">
        <v>163</v>
      </c>
      <c r="D82" s="67">
        <v>60737.543</v>
      </c>
      <c r="E82" s="49">
        <v>26694.863</v>
      </c>
      <c r="F82" s="49"/>
      <c r="G82" s="58">
        <v>26671.48244</v>
      </c>
      <c r="H82" s="47">
        <f t="shared" si="6"/>
        <v>23.380560000001424</v>
      </c>
      <c r="I82" s="58"/>
    </row>
    <row r="83" spans="2:9" ht="156">
      <c r="B83" s="12" t="s">
        <v>155</v>
      </c>
      <c r="C83" s="38" t="s">
        <v>164</v>
      </c>
      <c r="D83" s="67">
        <v>52395.9</v>
      </c>
      <c r="E83" s="49">
        <v>32402.9</v>
      </c>
      <c r="F83" s="49"/>
      <c r="G83" s="58">
        <v>32401.57061</v>
      </c>
      <c r="H83" s="47">
        <f t="shared" si="6"/>
        <v>1.3293900000026042</v>
      </c>
      <c r="I83" s="35"/>
    </row>
    <row r="84" spans="2:9" ht="108.75">
      <c r="B84" s="12" t="s">
        <v>156</v>
      </c>
      <c r="C84" s="38" t="s">
        <v>120</v>
      </c>
      <c r="D84" s="67">
        <v>7740.375</v>
      </c>
      <c r="E84" s="49">
        <v>7740.375</v>
      </c>
      <c r="F84" s="49"/>
      <c r="G84" s="58">
        <v>7491.50042</v>
      </c>
      <c r="H84" s="47">
        <f t="shared" si="6"/>
        <v>248.8745799999997</v>
      </c>
      <c r="I84" s="35"/>
    </row>
    <row r="85" spans="2:9" ht="108.75">
      <c r="B85" s="12" t="s">
        <v>157</v>
      </c>
      <c r="C85" s="38" t="s">
        <v>121</v>
      </c>
      <c r="D85" s="67">
        <f>366702.464+300000-40000</f>
        <v>626702.4639999999</v>
      </c>
      <c r="E85" s="69">
        <f>626702.464+172964.319</f>
        <v>799666.783</v>
      </c>
      <c r="F85" s="49">
        <v>172964.319</v>
      </c>
      <c r="G85" s="58">
        <v>757689.34577</v>
      </c>
      <c r="H85" s="47">
        <f t="shared" si="6"/>
        <v>41977.43723000004</v>
      </c>
      <c r="I85" s="58">
        <f>25260.954</f>
        <v>25260.954</v>
      </c>
    </row>
    <row r="86" spans="2:9" ht="93">
      <c r="B86" s="12" t="s">
        <v>158</v>
      </c>
      <c r="C86" s="38" t="s">
        <v>165</v>
      </c>
      <c r="D86" s="67">
        <v>3502.4</v>
      </c>
      <c r="E86" s="49">
        <v>3502.4</v>
      </c>
      <c r="F86" s="49"/>
      <c r="G86" s="58">
        <v>3502.399</v>
      </c>
      <c r="H86" s="47">
        <f t="shared" si="6"/>
        <v>0.0010000000002037268</v>
      </c>
      <c r="I86" s="35"/>
    </row>
    <row r="87" spans="2:9" ht="124.5">
      <c r="B87" s="12" t="s">
        <v>159</v>
      </c>
      <c r="C87" s="43" t="s">
        <v>129</v>
      </c>
      <c r="D87" s="70">
        <v>14923</v>
      </c>
      <c r="E87" s="61">
        <v>14923</v>
      </c>
      <c r="F87" s="61"/>
      <c r="G87" s="71">
        <v>14923</v>
      </c>
      <c r="H87" s="47">
        <f t="shared" si="6"/>
        <v>0</v>
      </c>
      <c r="I87" s="71"/>
    </row>
  </sheetData>
  <sheetProtection/>
  <mergeCells count="8">
    <mergeCell ref="A8:A9"/>
    <mergeCell ref="G8:G9"/>
    <mergeCell ref="H8:I8"/>
    <mergeCell ref="C6:I6"/>
    <mergeCell ref="C8:C9"/>
    <mergeCell ref="B8:B9"/>
    <mergeCell ref="E8:F8"/>
    <mergeCell ref="D8:D9"/>
  </mergeCells>
  <printOptions/>
  <pageMargins left="0.2362204724409449" right="0.1968503937007874" top="0.15748031496062992" bottom="0.15748031496062992" header="0.11811023622047245" footer="0.11811023622047245"/>
  <pageSetup fitToHeight="4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Цуверкалова Раиса Валентиновна</cp:lastModifiedBy>
  <cp:lastPrinted>2017-03-22T05:53:05Z</cp:lastPrinted>
  <dcterms:created xsi:type="dcterms:W3CDTF">2004-10-05T07:40:56Z</dcterms:created>
  <dcterms:modified xsi:type="dcterms:W3CDTF">2017-03-24T11:45:58Z</dcterms:modified>
  <cp:category/>
  <cp:version/>
  <cp:contentType/>
  <cp:contentStatus/>
</cp:coreProperties>
</file>