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625" activeTab="0"/>
  </bookViews>
  <sheets>
    <sheet name="Лист1" sheetId="1" r:id="rId1"/>
  </sheets>
  <definedNames>
    <definedName name="_xlnm.Print_Titles" localSheetId="0">'Лист1'!$22:$22</definedName>
    <definedName name="_xlnm.Print_Area" localSheetId="0">'Лист1'!$A$1:$F$43</definedName>
  </definedNames>
  <calcPr fullCalcOnLoad="1"/>
</workbook>
</file>

<file path=xl/sharedStrings.xml><?xml version="1.0" encoding="utf-8"?>
<sst xmlns="http://schemas.openxmlformats.org/spreadsheetml/2006/main" count="75" uniqueCount="61">
  <si>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</si>
  <si>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</si>
  <si>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</si>
  <si>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</si>
  <si>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</si>
  <si>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</si>
  <si>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</si>
  <si>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</si>
  <si>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</si>
  <si>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</si>
  <si>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</si>
  <si>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</si>
  <si>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</si>
  <si>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</si>
  <si>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</si>
  <si>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</si>
  <si>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</si>
  <si>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</si>
  <si>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</si>
  <si>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</si>
  <si>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</si>
  <si>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</si>
  <si>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</si>
  <si>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</si>
  <si>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</si>
  <si>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</si>
  <si>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</si>
  <si>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</si>
  <si>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</si>
  <si>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</si>
  <si>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</si>
  <si>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</si>
  <si>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</si>
  <si>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</si>
  <si>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</si>
  <si>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</si>
  <si>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</si>
  <si>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</si>
  <si>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</si>
  <si>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</si>
  <si>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 xml:space="preserve">Одинцовского городского округа в 2023 году  </t>
  </si>
  <si>
    <t>080</t>
  </si>
  <si>
    <t>01 06 00 00 00 0000 000</t>
  </si>
  <si>
    <t>Иные источники внутреннего финансирования дефицитов бюджета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</si>
  <si>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</si>
  <si>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</si>
  <si>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</si>
  <si>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</si>
  <si>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4.</t>
  </si>
  <si>
    <t>Л.В.Тарасова</t>
  </si>
  <si>
    <t>Приложение 2</t>
  </si>
  <si>
    <t xml:space="preserve">к проекту решения Совета депутатов </t>
  </si>
  <si>
    <t xml:space="preserve">Одинцовского городского округа </t>
  </si>
  <si>
    <t>(Приложение 11</t>
  </si>
  <si>
    <t>от "16" декабря 2022 №1/40)</t>
  </si>
  <si>
    <t xml:space="preserve">2023 год                     </t>
  </si>
  <si>
    <t>(тыс. руб.)</t>
  </si>
  <si>
    <t>Одинцовского городского округа</t>
  </si>
  <si>
    <t xml:space="preserve">к решению Совета депутатов                                                                            </t>
  </si>
  <si>
    <t>Заместитель Главы Администрации -  начальник Финансово-казначейского управления</t>
  </si>
  <si>
    <t xml:space="preserve">от "  " __________ 2023 № ____          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</si>
</sst>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8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" fillId="0" borderId="0" xfId="57" applyFont="1" applyFill="1" applyBorder="1" applyAlignment="1">
      <alignment vertical="center" wrapText="1"/>
      <protection/>
    </xf>
    <xf numFmtId="0" fontId="47" fillId="34" borderId="0" xfId="0" applyFont="1" applyFill="1" applyBorder="1" applyAlignment="1">
      <alignment/>
    </xf>
    <xf numFmtId="0" fontId="1" fillId="0" borderId="0" xfId="57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vertical="center"/>
      <protection/>
    </xf>
    <xf numFmtId="0" fontId="47" fillId="34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47" fillId="3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57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187" fontId="4" fillId="33" borderId="10" xfId="68" applyNumberFormat="1" applyFont="1" applyFill="1" applyBorder="1" applyAlignment="1">
      <alignment horizontal="center" vertical="center" wrapText="1"/>
    </xf>
    <xf numFmtId="187" fontId="3" fillId="33" borderId="10" xfId="68" applyNumberFormat="1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6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Финансовый 4" xfId="75"/>
    <cellStyle name="Финансовый 4 2" xfId="76"/>
    <cellStyle name="Финансовый 5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SheetLayoutView="100" zoomScalePageLayoutView="0" workbookViewId="0" topLeftCell="A27">
      <selection activeCell="A16" sqref="A16:E16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57421875" style="1" customWidth="1"/>
    <col min="4" max="4" width="79.8515625" style="1" customWidth="1"/>
    <col min="5" max="5" width="33.8515625" style="35" customWidth="1"/>
    <col min="6" max="6" width="0.13671875" style="1" hidden="1" customWidth="1"/>
    <col min="7" max="16384" width="9.140625" style="1" customWidth="1"/>
  </cols>
  <sheetData>
    <row r="1" spans="1:5" ht="15.75" hidden="1">
      <c r="A1" s="49" t="s">
        <v>27</v>
      </c>
      <c r="B1" s="49"/>
      <c r="C1" s="49"/>
      <c r="D1" s="49"/>
      <c r="E1" s="49"/>
    </row>
    <row r="2" spans="1:6" ht="22.5" customHeight="1">
      <c r="A2" s="28"/>
      <c r="B2" s="28"/>
      <c r="C2" s="28"/>
      <c r="D2" s="28"/>
      <c r="E2" s="30" t="s">
        <v>50</v>
      </c>
      <c r="F2" s="31"/>
    </row>
    <row r="3" spans="1:6" ht="15.75" customHeight="1">
      <c r="A3" s="28"/>
      <c r="B3" s="28"/>
      <c r="C3" s="28"/>
      <c r="D3" s="28"/>
      <c r="E3" s="30" t="s">
        <v>51</v>
      </c>
      <c r="F3" s="28"/>
    </row>
    <row r="4" spans="1:6" ht="15.75" customHeight="1">
      <c r="A4" s="28"/>
      <c r="B4" s="28"/>
      <c r="C4" s="28"/>
      <c r="D4" s="28"/>
      <c r="E4" s="30" t="s">
        <v>52</v>
      </c>
      <c r="F4" s="28"/>
    </row>
    <row r="5" spans="1:6" ht="15.75">
      <c r="A5" s="29"/>
      <c r="B5" s="29"/>
      <c r="C5" s="29"/>
      <c r="D5" s="29"/>
      <c r="E5" s="38" t="s">
        <v>60</v>
      </c>
      <c r="F5" s="29"/>
    </row>
    <row r="6" spans="1:5" ht="15.75">
      <c r="A6" s="15"/>
      <c r="B6" s="15"/>
      <c r="C6" s="15"/>
      <c r="D6" s="15"/>
      <c r="E6" s="30"/>
    </row>
    <row r="7" spans="1:10" ht="19.5" customHeight="1">
      <c r="A7" s="15"/>
      <c r="B7" s="15"/>
      <c r="C7" s="15"/>
      <c r="D7" s="28"/>
      <c r="E7" s="32" t="s">
        <v>53</v>
      </c>
      <c r="F7" s="32"/>
      <c r="G7" s="32"/>
      <c r="H7" s="32"/>
      <c r="I7" s="32"/>
      <c r="J7" s="32"/>
    </row>
    <row r="8" spans="1:10" ht="19.5" customHeight="1">
      <c r="A8" s="15"/>
      <c r="B8" s="15"/>
      <c r="C8" s="15"/>
      <c r="D8" s="28"/>
      <c r="E8" s="30" t="s">
        <v>58</v>
      </c>
      <c r="F8" s="30"/>
      <c r="G8" s="30"/>
      <c r="H8" s="30"/>
      <c r="I8" s="30"/>
      <c r="J8" s="30"/>
    </row>
    <row r="9" spans="1:10" ht="19.5" customHeight="1">
      <c r="A9" s="15"/>
      <c r="B9" s="15"/>
      <c r="C9" s="15"/>
      <c r="D9" s="28"/>
      <c r="E9" s="30" t="s">
        <v>57</v>
      </c>
      <c r="F9" s="30"/>
      <c r="G9" s="30"/>
      <c r="H9" s="30"/>
      <c r="I9" s="30"/>
      <c r="J9" s="30"/>
    </row>
    <row r="10" spans="1:10" ht="19.5" customHeight="1">
      <c r="A10" s="15"/>
      <c r="B10" s="15"/>
      <c r="C10" s="15"/>
      <c r="D10" s="28"/>
      <c r="E10" s="32" t="s">
        <v>54</v>
      </c>
      <c r="F10" s="33"/>
      <c r="G10" s="33"/>
      <c r="H10" s="33"/>
      <c r="I10" s="33"/>
      <c r="J10" s="33"/>
    </row>
    <row r="11" spans="1:9" ht="15.75">
      <c r="A11" s="15"/>
      <c r="B11" s="15"/>
      <c r="C11" s="15"/>
      <c r="D11" s="29"/>
      <c r="E11" s="34"/>
      <c r="F11" s="29"/>
      <c r="G11" s="29"/>
      <c r="H11" s="29"/>
      <c r="I11" s="29"/>
    </row>
    <row r="12" spans="1:9" ht="12.75" customHeight="1">
      <c r="A12" s="15"/>
      <c r="B12" s="15"/>
      <c r="C12" s="15"/>
      <c r="D12" s="29"/>
      <c r="E12" s="34"/>
      <c r="F12" s="29"/>
      <c r="G12" s="29"/>
      <c r="H12" s="29"/>
      <c r="I12" s="29"/>
    </row>
    <row r="13" spans="1:9" ht="15.75" hidden="1">
      <c r="A13" s="15"/>
      <c r="B13" s="15"/>
      <c r="C13" s="15"/>
      <c r="D13" s="29"/>
      <c r="E13" s="34"/>
      <c r="F13" s="29"/>
      <c r="G13" s="29"/>
      <c r="H13" s="29"/>
      <c r="I13" s="29"/>
    </row>
    <row r="14" spans="1:9" ht="15.75" hidden="1">
      <c r="A14" s="15"/>
      <c r="B14" s="15"/>
      <c r="C14" s="15"/>
      <c r="D14" s="29"/>
      <c r="E14" s="34"/>
      <c r="F14" s="29"/>
      <c r="G14" s="29"/>
      <c r="H14" s="29"/>
      <c r="I14" s="29"/>
    </row>
    <row r="15" spans="1:5" ht="21" customHeight="1">
      <c r="A15" s="52" t="s">
        <v>0</v>
      </c>
      <c r="B15" s="52"/>
      <c r="C15" s="52"/>
      <c r="D15" s="52"/>
      <c r="E15" s="52"/>
    </row>
    <row r="16" spans="1:5" ht="18.75" customHeight="1">
      <c r="A16" s="52" t="s">
        <v>40</v>
      </c>
      <c r="B16" s="52"/>
      <c r="C16" s="52"/>
      <c r="D16" s="52"/>
      <c r="E16" s="52"/>
    </row>
    <row r="17" ht="15.75" customHeight="1">
      <c r="E17" s="37" t="s">
        <v>56</v>
      </c>
    </row>
    <row r="18" spans="1:5" ht="85.5">
      <c r="A18" s="2" t="s">
        <v>1</v>
      </c>
      <c r="B18" s="13" t="s">
        <v>4</v>
      </c>
      <c r="C18" s="2" t="s">
        <v>6</v>
      </c>
      <c r="D18" s="2" t="s">
        <v>7</v>
      </c>
      <c r="E18" s="14" t="s">
        <v>55</v>
      </c>
    </row>
    <row r="19" spans="1:5" ht="27.75" customHeight="1">
      <c r="A19" s="4"/>
      <c r="B19" s="5"/>
      <c r="C19" s="53" t="s">
        <v>12</v>
      </c>
      <c r="D19" s="54"/>
      <c r="E19" s="58">
        <f>SUM(E39*-1)</f>
        <v>-2455299.920400001</v>
      </c>
    </row>
    <row r="20" spans="1:5" ht="29.25" customHeight="1">
      <c r="A20" s="4"/>
      <c r="B20" s="6"/>
      <c r="C20" s="55" t="s">
        <v>0</v>
      </c>
      <c r="D20" s="56"/>
      <c r="E20" s="59"/>
    </row>
    <row r="21" spans="1:5" ht="39.75" customHeight="1">
      <c r="A21" s="57" t="s">
        <v>8</v>
      </c>
      <c r="B21" s="10" t="s">
        <v>5</v>
      </c>
      <c r="C21" s="11" t="s">
        <v>13</v>
      </c>
      <c r="D21" s="12" t="s">
        <v>2</v>
      </c>
      <c r="E21" s="60">
        <f>E22+E24</f>
        <v>1717000</v>
      </c>
    </row>
    <row r="22" spans="1:10" s="3" customFormat="1" ht="42" customHeight="1">
      <c r="A22" s="46"/>
      <c r="B22" s="6" t="s">
        <v>5</v>
      </c>
      <c r="C22" s="7" t="s">
        <v>14</v>
      </c>
      <c r="D22" s="8" t="s">
        <v>26</v>
      </c>
      <c r="E22" s="61">
        <f>E23</f>
        <v>3284000</v>
      </c>
      <c r="F22" s="49"/>
      <c r="G22" s="49"/>
      <c r="H22" s="49"/>
      <c r="I22" s="49"/>
      <c r="J22" s="49"/>
    </row>
    <row r="23" spans="1:10" s="3" customFormat="1" ht="42.75" customHeight="1">
      <c r="A23" s="46"/>
      <c r="B23" s="6" t="s">
        <v>5</v>
      </c>
      <c r="C23" s="7" t="s">
        <v>15</v>
      </c>
      <c r="D23" s="9" t="s">
        <v>30</v>
      </c>
      <c r="E23" s="20">
        <f>3284000</f>
        <v>3284000</v>
      </c>
      <c r="F23" s="49"/>
      <c r="G23" s="49"/>
      <c r="H23" s="49"/>
      <c r="I23" s="49"/>
      <c r="J23" s="49"/>
    </row>
    <row r="24" spans="1:10" s="3" customFormat="1" ht="43.5" customHeight="1">
      <c r="A24" s="46"/>
      <c r="B24" s="6" t="s">
        <v>5</v>
      </c>
      <c r="C24" s="7" t="s">
        <v>16</v>
      </c>
      <c r="D24" s="9" t="s">
        <v>29</v>
      </c>
      <c r="E24" s="20">
        <f>SUM(E25)</f>
        <v>-1567000</v>
      </c>
      <c r="F24" s="49"/>
      <c r="G24" s="49"/>
      <c r="H24" s="49"/>
      <c r="I24" s="49"/>
      <c r="J24" s="49"/>
    </row>
    <row r="25" spans="1:10" ht="45" customHeight="1">
      <c r="A25" s="46"/>
      <c r="B25" s="6" t="s">
        <v>5</v>
      </c>
      <c r="C25" s="7" t="s">
        <v>17</v>
      </c>
      <c r="D25" s="9" t="s">
        <v>28</v>
      </c>
      <c r="E25" s="20">
        <f>-1567000</f>
        <v>-1567000</v>
      </c>
      <c r="F25" s="49"/>
      <c r="G25" s="49"/>
      <c r="H25" s="49"/>
      <c r="I25" s="49"/>
      <c r="J25" s="49"/>
    </row>
    <row r="26" spans="1:10" ht="39.75" customHeight="1">
      <c r="A26" s="46" t="s">
        <v>11</v>
      </c>
      <c r="B26" s="10" t="s">
        <v>5</v>
      </c>
      <c r="C26" s="11" t="s">
        <v>31</v>
      </c>
      <c r="D26" s="12" t="s">
        <v>32</v>
      </c>
      <c r="E26" s="19">
        <f>SUM(E27+E29)</f>
        <v>-260699.99999999994</v>
      </c>
      <c r="F26"/>
      <c r="G26"/>
      <c r="H26"/>
      <c r="I26"/>
      <c r="J26"/>
    </row>
    <row r="27" spans="1:10" ht="49.5">
      <c r="A27" s="46"/>
      <c r="B27" s="6" t="s">
        <v>5</v>
      </c>
      <c r="C27" s="7" t="s">
        <v>33</v>
      </c>
      <c r="D27" s="17" t="s">
        <v>34</v>
      </c>
      <c r="E27" s="19">
        <f>SUM(E28)</f>
        <v>312606.761</v>
      </c>
      <c r="F27"/>
      <c r="G27"/>
      <c r="H27"/>
      <c r="I27"/>
      <c r="J27"/>
    </row>
    <row r="28" spans="1:10" ht="49.5">
      <c r="A28" s="46"/>
      <c r="B28" s="6" t="s">
        <v>5</v>
      </c>
      <c r="C28" s="7" t="s">
        <v>35</v>
      </c>
      <c r="D28" s="17" t="s">
        <v>34</v>
      </c>
      <c r="E28" s="20">
        <v>312606.761</v>
      </c>
      <c r="F28"/>
      <c r="G28"/>
      <c r="H28"/>
      <c r="I28"/>
      <c r="J28"/>
    </row>
    <row r="29" spans="1:10" ht="49.5">
      <c r="A29" s="46"/>
      <c r="B29" s="6" t="s">
        <v>5</v>
      </c>
      <c r="C29" s="7" t="s">
        <v>36</v>
      </c>
      <c r="D29" s="17" t="s">
        <v>37</v>
      </c>
      <c r="E29" s="20">
        <f>SUM(E30)</f>
        <v>-573306.7609999999</v>
      </c>
      <c r="F29"/>
      <c r="G29"/>
      <c r="H29"/>
      <c r="I29"/>
      <c r="J29"/>
    </row>
    <row r="30" spans="1:10" ht="49.5">
      <c r="A30" s="47"/>
      <c r="B30" s="6" t="s">
        <v>5</v>
      </c>
      <c r="C30" s="7" t="s">
        <v>38</v>
      </c>
      <c r="D30" s="16" t="s">
        <v>37</v>
      </c>
      <c r="E30" s="20">
        <f>-260700-312606.761</f>
        <v>-573306.7609999999</v>
      </c>
      <c r="F30"/>
      <c r="G30"/>
      <c r="H30"/>
      <c r="I30"/>
      <c r="J30"/>
    </row>
    <row r="31" spans="1:5" ht="33">
      <c r="A31" s="48" t="s">
        <v>39</v>
      </c>
      <c r="B31" s="10"/>
      <c r="C31" s="11" t="s">
        <v>18</v>
      </c>
      <c r="D31" s="12" t="s">
        <v>3</v>
      </c>
      <c r="E31" s="19">
        <f>E34+E33</f>
        <v>498082.9204000011</v>
      </c>
    </row>
    <row r="32" spans="1:5" ht="33.75" customHeight="1">
      <c r="A32" s="48"/>
      <c r="B32" s="6"/>
      <c r="C32" s="7" t="s">
        <v>19</v>
      </c>
      <c r="D32" s="8" t="s">
        <v>10</v>
      </c>
      <c r="E32" s="20">
        <f>SUM(E33)</f>
        <v>-40644938.36841</v>
      </c>
    </row>
    <row r="33" spans="1:5" ht="39" customHeight="1">
      <c r="A33" s="48"/>
      <c r="B33" s="6"/>
      <c r="C33" s="7" t="s">
        <v>20</v>
      </c>
      <c r="D33" s="8" t="s">
        <v>24</v>
      </c>
      <c r="E33" s="20">
        <f>-36547414.60741-E23-E28-E36</f>
        <v>-40644938.36841</v>
      </c>
    </row>
    <row r="34" spans="1:5" ht="34.5" customHeight="1">
      <c r="A34" s="48"/>
      <c r="B34" s="6"/>
      <c r="C34" s="7" t="s">
        <v>21</v>
      </c>
      <c r="D34" s="8" t="s">
        <v>9</v>
      </c>
      <c r="E34" s="20">
        <f>SUM(E35)</f>
        <v>41143021.28881</v>
      </c>
    </row>
    <row r="35" spans="1:5" ht="41.25" customHeight="1">
      <c r="A35" s="48"/>
      <c r="B35" s="6"/>
      <c r="C35" s="7" t="s">
        <v>22</v>
      </c>
      <c r="D35" s="8" t="s">
        <v>25</v>
      </c>
      <c r="E35" s="20">
        <f>39002714.52781-E25-E30</f>
        <v>41143021.28881</v>
      </c>
    </row>
    <row r="36" spans="1:5" s="18" customFormat="1" ht="35.25" customHeight="1">
      <c r="A36" s="41" t="s">
        <v>48</v>
      </c>
      <c r="B36" s="21" t="s">
        <v>41</v>
      </c>
      <c r="C36" s="24" t="s">
        <v>42</v>
      </c>
      <c r="D36" s="25" t="s">
        <v>43</v>
      </c>
      <c r="E36" s="19">
        <v>500917</v>
      </c>
    </row>
    <row r="37" spans="1:5" s="18" customFormat="1" ht="35.25" customHeight="1">
      <c r="A37" s="42"/>
      <c r="B37" s="22" t="s">
        <v>41</v>
      </c>
      <c r="C37" s="26" t="s">
        <v>44</v>
      </c>
      <c r="D37" s="27" t="s">
        <v>45</v>
      </c>
      <c r="E37" s="20">
        <v>500917</v>
      </c>
    </row>
    <row r="38" spans="1:5" s="18" customFormat="1" ht="35.25" customHeight="1">
      <c r="A38" s="43"/>
      <c r="B38" s="22" t="s">
        <v>41</v>
      </c>
      <c r="C38" s="26" t="s">
        <v>46</v>
      </c>
      <c r="D38" s="27" t="s">
        <v>47</v>
      </c>
      <c r="E38" s="20">
        <v>500917</v>
      </c>
    </row>
    <row r="39" spans="1:5" ht="34.5" customHeight="1">
      <c r="A39" s="23"/>
      <c r="B39" s="22"/>
      <c r="C39" s="44" t="s">
        <v>23</v>
      </c>
      <c r="D39" s="45"/>
      <c r="E39" s="19">
        <f>E21+E26+E31+E36</f>
        <v>2455299.920400001</v>
      </c>
    </row>
    <row r="40" ht="39" customHeight="1">
      <c r="E40" s="36"/>
    </row>
    <row r="41" ht="15.75" hidden="1"/>
    <row r="42" spans="1:5" ht="57.75" customHeight="1">
      <c r="A42" s="50" t="s">
        <v>59</v>
      </c>
      <c r="B42" s="51"/>
      <c r="C42" s="51"/>
      <c r="D42" s="39"/>
      <c r="E42" s="40" t="s">
        <v>49</v>
      </c>
    </row>
    <row r="43" ht="0.75" customHeight="1" hidden="1"/>
  </sheetData>
  <sheetProtection/>
  <mergeCells count="15">
    <mergeCell ref="A42:C42"/>
    <mergeCell ref="A16:E16"/>
    <mergeCell ref="F22:J22"/>
    <mergeCell ref="C19:D19"/>
    <mergeCell ref="A1:E1"/>
    <mergeCell ref="A15:E15"/>
    <mergeCell ref="C20:D20"/>
    <mergeCell ref="A21:A25"/>
    <mergeCell ref="F25:J25"/>
    <mergeCell ref="A36:A38"/>
    <mergeCell ref="C39:D39"/>
    <mergeCell ref="A26:A30"/>
    <mergeCell ref="A31:A35"/>
    <mergeCell ref="F23:J23"/>
    <mergeCell ref="F24:J24"/>
  </mergeCells>
  <printOptions/>
  <pageMargins left="0.5905511811023623" right="0.1968503937007874" top="0.28" bottom="0" header="0.11811023622047245" footer="0.1181102362204724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Тарасова Людмила Владимировна</cp:lastModifiedBy>
  <cp:lastPrinted>2023-02-22T10:59:11Z</cp:lastPrinted>
  <dcterms:created xsi:type="dcterms:W3CDTF">2010-08-05T10:39:05Z</dcterms:created>
  <dcterms:modified xsi:type="dcterms:W3CDTF">2023-02-22T11:07:30Z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-1283660564</vt:i4>
  </property>
  <property fmtid="{D5CDD505-2E9C-101B-9397-08002B2CF9AE}" pid="4" name="_NewReviewCyc">
    <vt:lpwstr/>
  </property>
  <property fmtid="{D5CDD505-2E9C-101B-9397-08002B2CF9AE}" pid="5" name="_EmailSubje">
    <vt:lpwstr>Для публикации</vt:lpwstr>
  </property>
  <property fmtid="{D5CDD505-2E9C-101B-9397-08002B2CF9AE}" pid="6" name="_AuthorEma">
    <vt:lpwstr>e_shalneva@odin.ru</vt:lpwstr>
  </property>
  <property fmtid="{D5CDD505-2E9C-101B-9397-08002B2CF9AE}" pid="7" name="_AuthorEmailDisplayNa">
    <vt:lpwstr>Шальнева Елена Анатольевна</vt:lpwstr>
  </property>
</Properties>
</file>