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8 к РСД" sheetId="1" r:id="rId1"/>
  </sheets>
  <definedNames>
    <definedName name="_xlnm.Print_Titles" localSheetId="0">'Прил1(дох.) 2018 к РСД'!$10:$10</definedName>
    <definedName name="_xlnm.Print_Area" localSheetId="0">'Прил1(дох.) 2018 к РСД'!$A$1:$C$193</definedName>
  </definedNames>
  <calcPr fullCalcOnLoad="1"/>
</workbook>
</file>

<file path=xl/sharedStrings.xml><?xml version="1.0" encoding="utf-8"?>
<sst xmlns="http://schemas.openxmlformats.org/spreadsheetml/2006/main" count="362" uniqueCount="356">
  <si>
    <t>Прочие неналоговые доходы бюджетов муниципальных районов (компенсационная стоимость за уничтожение зеленых насаждений)</t>
  </si>
  <si>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</si>
  <si>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</si>
  <si>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</si>
  <si>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</si>
  <si>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</si>
  <si>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</si>
  <si>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</si>
  <si>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</si>
  <si>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</si>
  <si>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</si>
  <si>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</si>
  <si>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</si>
  <si>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</si>
  <si>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</si>
  <si>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</si>
  <si>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</si>
  <si>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</si>
  <si>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</si>
  <si>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</si>
  <si>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</si>
  <si>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</si>
  <si>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</si>
  <si>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</si>
  <si>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</si>
  <si>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</si>
  <si>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</si>
  <si>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</si>
  <si>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</si>
  <si>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</si>
  <si>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</si>
  <si>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</si>
  <si>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</si>
  <si>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</si>
  <si>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</si>
  <si>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</si>
  <si>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 xml:space="preserve">  000 2 02 03021 05 0000 151  </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</si>
  <si>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</si>
  <si>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</si>
  <si>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</si>
  <si>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</si>
  <si>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</si>
  <si>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000 2 02 03999 05 0014 151</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</si>
  <si>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</si>
  <si>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</si>
  <si>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</si>
  <si>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</si>
  <si>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</si>
  <si>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</si>
  <si>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</si>
  <si>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</si>
  <si>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</si>
  <si>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Московской области</t>
  </si>
  <si>
    <t>Одинцовского муниципального района</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</si>
  <si>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</si>
  <si>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</si>
  <si>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</si>
  <si>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</si>
  <si>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</si>
  <si>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</si>
  <si>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Министерства имущественных отношений Московской области)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</si>
  <si>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</si>
  <si>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011 1 11 05013 13 0000 120</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</si>
  <si>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</si>
  <si>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</si>
  <si>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</si>
  <si>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</si>
  <si>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Доходы от продажи земельных участков, находящихся в в государственной и муниципальной собственности, всего, в том числе:</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</si>
  <si>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</si>
  <si>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</si>
  <si>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000 2 02 02999 05 0075 151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</si>
  <si>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</si>
  <si>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r>
      <t xml:space="preserve">Субвенции бюджетам муниципальных районов </t>
    </r>
    <r>
      <rPr>
        <sz val="12"/>
        <rFont val="Times New Roman"/>
        <family val="1"/>
      </rPr>
      <t>на ежемесячное денежное вознаграждение за классное руководство</t>
    </r>
  </si>
  <si>
    <t xml:space="preserve">070 1 17 05050 05 0700 180   </t>
  </si>
  <si>
    <t>070 2 07 05030 05 0000 180</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</si>
  <si>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</si>
  <si>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</si>
  <si>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</si>
  <si>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</si>
  <si>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</si>
  <si>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</si>
  <si>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</si>
  <si>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</si>
  <si>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</si>
  <si>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</si>
  <si>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</si>
  <si>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</si>
  <si>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</si>
  <si>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</si>
  <si>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</si>
  <si>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</si>
  <si>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</si>
  <si>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</si>
  <si>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</si>
  <si>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</si>
  <si>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</si>
  <si>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реализацию мер социальной поддержки и социального обеспечения детей-сирот и детей, оставшихся без попечения родителей, а также лиц из их числа, обучающихся по очной форме обучения в муниципальных и частных образовательных организациях высшего образования, находящихся на территории Московской области)</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</si>
  <si>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</si>
  <si>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</si>
  <si>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</si>
  <si>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</si>
  <si>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</si>
  <si>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</si>
  <si>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</si>
  <si>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</si>
  <si>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</si>
  <si>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</si>
  <si>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"Безопасность в Одинцовском муниципальном районе Московской области")</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</si>
  <si>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</si>
  <si>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</si>
  <si>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</si>
  <si>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</si>
  <si>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</si>
  <si>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</si>
  <si>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</si>
  <si>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</si>
  <si>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 xml:space="preserve">000  2 02 03121 05 0000 151   </t>
  </si>
  <si>
    <t>Субвенции бюджетам муниципальных районов на обеспечение жильем граждан, уволенных с военной службы (службы), и приравненных к ним лиц</t>
  </si>
  <si>
    <t>Субвенции бюджетам муниципальных районов на проведение Всероссийской сельскохозяйственной переписи в 2016 году</t>
  </si>
  <si>
    <t>Прочие безвозмездные поступления, всего, в том числе:</t>
  </si>
  <si>
    <t>000 2 07 00000 00 0000 000</t>
  </si>
  <si>
    <t>000 2 04 00000 00 0000 000</t>
  </si>
  <si>
    <t>Безвозмездные поступления от негосударственных организаций</t>
  </si>
  <si>
    <t>056 2 04 05010 05 0000 180</t>
  </si>
  <si>
    <t>Предоставление негосударственными организациями грантов для получателей средств бюджетов муниципальных районов</t>
  </si>
  <si>
    <t>Прочие субсидии бюджетам муниципальных районов (для обеспечения учреждений дошкольного, начального, неполного среднего и среднего образования доступом к сети Интернет)</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</si>
  <si>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</si>
  <si>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</si>
  <si>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</si>
  <si>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</si>
  <si>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</si>
  <si>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(капитальный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</si>
  <si>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</si>
  <si>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000 2 02 04014 05 0057 151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</si>
  <si>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безопасности дорожного движения))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</si>
  <si>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"Энергосбережение и повышение энергетической эффективности на территории Одинцовского муниципального района")</t>
  </si>
  <si>
    <t xml:space="preserve">000  2 02 02085 05 0000 151   </t>
  </si>
  <si>
    <t>Субсидии бюджетам муниципальных районов на осуществление мероприятий по обеспечению жильём граждан Российской Федерации, проживающих в сельской местности</t>
  </si>
  <si>
    <t>000 2 02 04014 05 0043 151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</si>
  <si>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федерального бюджета)</t>
  </si>
  <si>
    <t xml:space="preserve">  000 2 02 03007 05 0000 151  </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</si>
  <si>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</si>
  <si>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</si>
  <si>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</si>
  <si>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</si>
  <si>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</si>
  <si>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</si>
  <si>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</si>
  <si>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094 КСП (…116 18050…)</t>
  </si>
  <si>
    <t>070 Администрация (…116 90050…)</t>
  </si>
  <si>
    <t>прочие администраторы</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</si>
  <si>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</si>
  <si>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</si>
  <si>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003 ФКУ (…116 90050…)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</si>
  <si>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</si>
  <si>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</si>
  <si>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</si>
  <si>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</si>
  <si>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</si>
  <si>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</si>
  <si>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</si>
  <si>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</si>
  <si>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</si>
  <si>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</si>
  <si>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</si>
  <si>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</si>
  <si>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</si>
  <si>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</si>
  <si>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</si>
  <si>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</si>
  <si>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</si>
  <si>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</si>
  <si>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</si>
  <si>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</si>
  <si>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</si>
  <si>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</si>
  <si>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000 2 02 20000 00 0000 151</t>
  </si>
  <si>
    <t xml:space="preserve">000 2 02 20077 05 0000 151   </t>
  </si>
  <si>
    <t xml:space="preserve">070  2 02 20077 05 0112 151   </t>
  </si>
  <si>
    <t>000 2 02 29999 05 0000 151</t>
  </si>
  <si>
    <t>056 2 02 29999 05 0042 151</t>
  </si>
  <si>
    <t>056 2 02 29999 05 0089 151</t>
  </si>
  <si>
    <t>000 2 02 30000 00 0000 151</t>
  </si>
  <si>
    <t>Субвенции бюджетам бюджетной системы Российской Федерации, всего, в том числе:</t>
  </si>
  <si>
    <t>000 2 02 30022 05 0000 151</t>
  </si>
  <si>
    <t>070 2 02 30022 05 0018 151</t>
  </si>
  <si>
    <t>070 2 02 30022 05 0045 151</t>
  </si>
  <si>
    <t>000 2 02 30024 05 0000 151</t>
  </si>
  <si>
    <t>070 2 02 30024 05 0005 151</t>
  </si>
  <si>
    <t>070 2 02 30024 05 0007 151</t>
  </si>
  <si>
    <t>070 2 02 30024 05 0008 151</t>
  </si>
  <si>
    <t>056 2 02 30024 05 0011 151</t>
  </si>
  <si>
    <t>056 2 02 30024 05 0012 151</t>
  </si>
  <si>
    <t>056 2 02 30024 05 0013 151</t>
  </si>
  <si>
    <t>000 2 02 30029 05 0000 151</t>
  </si>
  <si>
    <t>056 2 02 30029 05 0030 151</t>
  </si>
  <si>
    <t>000 2 02 39999 05 0000 151</t>
  </si>
  <si>
    <t>070 2 02 39999 05 0004 151</t>
  </si>
  <si>
    <t>056 2 02 39999 05 0010 151</t>
  </si>
  <si>
    <t>056 2 02 39999 05 0019 151</t>
  </si>
  <si>
    <t>056 2 02 39999 05 0093 151</t>
  </si>
  <si>
    <t>056 2 02 39999 05 0105 151</t>
  </si>
  <si>
    <t>000 2 02 40000 00 0000 151</t>
  </si>
  <si>
    <t>000 2 02 40014 05 0000 151</t>
  </si>
  <si>
    <t>003 2 02 40014 05 0044 151</t>
  </si>
  <si>
    <t>003 2 02 40014 05 0046 151</t>
  </si>
  <si>
    <t>003 2 02 40014 05 0053 151</t>
  </si>
  <si>
    <t>003 2 02 40014 05 0054 151</t>
  </si>
  <si>
    <t>003 2 02 40014 05 0059 151</t>
  </si>
  <si>
    <t>003 2 02 40014 05 0061 151</t>
  </si>
  <si>
    <t>003 2 02 40014 05 0063 151</t>
  </si>
  <si>
    <t>003 2 02 40014 05 0064 151</t>
  </si>
  <si>
    <t>003 2 02 40014 05 0065 151</t>
  </si>
  <si>
    <t>003 2 02 40014 05 0067 151</t>
  </si>
  <si>
    <t>003 2 02 40014 05 0068 151</t>
  </si>
  <si>
    <t>003 2 02 40014 05 0071 151</t>
  </si>
  <si>
    <t>003 2 02 40014 05 0079 151</t>
  </si>
  <si>
    <t>000 2 02 49999 05 0000 151</t>
  </si>
  <si>
    <t>003 2 02 49999 05 0025 151</t>
  </si>
  <si>
    <t>003 2 02 49999 05 0026 151</t>
  </si>
  <si>
    <t>003 2 02 49999 05 0028 151</t>
  </si>
  <si>
    <t>003 2 02 49999 05 0038 151</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</si>
  <si>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</si>
  <si>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</si>
  <si>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000 1 12 01000 01 0000 120   </t>
  </si>
  <si>
    <t>003 2 02 40014 05 0073 151</t>
  </si>
  <si>
    <t>Приложение № 1</t>
  </si>
  <si>
    <t>000 1 11 05020 00 0000 120</t>
  </si>
  <si>
    <t>070 2 02 29999 05 0032 151</t>
  </si>
  <si>
    <t>070 2 02 30024 05 0006 151</t>
  </si>
  <si>
    <t>056 2 02 30029 05 0003 151</t>
  </si>
  <si>
    <t>003 2 02 30029 05 0002 151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</si>
  <si>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</si>
  <si>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144/2016-ОЗ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</si>
  <si>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</si>
  <si>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</si>
  <si>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</si>
  <si>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</si>
  <si>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</si>
  <si>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</si>
  <si>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</si>
  <si>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050 2 18 60010 05 0000 151</t>
  </si>
  <si>
    <t>070 2 18 60010 05 0000 151</t>
  </si>
  <si>
    <t>000 2 19 00000 00 0000 000</t>
  </si>
  <si>
    <t>003 2 19 45160 05 0000 151</t>
  </si>
  <si>
    <t>003 2 19 60010 05 0000 151</t>
  </si>
  <si>
    <t>070 2 02 29999 05 0114 151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</si>
  <si>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благоустройство территории городского поселения Одинцово - вдоль улицы Маршала Неделина и улицы Интернациональной)</t>
  </si>
  <si>
    <t>003 2 02 40014 05 0113 151</t>
  </si>
  <si>
    <t>003 2 02 40014 05 0115 151</t>
  </si>
  <si>
    <t>003 2 02 49999 05 0027 151</t>
  </si>
  <si>
    <t>000 1 11 05070 00 0000 120</t>
  </si>
  <si>
    <t>003 2 02 49999 05 0039 151</t>
  </si>
  <si>
    <t>Прочие субсидии бюджетам муниципальных районов (на 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в рамках реализации мероприятий государственной программы Московской области "Безопасность Подмосковья" на 2017-2021 годы)</t>
  </si>
  <si>
    <t>070 2 02 29999 05 0021 151</t>
  </si>
  <si>
    <t>070 2 02 29999 05 0128 151</t>
  </si>
  <si>
    <t>056 2 02 45160 05 0000 151</t>
  </si>
  <si>
    <t>056 2 07 05030 05 0000 180</t>
  </si>
  <si>
    <t>070 2 02 29999 05 0034 151</t>
  </si>
  <si>
    <t>056 2 02 29999 05 0033 151</t>
  </si>
  <si>
    <t>Субсидии на закупку оборудования для дошкольных образовательных организаций - победителей областного конкурса на присвоение статуса Региональной инновационной площадки Московской области</t>
  </si>
  <si>
    <t>056 2 02 29999 05 0058 151</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</si>
  <si>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</si>
  <si>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070 202 30024 05 0132 151</t>
  </si>
  <si>
    <t xml:space="preserve">И.о. заместителя руководителя Администрации,                                                                                                       </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</si>
  <si>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</si>
  <si>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000 1 11 05313 13 0000 120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</si>
  <si>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</si>
  <si>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</si>
  <si>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070 2 02 29999 05 0133 151</t>
  </si>
  <si>
    <t>Прочие субсидии бюджетам муниципальных районов (на капитальный ремонт, приобретение, монтаж и ввод в эксплуатацию объектов коммунальной инфраструктуры в рамках подпрограммы «Модернизация объектов коммунальной инфраструктуры» государственной программы Московской области "Развитие жилищно-коммунального хозяйства" на 2017-2021 годы)</t>
  </si>
  <si>
    <t>056 2 02 29999 05 0136 151</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</si>
  <si>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</si>
  <si>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056 2 02 29999 05 0111 151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</si>
  <si>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</si>
  <si>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</si>
  <si>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050 2 02 29999 05 0117 151</t>
  </si>
  <si>
    <t>056 2 02 29999 05 0117 151</t>
  </si>
  <si>
    <t>Прочие субсидии бюджетам муниципальных районов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 в соответствии с государственной программой Московской области "Образование Подмосковья" на 2017-2025 годы)</t>
  </si>
  <si>
    <t>ДОХОДЫ ОТ ОКАЗАНИЯ ПЛАТНЫХ УСЛУГ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</si>
  <si>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</si>
  <si>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</si>
  <si>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</si>
  <si>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</si>
  <si>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(дебиторская задолженность прошлых лет)</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</si>
  <si>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</si>
  <si>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Прочие доходы от компенсации затрат бюджетов муниципальных районов (прочие доходы)</t>
  </si>
  <si>
    <t>000 1 13 00000 00 0000 000</t>
  </si>
  <si>
    <t>000 1 13 01995 05 0000 130</t>
  </si>
  <si>
    <t>070 1 13 01995 05 0100 130</t>
  </si>
  <si>
    <t>056 1 13 01995 05 0600 130</t>
  </si>
  <si>
    <t>000 1 13 02995 05 0000 130</t>
  </si>
  <si>
    <t>080 1 13 02995 05 0100 130</t>
  </si>
  <si>
    <t>070 1 13 02995 05 0200 130</t>
  </si>
  <si>
    <t>070 1 13 02995 05 0600 130</t>
  </si>
  <si>
    <t>Прочие неналоговые доходы бюджетов муниципальных районов (прочие доходы), всего, в том числе:</t>
  </si>
  <si>
    <t>Прочие неналоговые доходы бюджетов муниципальных районов (прочие доходы)</t>
  </si>
  <si>
    <t xml:space="preserve">000 1 17 05050 05 0600 180   </t>
  </si>
  <si>
    <t xml:space="preserve">080 1 17 05050 05 0600 180   </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</si>
  <si>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объектов общего образования в рамках государственной программы Московской области "Образование Подмосковья" на 2017-2025 годы - стадион на территории МБОУ Барвихинская СОШ)</t>
  </si>
  <si>
    <t>003 2 02 49999 05 0141 151</t>
  </si>
  <si>
    <t>Доходы бюджета Одинцовского муниципального района на 2018 год</t>
  </si>
  <si>
    <t xml:space="preserve">011 1 11 05013 05 0000 120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</si>
  <si>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</si>
  <si>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</si>
  <si>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</si>
  <si>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</si>
  <si>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</si>
  <si>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</si>
  <si>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003 2 02 49999 05 0148 151</t>
  </si>
  <si>
    <t xml:space="preserve">070 2 02 35485 05 0000 151   </t>
  </si>
  <si>
    <t xml:space="preserve">070 2 02 35082 05 0000 151   </t>
  </si>
  <si>
    <t xml:space="preserve">070 2 02 20077 05 0142 151   </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</si>
  <si>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</si>
  <si>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050 2 02 29999 05 0116 151</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</si>
  <si>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</si>
  <si>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</si>
  <si>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070 2 02 29999 05 0094 151</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</si>
  <si>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</si>
  <si>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</si>
  <si>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</si>
  <si>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</si>
  <si>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056 2 02 29999 05 0051 151</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</si>
  <si>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</si>
  <si>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</si>
  <si>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070 2 02 20216 05 0000 151</t>
  </si>
  <si>
    <t>Субсидии  бюджетам  муниципальных  районов на софинансирование капитальных вложений в объекты муниципальной собственности, всего, в том числе:</t>
  </si>
  <si>
    <t>003 2 02 40014 05 0062 151</t>
  </si>
  <si>
    <t>Сумма                       на 2018 год                       (тыс. рублей)</t>
  </si>
  <si>
    <t>Субсидии бюджетам муниципальных районов на реализацию федеральных целевых программ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</si>
  <si>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</si>
  <si>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</si>
  <si>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003 2 02 49999 05 0017 151</t>
  </si>
  <si>
    <t>080 1 14 06313 10 0000 430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</si>
  <si>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</si>
  <si>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</si>
  <si>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</si>
  <si>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</si>
  <si>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дошкольных образовательных организаций в рамках государственной программы Московской области "Образование Подмосковья" на 2017-2025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</si>
  <si>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проведение первоочередных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 Московской области (за счет средств областного бюджета))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</si>
  <si>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</si>
  <si>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(на обеспечение софинансирования средств областного бюджета за счет средств поселений))</t>
  </si>
  <si>
    <t>050 2 02 29999 05 0014 151</t>
  </si>
  <si>
    <t>050 2 02 49999 05 0149 151</t>
  </si>
  <si>
    <t>003 2 02 49999 05 0022 151</t>
  </si>
  <si>
    <t>003 2 02 49999 05 0023 151</t>
  </si>
  <si>
    <r>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t>
    </r>
    <r>
      <rPr>
        <sz val="12"/>
        <color indexed="8"/>
        <rFont val="Times New Roman"/>
        <family val="1"/>
      </rPr>
      <t>в границах сельских поселений</t>
    </r>
  </si>
  <si>
    <t xml:space="preserve">070 2 02 20051 05 0000 151   </t>
  </si>
  <si>
    <t xml:space="preserve"> 003 2 02 49999 05 0152 151</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</si>
  <si>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</si>
  <si>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начальника Финансово-казначейского управления                                                                  Л.В. Тарасова</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</si>
  <si>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</si>
  <si>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</si>
  <si>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</si>
  <si>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к  решению Совета депутатов</t>
  </si>
  <si>
    <t>от 27.11.2017 г. № 3/34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</si>
</sst>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s>
  <fonts count="49">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3"/>
      <name val="Times New Roman Cyr"/>
      <family val="1"/>
    </font>
    <font>
      <sz val="13"/>
      <name val="Times New Roman"/>
      <family val="1"/>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5">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xf>
    <xf numFmtId="0" fontId="5" fillId="0" borderId="0" xfId="0"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horizontal="right" vertical="top" wrapText="1"/>
    </xf>
    <xf numFmtId="0" fontId="8" fillId="0" borderId="0" xfId="0" applyFont="1" applyFill="1" applyAlignment="1">
      <alignment horizontal="right"/>
    </xf>
    <xf numFmtId="0" fontId="9"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pplyProtection="1">
      <alignment horizontal="justify" vertical="center" wrapText="1"/>
      <protection hidden="1"/>
    </xf>
    <xf numFmtId="0" fontId="0" fillId="0" borderId="10" xfId="0" applyFont="1" applyFill="1" applyBorder="1" applyAlignment="1">
      <alignment horizontal="left" vertical="center" wrapText="1"/>
    </xf>
    <xf numFmtId="1" fontId="48" fillId="0" borderId="10" xfId="53" applyNumberFormat="1" applyFont="1" applyFill="1" applyBorder="1" applyAlignment="1">
      <alignment horizontal="justify" vertical="center" wrapText="1"/>
      <protection/>
    </xf>
    <xf numFmtId="1" fontId="48" fillId="0" borderId="10" xfId="53" applyNumberFormat="1" applyFont="1" applyFill="1" applyBorder="1" applyAlignment="1">
      <alignment horizontal="center" vertical="center" wrapText="1"/>
      <protection/>
    </xf>
    <xf numFmtId="0" fontId="48" fillId="0" borderId="10" xfId="53" applyFont="1" applyFill="1" applyBorder="1" applyAlignment="1">
      <alignment horizontal="center" vertical="center"/>
      <protection/>
    </xf>
    <xf numFmtId="0" fontId="48" fillId="0" borderId="10" xfId="53" applyFont="1" applyFill="1" applyBorder="1" applyAlignment="1">
      <alignment horizontal="justify" vertical="center" wrapText="1"/>
      <protection/>
    </xf>
    <xf numFmtId="0" fontId="0" fillId="0" borderId="10" xfId="54" applyFont="1" applyFill="1" applyBorder="1" applyAlignment="1">
      <alignment horizontal="justify" vertical="center" wrapText="1"/>
      <protection/>
    </xf>
    <xf numFmtId="0" fontId="0" fillId="0" borderId="0" xfId="0" applyFont="1" applyFill="1" applyBorder="1" applyAlignment="1">
      <alignment horizontal="center" vertical="center" wrapText="1"/>
    </xf>
    <xf numFmtId="0" fontId="11" fillId="0" borderId="0" xfId="0" applyFont="1" applyFill="1" applyAlignment="1">
      <alignment horizontal="left" vertical="center"/>
    </xf>
    <xf numFmtId="0" fontId="12" fillId="0" borderId="0" xfId="0" applyFont="1" applyFill="1" applyAlignment="1">
      <alignment/>
    </xf>
    <xf numFmtId="0" fontId="0" fillId="0" borderId="10" xfId="55" applyFont="1" applyFill="1" applyBorder="1" applyAlignment="1">
      <alignment horizontal="justify" vertical="center" wrapText="1"/>
      <protection/>
    </xf>
    <xf numFmtId="0" fontId="0" fillId="0" borderId="10" xfId="55" applyFont="1" applyFill="1" applyBorder="1" applyAlignment="1">
      <alignment horizontal="center" vertical="center" wrapText="1"/>
      <protection/>
    </xf>
    <xf numFmtId="177" fontId="9" fillId="0" borderId="10"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10" xfId="0" applyNumberFormat="1" applyFont="1" applyFill="1" applyBorder="1" applyAlignment="1">
      <alignment horizontal="right" vertical="center" wrapText="1"/>
    </xf>
    <xf numFmtId="177" fontId="0" fillId="0" borderId="10"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wrapText="1"/>
    </xf>
    <xf numFmtId="177" fontId="48" fillId="0" borderId="10" xfId="53" applyNumberFormat="1" applyFont="1" applyFill="1" applyBorder="1" applyAlignment="1">
      <alignment vertical="center"/>
      <protection/>
    </xf>
    <xf numFmtId="177" fontId="9" fillId="0" borderId="10" xfId="0" applyNumberFormat="1" applyFont="1" applyFill="1" applyBorder="1" applyAlignment="1">
      <alignment horizontal="right" vertical="center"/>
    </xf>
    <xf numFmtId="0" fontId="11" fillId="0" borderId="0" xfId="0" applyFont="1" applyFill="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8" fillId="0" borderId="0" xfId="0" applyFont="1" applyFill="1" applyAlignment="1">
      <alignment horizontal="left" indent="19"/>
    </xf>
    <xf numFmtId="0" fontId="7" fillId="0" borderId="0" xfId="0" applyFont="1" applyFill="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Ожидаемое(Доходы)2017 сентябрь"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93"/>
  <sheetViews>
    <sheetView tabSelected="1" zoomScalePageLayoutView="0" workbookViewId="0" topLeftCell="A1">
      <selection activeCell="B5" sqref="B5:C5"/>
    </sheetView>
  </sheetViews>
  <sheetFormatPr defaultColWidth="9.00390625" defaultRowHeight="15.75"/>
  <cols>
    <col min="1" max="1" width="25.875" style="1" customWidth="1"/>
    <col min="2" max="2" width="56.625" style="3" customWidth="1"/>
    <col min="3" max="3" width="16.125" style="3" customWidth="1"/>
    <col min="4" max="16384" width="9.00390625" style="11" customWidth="1"/>
  </cols>
  <sheetData>
    <row r="1" spans="1:3" ht="15.75">
      <c r="A1" s="15"/>
      <c r="B1" s="43" t="s">
        <v>226</v>
      </c>
      <c r="C1" s="43"/>
    </row>
    <row r="2" spans="1:3" ht="15.75">
      <c r="A2" s="15"/>
      <c r="B2" s="43" t="s">
        <v>354</v>
      </c>
      <c r="C2" s="43"/>
    </row>
    <row r="3" spans="1:3" ht="15.75">
      <c r="A3" s="15"/>
      <c r="B3" s="43" t="s">
        <v>53</v>
      </c>
      <c r="C3" s="43"/>
    </row>
    <row r="4" spans="1:3" ht="15.75">
      <c r="A4" s="15"/>
      <c r="B4" s="43" t="s">
        <v>52</v>
      </c>
      <c r="C4" s="43"/>
    </row>
    <row r="5" spans="1:3" ht="15.75">
      <c r="A5" s="14"/>
      <c r="B5" s="43" t="s">
        <v>355</v>
      </c>
      <c r="C5" s="43"/>
    </row>
    <row r="7" spans="1:3" ht="20.25" customHeight="1">
      <c r="A7" s="14"/>
      <c r="B7" s="14"/>
      <c r="C7" s="14"/>
    </row>
    <row r="8" spans="1:3" ht="21.75" customHeight="1">
      <c r="A8" s="44" t="s">
        <v>301</v>
      </c>
      <c r="B8" s="44"/>
      <c r="C8" s="44"/>
    </row>
    <row r="9" spans="1:3" ht="19.5" customHeight="1">
      <c r="A9" s="2"/>
      <c r="B9" s="12"/>
      <c r="C9" s="28"/>
    </row>
    <row r="10" spans="1:3" ht="56.25" customHeight="1">
      <c r="A10" s="8" t="s">
        <v>27</v>
      </c>
      <c r="B10" s="8" t="s">
        <v>11</v>
      </c>
      <c r="C10" s="4" t="s">
        <v>328</v>
      </c>
    </row>
    <row r="11" spans="1:3" ht="20.25" customHeight="1">
      <c r="A11" s="16" t="s">
        <v>7</v>
      </c>
      <c r="B11" s="18" t="s">
        <v>37</v>
      </c>
      <c r="C11" s="33">
        <f>C12+C28</f>
        <v>3788471</v>
      </c>
    </row>
    <row r="12" spans="1:3" ht="16.5" customHeight="1">
      <c r="A12" s="4"/>
      <c r="B12" s="18" t="s">
        <v>3</v>
      </c>
      <c r="C12" s="33">
        <f>C13+C15+C20+C25</f>
        <v>2275054</v>
      </c>
    </row>
    <row r="13" spans="1:3" ht="21.75" customHeight="1">
      <c r="A13" s="4" t="s">
        <v>173</v>
      </c>
      <c r="B13" s="17" t="s">
        <v>44</v>
      </c>
      <c r="C13" s="34">
        <f>C14</f>
        <v>960551</v>
      </c>
    </row>
    <row r="14" spans="1:3" ht="19.5" customHeight="1">
      <c r="A14" s="4" t="s">
        <v>171</v>
      </c>
      <c r="B14" s="19" t="s">
        <v>54</v>
      </c>
      <c r="C14" s="35">
        <v>960551</v>
      </c>
    </row>
    <row r="15" spans="1:3" ht="51" customHeight="1">
      <c r="A15" s="4" t="s">
        <v>174</v>
      </c>
      <c r="B15" s="17" t="s">
        <v>59</v>
      </c>
      <c r="C15" s="36">
        <f>SUM(C16:C19)</f>
        <v>32925</v>
      </c>
    </row>
    <row r="16" spans="1:3" ht="81" customHeight="1">
      <c r="A16" s="4" t="s">
        <v>162</v>
      </c>
      <c r="B16" s="17" t="s">
        <v>56</v>
      </c>
      <c r="C16" s="35">
        <v>12192</v>
      </c>
    </row>
    <row r="17" spans="1:3" ht="97.5" customHeight="1">
      <c r="A17" s="4" t="s">
        <v>163</v>
      </c>
      <c r="B17" s="17" t="s">
        <v>57</v>
      </c>
      <c r="C17" s="35">
        <v>114</v>
      </c>
    </row>
    <row r="18" spans="1:3" ht="81.75" customHeight="1">
      <c r="A18" s="4" t="s">
        <v>164</v>
      </c>
      <c r="B18" s="17" t="s">
        <v>58</v>
      </c>
      <c r="C18" s="35">
        <v>22685</v>
      </c>
    </row>
    <row r="19" spans="1:3" ht="84" customHeight="1">
      <c r="A19" s="4" t="s">
        <v>275</v>
      </c>
      <c r="B19" s="17" t="s">
        <v>274</v>
      </c>
      <c r="C19" s="35">
        <v>-2066</v>
      </c>
    </row>
    <row r="20" spans="1:3" ht="19.5" customHeight="1">
      <c r="A20" s="4" t="s">
        <v>175</v>
      </c>
      <c r="B20" s="19" t="s">
        <v>9</v>
      </c>
      <c r="C20" s="34">
        <f>C21+C22+C23+C24</f>
        <v>1210236</v>
      </c>
    </row>
    <row r="21" spans="1:3" ht="32.25" customHeight="1">
      <c r="A21" s="4" t="s">
        <v>172</v>
      </c>
      <c r="B21" s="19" t="s">
        <v>45</v>
      </c>
      <c r="C21" s="34">
        <v>916641</v>
      </c>
    </row>
    <row r="22" spans="1:3" ht="35.25" customHeight="1">
      <c r="A22" s="4" t="s">
        <v>165</v>
      </c>
      <c r="B22" s="19" t="s">
        <v>26</v>
      </c>
      <c r="C22" s="34">
        <v>214911</v>
      </c>
    </row>
    <row r="23" spans="1:3" ht="19.5" customHeight="1">
      <c r="A23" s="4" t="s">
        <v>166</v>
      </c>
      <c r="B23" s="19" t="s">
        <v>35</v>
      </c>
      <c r="C23" s="34">
        <v>360</v>
      </c>
    </row>
    <row r="24" spans="1:3" ht="33.75" customHeight="1">
      <c r="A24" s="4" t="s">
        <v>167</v>
      </c>
      <c r="B24" s="19" t="s">
        <v>48</v>
      </c>
      <c r="C24" s="34">
        <v>78324</v>
      </c>
    </row>
    <row r="25" spans="1:3" ht="20.25" customHeight="1">
      <c r="A25" s="6" t="s">
        <v>18</v>
      </c>
      <c r="B25" s="19" t="s">
        <v>31</v>
      </c>
      <c r="C25" s="36">
        <f>C26+C27</f>
        <v>71342</v>
      </c>
    </row>
    <row r="26" spans="1:3" ht="50.25" customHeight="1">
      <c r="A26" s="6" t="s">
        <v>28</v>
      </c>
      <c r="B26" s="19" t="s">
        <v>32</v>
      </c>
      <c r="C26" s="36">
        <v>71242</v>
      </c>
    </row>
    <row r="27" spans="1:3" ht="38.25" customHeight="1">
      <c r="A27" s="6" t="s">
        <v>33</v>
      </c>
      <c r="B27" s="19" t="s">
        <v>8</v>
      </c>
      <c r="C27" s="36">
        <v>100</v>
      </c>
    </row>
    <row r="28" spans="1:3" ht="21" customHeight="1">
      <c r="A28" s="6"/>
      <c r="B28" s="20" t="s">
        <v>4</v>
      </c>
      <c r="C28" s="33">
        <f>C29+C49+C51+C59+C69+C74</f>
        <v>1513417</v>
      </c>
    </row>
    <row r="29" spans="1:3" ht="49.5" customHeight="1">
      <c r="A29" s="4" t="s">
        <v>30</v>
      </c>
      <c r="B29" s="19" t="s">
        <v>14</v>
      </c>
      <c r="C29" s="34">
        <f>C30+C32+C42+C44+C46</f>
        <v>1051429</v>
      </c>
    </row>
    <row r="30" spans="1:3" ht="88.5" customHeight="1" hidden="1">
      <c r="A30" s="24" t="s">
        <v>157</v>
      </c>
      <c r="B30" s="19" t="s">
        <v>156</v>
      </c>
      <c r="C30" s="34">
        <f>C31</f>
        <v>0</v>
      </c>
    </row>
    <row r="31" spans="1:3" ht="69" customHeight="1" hidden="1">
      <c r="A31" s="24" t="s">
        <v>146</v>
      </c>
      <c r="B31" s="23" t="s">
        <v>147</v>
      </c>
      <c r="C31" s="34"/>
    </row>
    <row r="32" spans="1:3" ht="97.5" customHeight="1">
      <c r="A32" s="4" t="s">
        <v>29</v>
      </c>
      <c r="B32" s="17" t="s">
        <v>38</v>
      </c>
      <c r="C32" s="37">
        <f>C33+C38+C40</f>
        <v>869588</v>
      </c>
    </row>
    <row r="33" spans="1:3" ht="69" customHeight="1">
      <c r="A33" s="4" t="s">
        <v>114</v>
      </c>
      <c r="B33" s="17" t="s">
        <v>115</v>
      </c>
      <c r="C33" s="37">
        <f>C34+C35+C36+C37</f>
        <v>679205</v>
      </c>
    </row>
    <row r="34" spans="1:3" ht="99" customHeight="1">
      <c r="A34" s="4" t="s">
        <v>302</v>
      </c>
      <c r="B34" s="23" t="s">
        <v>303</v>
      </c>
      <c r="C34" s="34">
        <v>804</v>
      </c>
    </row>
    <row r="35" spans="1:3" ht="99.75" customHeight="1">
      <c r="A35" s="4" t="s">
        <v>304</v>
      </c>
      <c r="B35" s="23" t="s">
        <v>303</v>
      </c>
      <c r="C35" s="36">
        <v>271080</v>
      </c>
    </row>
    <row r="36" spans="1:3" ht="100.5" customHeight="1">
      <c r="A36" s="24" t="s">
        <v>62</v>
      </c>
      <c r="B36" s="23" t="s">
        <v>60</v>
      </c>
      <c r="C36" s="34">
        <v>1953</v>
      </c>
    </row>
    <row r="37" spans="1:3" ht="115.5" customHeight="1">
      <c r="A37" s="24" t="s">
        <v>63</v>
      </c>
      <c r="B37" s="23" t="s">
        <v>61</v>
      </c>
      <c r="C37" s="36">
        <v>405368</v>
      </c>
    </row>
    <row r="38" spans="1:3" ht="81.75" customHeight="1">
      <c r="A38" s="24" t="s">
        <v>227</v>
      </c>
      <c r="B38" s="23" t="s">
        <v>154</v>
      </c>
      <c r="C38" s="38">
        <f>C39</f>
        <v>46670</v>
      </c>
    </row>
    <row r="39" spans="1:3" ht="84.75" customHeight="1">
      <c r="A39" s="24" t="s">
        <v>143</v>
      </c>
      <c r="B39" s="23" t="s">
        <v>142</v>
      </c>
      <c r="C39" s="38">
        <v>46670</v>
      </c>
    </row>
    <row r="40" spans="1:3" ht="50.25" customHeight="1">
      <c r="A40" s="4" t="s">
        <v>251</v>
      </c>
      <c r="B40" s="23" t="s">
        <v>155</v>
      </c>
      <c r="C40" s="38">
        <f>C41</f>
        <v>143713</v>
      </c>
    </row>
    <row r="41" spans="1:3" ht="34.5" customHeight="1">
      <c r="A41" s="4" t="s">
        <v>168</v>
      </c>
      <c r="B41" s="17" t="s">
        <v>49</v>
      </c>
      <c r="C41" s="34">
        <v>143713</v>
      </c>
    </row>
    <row r="42" spans="1:3" ht="131.25" customHeight="1">
      <c r="A42" s="4" t="s">
        <v>266</v>
      </c>
      <c r="B42" s="17" t="s">
        <v>267</v>
      </c>
      <c r="C42" s="34">
        <f>C43</f>
        <v>17</v>
      </c>
    </row>
    <row r="43" spans="1:3" ht="131.25" customHeight="1">
      <c r="A43" s="4" t="s">
        <v>268</v>
      </c>
      <c r="B43" s="17" t="s">
        <v>267</v>
      </c>
      <c r="C43" s="34">
        <v>17</v>
      </c>
    </row>
    <row r="44" spans="1:3" ht="34.5" customHeight="1">
      <c r="A44" s="4" t="s">
        <v>20</v>
      </c>
      <c r="B44" s="19" t="s">
        <v>21</v>
      </c>
      <c r="C44" s="34">
        <f>C45</f>
        <v>1222</v>
      </c>
    </row>
    <row r="45" spans="1:3" ht="68.25" customHeight="1">
      <c r="A45" s="4" t="s">
        <v>169</v>
      </c>
      <c r="B45" s="19" t="s">
        <v>10</v>
      </c>
      <c r="C45" s="34">
        <v>1222</v>
      </c>
    </row>
    <row r="46" spans="1:3" ht="86.25" customHeight="1">
      <c r="A46" s="6" t="s">
        <v>159</v>
      </c>
      <c r="B46" s="19" t="s">
        <v>158</v>
      </c>
      <c r="C46" s="34">
        <f>C47+C48</f>
        <v>180602</v>
      </c>
    </row>
    <row r="47" spans="1:3" ht="129.75" customHeight="1">
      <c r="A47" s="7" t="s">
        <v>40</v>
      </c>
      <c r="B47" s="21" t="s">
        <v>330</v>
      </c>
      <c r="C47" s="34">
        <v>1022</v>
      </c>
    </row>
    <row r="48" spans="1:3" ht="100.5" customHeight="1">
      <c r="A48" s="7" t="s">
        <v>50</v>
      </c>
      <c r="B48" s="21" t="s">
        <v>331</v>
      </c>
      <c r="C48" s="34">
        <v>179580</v>
      </c>
    </row>
    <row r="49" spans="1:3" ht="33.75" customHeight="1">
      <c r="A49" s="4" t="s">
        <v>19</v>
      </c>
      <c r="B49" s="19" t="s">
        <v>15</v>
      </c>
      <c r="C49" s="34">
        <f>C50</f>
        <v>12484</v>
      </c>
    </row>
    <row r="50" spans="1:3" ht="21" customHeight="1">
      <c r="A50" s="4" t="s">
        <v>224</v>
      </c>
      <c r="B50" s="19" t="s">
        <v>51</v>
      </c>
      <c r="C50" s="34">
        <v>12484</v>
      </c>
    </row>
    <row r="51" spans="1:3" ht="39" customHeight="1">
      <c r="A51" s="32" t="s">
        <v>287</v>
      </c>
      <c r="B51" s="31" t="s">
        <v>279</v>
      </c>
      <c r="C51" s="34">
        <f>C52+C55</f>
        <v>3136</v>
      </c>
    </row>
    <row r="52" spans="1:3" ht="33.75" customHeight="1">
      <c r="A52" s="32" t="s">
        <v>288</v>
      </c>
      <c r="B52" s="31" t="s">
        <v>280</v>
      </c>
      <c r="C52" s="34">
        <f>C53+C54</f>
        <v>2811</v>
      </c>
    </row>
    <row r="53" spans="1:3" ht="66" customHeight="1">
      <c r="A53" s="32" t="s">
        <v>289</v>
      </c>
      <c r="B53" s="31" t="s">
        <v>281</v>
      </c>
      <c r="C53" s="34">
        <v>2717</v>
      </c>
    </row>
    <row r="54" spans="1:3" ht="51" customHeight="1">
      <c r="A54" s="32" t="s">
        <v>290</v>
      </c>
      <c r="B54" s="31" t="s">
        <v>282</v>
      </c>
      <c r="C54" s="34">
        <v>94</v>
      </c>
    </row>
    <row r="55" spans="1:3" ht="33.75" customHeight="1">
      <c r="A55" s="32" t="s">
        <v>291</v>
      </c>
      <c r="B55" s="31" t="s">
        <v>283</v>
      </c>
      <c r="C55" s="34">
        <f>SUM(C56:C58)</f>
        <v>325</v>
      </c>
    </row>
    <row r="56" spans="1:3" ht="51" customHeight="1" hidden="1">
      <c r="A56" s="32" t="s">
        <v>292</v>
      </c>
      <c r="B56" s="31" t="s">
        <v>284</v>
      </c>
      <c r="C56" s="34">
        <v>0</v>
      </c>
    </row>
    <row r="57" spans="1:3" ht="68.25" customHeight="1">
      <c r="A57" s="32" t="s">
        <v>293</v>
      </c>
      <c r="B57" s="31" t="s">
        <v>285</v>
      </c>
      <c r="C57" s="34">
        <v>325</v>
      </c>
    </row>
    <row r="58" spans="1:3" ht="37.5" customHeight="1" hidden="1">
      <c r="A58" s="32" t="s">
        <v>294</v>
      </c>
      <c r="B58" s="31" t="s">
        <v>286</v>
      </c>
      <c r="C58" s="34">
        <v>0</v>
      </c>
    </row>
    <row r="59" spans="1:3" ht="39.75" customHeight="1">
      <c r="A59" s="4" t="s">
        <v>23</v>
      </c>
      <c r="B59" s="19" t="s">
        <v>16</v>
      </c>
      <c r="C59" s="34">
        <f>C60+C62+C66</f>
        <v>348368</v>
      </c>
    </row>
    <row r="60" spans="1:3" ht="83.25" customHeight="1">
      <c r="A60" s="4" t="s">
        <v>222</v>
      </c>
      <c r="B60" s="19" t="s">
        <v>223</v>
      </c>
      <c r="C60" s="34">
        <f>C61</f>
        <v>239574</v>
      </c>
    </row>
    <row r="61" spans="1:3" s="13" customFormat="1" ht="99" customHeight="1">
      <c r="A61" s="4" t="s">
        <v>170</v>
      </c>
      <c r="B61" s="17" t="s">
        <v>39</v>
      </c>
      <c r="C61" s="34">
        <v>239574</v>
      </c>
    </row>
    <row r="62" spans="1:3" s="13" customFormat="1" ht="49.5" customHeight="1">
      <c r="A62" s="25" t="s">
        <v>65</v>
      </c>
      <c r="B62" s="26" t="s">
        <v>67</v>
      </c>
      <c r="C62" s="34">
        <f>C63</f>
        <v>46951</v>
      </c>
    </row>
    <row r="63" spans="1:3" s="13" customFormat="1" ht="36.75" customHeight="1">
      <c r="A63" s="25" t="s">
        <v>160</v>
      </c>
      <c r="B63" s="26" t="s">
        <v>161</v>
      </c>
      <c r="C63" s="34">
        <f>C64+C65</f>
        <v>46951</v>
      </c>
    </row>
    <row r="64" spans="1:3" s="13" customFormat="1" ht="65.25" customHeight="1">
      <c r="A64" s="25" t="s">
        <v>305</v>
      </c>
      <c r="B64" s="26" t="s">
        <v>306</v>
      </c>
      <c r="C64" s="34">
        <v>33537</v>
      </c>
    </row>
    <row r="65" spans="1:3" s="13" customFormat="1" ht="52.5" customHeight="1">
      <c r="A65" s="25" t="s">
        <v>66</v>
      </c>
      <c r="B65" s="26" t="s">
        <v>64</v>
      </c>
      <c r="C65" s="38">
        <v>13414</v>
      </c>
    </row>
    <row r="66" spans="1:3" s="13" customFormat="1" ht="83.25" customHeight="1">
      <c r="A66" s="25" t="s">
        <v>151</v>
      </c>
      <c r="B66" s="17" t="s">
        <v>152</v>
      </c>
      <c r="C66" s="38">
        <f>C67+C68</f>
        <v>61843</v>
      </c>
    </row>
    <row r="67" spans="1:3" s="13" customFormat="1" ht="86.25" customHeight="1">
      <c r="A67" s="24" t="s">
        <v>333</v>
      </c>
      <c r="B67" s="23" t="s">
        <v>346</v>
      </c>
      <c r="C67" s="38">
        <v>55145</v>
      </c>
    </row>
    <row r="68" spans="1:3" s="13" customFormat="1" ht="83.25" customHeight="1">
      <c r="A68" s="24" t="s">
        <v>144</v>
      </c>
      <c r="B68" s="23" t="s">
        <v>145</v>
      </c>
      <c r="C68" s="38">
        <v>6698</v>
      </c>
    </row>
    <row r="69" spans="1:3" ht="21" customHeight="1">
      <c r="A69" s="4" t="s">
        <v>12</v>
      </c>
      <c r="B69" s="19" t="s">
        <v>13</v>
      </c>
      <c r="C69" s="34">
        <v>33184</v>
      </c>
    </row>
    <row r="70" spans="1:3" ht="21" customHeight="1" hidden="1">
      <c r="A70" s="17"/>
      <c r="B70" s="19" t="s">
        <v>148</v>
      </c>
      <c r="C70" s="34">
        <v>65</v>
      </c>
    </row>
    <row r="71" spans="1:3" ht="21" customHeight="1" hidden="1">
      <c r="A71" s="17"/>
      <c r="B71" s="19" t="s">
        <v>149</v>
      </c>
      <c r="C71" s="34">
        <v>152</v>
      </c>
    </row>
    <row r="72" spans="1:3" ht="21" customHeight="1" hidden="1">
      <c r="A72" s="17"/>
      <c r="B72" s="19" t="s">
        <v>153</v>
      </c>
      <c r="C72" s="34">
        <v>9807</v>
      </c>
    </row>
    <row r="73" spans="1:3" ht="21" customHeight="1" hidden="1">
      <c r="A73" s="17"/>
      <c r="B73" s="19" t="s">
        <v>150</v>
      </c>
      <c r="C73" s="34">
        <v>46062</v>
      </c>
    </row>
    <row r="74" spans="1:3" ht="22.5" customHeight="1">
      <c r="A74" s="4" t="s">
        <v>24</v>
      </c>
      <c r="B74" s="19" t="s">
        <v>25</v>
      </c>
      <c r="C74" s="34">
        <f>C75</f>
        <v>64816</v>
      </c>
    </row>
    <row r="75" spans="1:3" ht="35.25" customHeight="1">
      <c r="A75" s="4" t="s">
        <v>34</v>
      </c>
      <c r="B75" s="19" t="s">
        <v>46</v>
      </c>
      <c r="C75" s="34">
        <f>C76+C77+C80+C82</f>
        <v>64816</v>
      </c>
    </row>
    <row r="76" spans="1:3" ht="49.5" customHeight="1">
      <c r="A76" s="4" t="s">
        <v>41</v>
      </c>
      <c r="B76" s="19" t="s">
        <v>0</v>
      </c>
      <c r="C76" s="34">
        <v>4000</v>
      </c>
    </row>
    <row r="77" spans="1:3" ht="65.25" customHeight="1">
      <c r="A77" s="4" t="s">
        <v>43</v>
      </c>
      <c r="B77" s="19" t="s">
        <v>47</v>
      </c>
      <c r="C77" s="34">
        <f>C78+C79</f>
        <v>611</v>
      </c>
    </row>
    <row r="78" spans="1:3" ht="51.75" customHeight="1">
      <c r="A78" s="4" t="s">
        <v>2</v>
      </c>
      <c r="B78" s="19" t="s">
        <v>75</v>
      </c>
      <c r="C78" s="34">
        <v>300</v>
      </c>
    </row>
    <row r="79" spans="1:3" ht="53.25" customHeight="1">
      <c r="A79" s="4" t="s">
        <v>1</v>
      </c>
      <c r="B79" s="19" t="s">
        <v>75</v>
      </c>
      <c r="C79" s="34">
        <v>311</v>
      </c>
    </row>
    <row r="80" spans="1:3" ht="36" customHeight="1" hidden="1">
      <c r="A80" s="4" t="s">
        <v>297</v>
      </c>
      <c r="B80" s="31" t="s">
        <v>295</v>
      </c>
      <c r="C80" s="34">
        <f>C81</f>
        <v>0</v>
      </c>
    </row>
    <row r="81" spans="1:3" ht="36.75" customHeight="1" hidden="1">
      <c r="A81" s="4" t="s">
        <v>298</v>
      </c>
      <c r="B81" s="31" t="s">
        <v>296</v>
      </c>
      <c r="C81" s="34"/>
    </row>
    <row r="82" spans="1:3" ht="36" customHeight="1">
      <c r="A82" s="4" t="s">
        <v>73</v>
      </c>
      <c r="B82" s="19" t="s">
        <v>76</v>
      </c>
      <c r="C82" s="38">
        <v>60205</v>
      </c>
    </row>
    <row r="83" spans="1:3" ht="24.75" customHeight="1">
      <c r="A83" s="16" t="s">
        <v>6</v>
      </c>
      <c r="B83" s="18" t="s">
        <v>22</v>
      </c>
      <c r="C83" s="33">
        <f>C84+C179+C181+C184+C187</f>
        <v>7442893.527000001</v>
      </c>
    </row>
    <row r="84" spans="1:3" ht="36" customHeight="1">
      <c r="A84" s="4" t="s">
        <v>5</v>
      </c>
      <c r="B84" s="17" t="s">
        <v>82</v>
      </c>
      <c r="C84" s="34">
        <f>C85+C112+C141</f>
        <v>7328596.027000001</v>
      </c>
    </row>
    <row r="85" spans="1:3" ht="35.25" customHeight="1">
      <c r="A85" s="4" t="s">
        <v>176</v>
      </c>
      <c r="B85" s="17" t="s">
        <v>83</v>
      </c>
      <c r="C85" s="36">
        <f>C86+C87+C91+C92+C88</f>
        <v>988631.32</v>
      </c>
    </row>
    <row r="86" spans="1:3" ht="85.5" customHeight="1">
      <c r="A86" s="4" t="s">
        <v>347</v>
      </c>
      <c r="B86" s="17" t="s">
        <v>329</v>
      </c>
      <c r="C86" s="37">
        <v>370000</v>
      </c>
    </row>
    <row r="87" spans="1:3" ht="69" customHeight="1" hidden="1">
      <c r="A87" s="4" t="s">
        <v>136</v>
      </c>
      <c r="B87" s="17" t="s">
        <v>137</v>
      </c>
      <c r="C87" s="36">
        <v>0</v>
      </c>
    </row>
    <row r="88" spans="1:3" ht="51" customHeight="1">
      <c r="A88" s="4" t="s">
        <v>177</v>
      </c>
      <c r="B88" s="17" t="s">
        <v>326</v>
      </c>
      <c r="C88" s="37">
        <f>C89+C90</f>
        <v>59879.5</v>
      </c>
    </row>
    <row r="89" spans="1:3" ht="99.75" customHeight="1">
      <c r="A89" s="4" t="s">
        <v>178</v>
      </c>
      <c r="B89" s="17" t="s">
        <v>338</v>
      </c>
      <c r="C89" s="37">
        <v>25193</v>
      </c>
    </row>
    <row r="90" spans="1:3" ht="114" customHeight="1">
      <c r="A90" s="4" t="s">
        <v>312</v>
      </c>
      <c r="B90" s="17" t="s">
        <v>299</v>
      </c>
      <c r="C90" s="37">
        <v>34686.5</v>
      </c>
    </row>
    <row r="91" spans="1:3" ht="105.75" customHeight="1">
      <c r="A91" s="24" t="s">
        <v>325</v>
      </c>
      <c r="B91" s="23" t="s">
        <v>71</v>
      </c>
      <c r="C91" s="35">
        <v>5243</v>
      </c>
    </row>
    <row r="92" spans="1:3" ht="36" customHeight="1">
      <c r="A92" s="4" t="s">
        <v>179</v>
      </c>
      <c r="B92" s="17" t="s">
        <v>55</v>
      </c>
      <c r="C92" s="34">
        <f>SUM(C93:C111)</f>
        <v>553508.82</v>
      </c>
    </row>
    <row r="93" spans="1:3" ht="87.75" customHeight="1">
      <c r="A93" s="4" t="s">
        <v>342</v>
      </c>
      <c r="B93" s="17" t="s">
        <v>324</v>
      </c>
      <c r="C93" s="35">
        <v>317168</v>
      </c>
    </row>
    <row r="94" spans="1:3" ht="117.75" customHeight="1" hidden="1">
      <c r="A94" s="4" t="s">
        <v>254</v>
      </c>
      <c r="B94" s="17" t="s">
        <v>253</v>
      </c>
      <c r="C94" s="34"/>
    </row>
    <row r="95" spans="1:3" ht="52.5" customHeight="1">
      <c r="A95" s="4" t="s">
        <v>228</v>
      </c>
      <c r="B95" s="17" t="s">
        <v>126</v>
      </c>
      <c r="C95" s="35">
        <v>14537</v>
      </c>
    </row>
    <row r="96" spans="1:3" ht="68.25" customHeight="1" hidden="1">
      <c r="A96" s="4" t="s">
        <v>259</v>
      </c>
      <c r="B96" s="17" t="s">
        <v>260</v>
      </c>
      <c r="C96" s="35"/>
    </row>
    <row r="97" spans="1:3" ht="133.5" customHeight="1">
      <c r="A97" s="4" t="s">
        <v>258</v>
      </c>
      <c r="B97" s="17" t="s">
        <v>318</v>
      </c>
      <c r="C97" s="35">
        <v>2552</v>
      </c>
    </row>
    <row r="98" spans="1:3" ht="82.5" customHeight="1">
      <c r="A98" s="4" t="s">
        <v>180</v>
      </c>
      <c r="B98" s="17" t="s">
        <v>77</v>
      </c>
      <c r="C98" s="35">
        <v>116</v>
      </c>
    </row>
    <row r="99" spans="1:3" ht="70.5" customHeight="1">
      <c r="A99" s="4" t="s">
        <v>322</v>
      </c>
      <c r="B99" s="17" t="s">
        <v>321</v>
      </c>
      <c r="C99" s="35">
        <v>1680</v>
      </c>
    </row>
    <row r="100" spans="1:3" ht="87" customHeight="1" hidden="1">
      <c r="A100" s="4" t="s">
        <v>261</v>
      </c>
      <c r="B100" s="17" t="s">
        <v>262</v>
      </c>
      <c r="C100" s="35"/>
    </row>
    <row r="101" spans="1:3" ht="49.5" customHeight="1" hidden="1">
      <c r="A101" s="4" t="s">
        <v>70</v>
      </c>
      <c r="B101" s="17" t="s">
        <v>125</v>
      </c>
      <c r="C101" s="35">
        <v>0</v>
      </c>
    </row>
    <row r="102" spans="1:3" ht="83.25" customHeight="1">
      <c r="A102" s="4" t="s">
        <v>181</v>
      </c>
      <c r="B102" s="17" t="s">
        <v>78</v>
      </c>
      <c r="C102" s="36">
        <v>26927</v>
      </c>
    </row>
    <row r="103" spans="1:3" ht="59.25" customHeight="1">
      <c r="A103" s="4" t="s">
        <v>317</v>
      </c>
      <c r="B103" s="17" t="s">
        <v>316</v>
      </c>
      <c r="C103" s="35">
        <v>27122.42</v>
      </c>
    </row>
    <row r="104" spans="1:3" ht="101.25" customHeight="1">
      <c r="A104" s="4" t="s">
        <v>273</v>
      </c>
      <c r="B104" s="17" t="s">
        <v>320</v>
      </c>
      <c r="C104" s="35">
        <v>21972</v>
      </c>
    </row>
    <row r="105" spans="1:3" ht="85.5" customHeight="1">
      <c r="A105" s="4" t="s">
        <v>246</v>
      </c>
      <c r="B105" s="17" t="s">
        <v>323</v>
      </c>
      <c r="C105" s="35">
        <v>71987.4</v>
      </c>
    </row>
    <row r="106" spans="1:3" ht="85.5" customHeight="1">
      <c r="A106" s="4" t="s">
        <v>314</v>
      </c>
      <c r="B106" s="17" t="s">
        <v>315</v>
      </c>
      <c r="C106" s="35">
        <v>1557</v>
      </c>
    </row>
    <row r="107" spans="1:3" ht="100.5" customHeight="1" hidden="1">
      <c r="A107" s="4" t="s">
        <v>276</v>
      </c>
      <c r="B107" s="17" t="s">
        <v>278</v>
      </c>
      <c r="C107" s="35"/>
    </row>
    <row r="108" spans="1:3" ht="102" customHeight="1" hidden="1">
      <c r="A108" s="4" t="s">
        <v>277</v>
      </c>
      <c r="B108" s="17" t="s">
        <v>278</v>
      </c>
      <c r="C108" s="35"/>
    </row>
    <row r="109" spans="1:3" ht="66" customHeight="1">
      <c r="A109" s="4" t="s">
        <v>255</v>
      </c>
      <c r="B109" s="17" t="s">
        <v>319</v>
      </c>
      <c r="C109" s="35">
        <v>17890</v>
      </c>
    </row>
    <row r="110" spans="1:3" ht="112.5" customHeight="1" hidden="1">
      <c r="A110" s="4" t="s">
        <v>269</v>
      </c>
      <c r="B110" s="17" t="s">
        <v>270</v>
      </c>
      <c r="C110" s="35"/>
    </row>
    <row r="111" spans="1:3" ht="49.5" customHeight="1">
      <c r="A111" s="4" t="s">
        <v>271</v>
      </c>
      <c r="B111" s="17" t="s">
        <v>272</v>
      </c>
      <c r="C111" s="35">
        <v>50000</v>
      </c>
    </row>
    <row r="112" spans="1:3" ht="39.75" customHeight="1">
      <c r="A112" s="4" t="s">
        <v>182</v>
      </c>
      <c r="B112" s="17" t="s">
        <v>183</v>
      </c>
      <c r="C112" s="36">
        <f>C113+C114+C115+C118+C127+C131+C132+C133+C134</f>
        <v>4846338</v>
      </c>
    </row>
    <row r="113" spans="1:3" ht="68.25" customHeight="1" hidden="1">
      <c r="A113" s="6" t="s">
        <v>140</v>
      </c>
      <c r="B113" s="17" t="s">
        <v>141</v>
      </c>
      <c r="C113" s="36">
        <v>0</v>
      </c>
    </row>
    <row r="114" spans="1:3" ht="54" customHeight="1" hidden="1">
      <c r="A114" s="6" t="s">
        <v>36</v>
      </c>
      <c r="B114" s="17" t="s">
        <v>72</v>
      </c>
      <c r="C114" s="36">
        <v>0</v>
      </c>
    </row>
    <row r="115" spans="1:3" ht="51.75" customHeight="1">
      <c r="A115" s="4" t="s">
        <v>184</v>
      </c>
      <c r="B115" s="17" t="s">
        <v>79</v>
      </c>
      <c r="C115" s="36">
        <f>C116+C117</f>
        <v>71700</v>
      </c>
    </row>
    <row r="116" spans="1:3" ht="84.75" customHeight="1">
      <c r="A116" s="4" t="s">
        <v>185</v>
      </c>
      <c r="B116" s="17" t="s">
        <v>80</v>
      </c>
      <c r="C116" s="36">
        <v>5942</v>
      </c>
    </row>
    <row r="117" spans="1:3" ht="84.75" customHeight="1">
      <c r="A117" s="4" t="s">
        <v>186</v>
      </c>
      <c r="B117" s="17" t="s">
        <v>81</v>
      </c>
      <c r="C117" s="36">
        <v>65758</v>
      </c>
    </row>
    <row r="118" spans="1:3" ht="53.25" customHeight="1">
      <c r="A118" s="4" t="s">
        <v>187</v>
      </c>
      <c r="B118" s="17" t="s">
        <v>84</v>
      </c>
      <c r="C118" s="36">
        <f>SUM(C119:C126)</f>
        <v>234189</v>
      </c>
    </row>
    <row r="119" spans="1:3" ht="132.75" customHeight="1">
      <c r="A119" s="4" t="s">
        <v>188</v>
      </c>
      <c r="B119" s="17" t="s">
        <v>85</v>
      </c>
      <c r="C119" s="36">
        <v>5722</v>
      </c>
    </row>
    <row r="120" spans="1:3" ht="130.5" customHeight="1">
      <c r="A120" s="4" t="s">
        <v>229</v>
      </c>
      <c r="B120" s="17" t="s">
        <v>233</v>
      </c>
      <c r="C120" s="36">
        <v>13917</v>
      </c>
    </row>
    <row r="121" spans="1:3" ht="100.5" customHeight="1">
      <c r="A121" s="4" t="s">
        <v>189</v>
      </c>
      <c r="B121" s="17" t="s">
        <v>308</v>
      </c>
      <c r="C121" s="36">
        <v>12338</v>
      </c>
    </row>
    <row r="122" spans="1:3" ht="117" customHeight="1">
      <c r="A122" s="4" t="s">
        <v>190</v>
      </c>
      <c r="B122" s="17" t="s">
        <v>86</v>
      </c>
      <c r="C122" s="36">
        <v>10371</v>
      </c>
    </row>
    <row r="123" spans="1:3" ht="113.25" customHeight="1">
      <c r="A123" s="4" t="s">
        <v>191</v>
      </c>
      <c r="B123" s="17" t="s">
        <v>87</v>
      </c>
      <c r="C123" s="36">
        <v>1457</v>
      </c>
    </row>
    <row r="124" spans="1:3" ht="102.75" customHeight="1">
      <c r="A124" s="4" t="s">
        <v>192</v>
      </c>
      <c r="B124" s="17" t="s">
        <v>88</v>
      </c>
      <c r="C124" s="36">
        <v>105</v>
      </c>
    </row>
    <row r="125" spans="1:3" ht="145.5" customHeight="1">
      <c r="A125" s="4" t="s">
        <v>193</v>
      </c>
      <c r="B125" s="17" t="s">
        <v>89</v>
      </c>
      <c r="C125" s="36">
        <v>184806</v>
      </c>
    </row>
    <row r="126" spans="1:3" ht="68.25" customHeight="1">
      <c r="A126" s="4" t="s">
        <v>263</v>
      </c>
      <c r="B126" s="17" t="s">
        <v>265</v>
      </c>
      <c r="C126" s="36">
        <v>5473</v>
      </c>
    </row>
    <row r="127" spans="1:3" ht="84" customHeight="1">
      <c r="A127" s="4" t="s">
        <v>194</v>
      </c>
      <c r="B127" s="17" t="s">
        <v>90</v>
      </c>
      <c r="C127" s="36">
        <f>C128+C129+C130</f>
        <v>120141</v>
      </c>
    </row>
    <row r="128" spans="1:3" ht="115.5" customHeight="1">
      <c r="A128" s="4" t="s">
        <v>231</v>
      </c>
      <c r="B128" s="17" t="s">
        <v>91</v>
      </c>
      <c r="C128" s="36">
        <v>4319</v>
      </c>
    </row>
    <row r="129" spans="1:3" ht="119.25" customHeight="1">
      <c r="A129" s="4" t="s">
        <v>230</v>
      </c>
      <c r="B129" s="17" t="s">
        <v>232</v>
      </c>
      <c r="C129" s="36">
        <v>1147</v>
      </c>
    </row>
    <row r="130" spans="1:3" ht="99.75" customHeight="1">
      <c r="A130" s="4" t="s">
        <v>195</v>
      </c>
      <c r="B130" s="17" t="s">
        <v>92</v>
      </c>
      <c r="C130" s="36">
        <v>114675</v>
      </c>
    </row>
    <row r="131" spans="1:3" ht="69" customHeight="1">
      <c r="A131" s="4" t="s">
        <v>311</v>
      </c>
      <c r="B131" s="17" t="s">
        <v>113</v>
      </c>
      <c r="C131" s="36">
        <v>49078</v>
      </c>
    </row>
    <row r="132" spans="1:3" ht="53.25" customHeight="1" hidden="1">
      <c r="A132" s="4" t="s">
        <v>116</v>
      </c>
      <c r="B132" s="17" t="s">
        <v>118</v>
      </c>
      <c r="C132" s="36">
        <v>0</v>
      </c>
    </row>
    <row r="133" spans="1:3" ht="53.25" customHeight="1">
      <c r="A133" s="4" t="s">
        <v>310</v>
      </c>
      <c r="B133" s="17" t="s">
        <v>117</v>
      </c>
      <c r="C133" s="36">
        <v>5293</v>
      </c>
    </row>
    <row r="134" spans="1:3" ht="36.75" customHeight="1">
      <c r="A134" s="4" t="s">
        <v>196</v>
      </c>
      <c r="B134" s="17" t="s">
        <v>93</v>
      </c>
      <c r="C134" s="36">
        <f>SUM(C135:C140)</f>
        <v>4365937</v>
      </c>
    </row>
    <row r="135" spans="1:3" ht="68.25" customHeight="1">
      <c r="A135" s="4" t="s">
        <v>197</v>
      </c>
      <c r="B135" s="17" t="s">
        <v>94</v>
      </c>
      <c r="C135" s="36">
        <v>50146</v>
      </c>
    </row>
    <row r="136" spans="1:3" ht="193.5" customHeight="1">
      <c r="A136" s="4" t="s">
        <v>198</v>
      </c>
      <c r="B136" s="17" t="s">
        <v>95</v>
      </c>
      <c r="C136" s="36">
        <v>2655674</v>
      </c>
    </row>
    <row r="137" spans="1:3" ht="117" customHeight="1" hidden="1">
      <c r="A137" s="4" t="s">
        <v>42</v>
      </c>
      <c r="B137" s="17" t="s">
        <v>96</v>
      </c>
      <c r="C137" s="36">
        <v>0</v>
      </c>
    </row>
    <row r="138" spans="1:3" ht="162" customHeight="1">
      <c r="A138" s="4" t="s">
        <v>199</v>
      </c>
      <c r="B138" s="17" t="s">
        <v>97</v>
      </c>
      <c r="C138" s="36">
        <v>214410</v>
      </c>
    </row>
    <row r="139" spans="1:3" ht="117.75" customHeight="1">
      <c r="A139" s="4" t="s">
        <v>200</v>
      </c>
      <c r="B139" s="17" t="s">
        <v>98</v>
      </c>
      <c r="C139" s="36">
        <v>75898</v>
      </c>
    </row>
    <row r="140" spans="1:3" ht="130.5" customHeight="1">
      <c r="A140" s="4" t="s">
        <v>201</v>
      </c>
      <c r="B140" s="17" t="s">
        <v>99</v>
      </c>
      <c r="C140" s="36">
        <v>1369809</v>
      </c>
    </row>
    <row r="141" spans="1:3" ht="21.75" customHeight="1">
      <c r="A141" s="4" t="s">
        <v>202</v>
      </c>
      <c r="B141" s="17" t="s">
        <v>100</v>
      </c>
      <c r="C141" s="36">
        <f>C142+C162+C163</f>
        <v>1493626.707</v>
      </c>
    </row>
    <row r="142" spans="1:3" ht="83.25" customHeight="1">
      <c r="A142" s="4" t="s">
        <v>203</v>
      </c>
      <c r="B142" s="17" t="s">
        <v>101</v>
      </c>
      <c r="C142" s="36">
        <f>SUM(C144:C161)</f>
        <v>453816.01599999995</v>
      </c>
    </row>
    <row r="143" spans="1:3" ht="183.75" customHeight="1" hidden="1">
      <c r="A143" s="4" t="s">
        <v>138</v>
      </c>
      <c r="B143" s="17" t="s">
        <v>139</v>
      </c>
      <c r="C143" s="36">
        <v>0</v>
      </c>
    </row>
    <row r="144" spans="1:3" ht="177" customHeight="1" hidden="1">
      <c r="A144" s="4" t="s">
        <v>204</v>
      </c>
      <c r="B144" s="27" t="s">
        <v>103</v>
      </c>
      <c r="C144" s="36"/>
    </row>
    <row r="145" spans="1:3" ht="177" customHeight="1" hidden="1">
      <c r="A145" s="4" t="s">
        <v>205</v>
      </c>
      <c r="B145" s="27" t="s">
        <v>102</v>
      </c>
      <c r="C145" s="36"/>
    </row>
    <row r="146" spans="1:3" ht="81.75" customHeight="1">
      <c r="A146" s="4" t="s">
        <v>206</v>
      </c>
      <c r="B146" s="17" t="s">
        <v>104</v>
      </c>
      <c r="C146" s="36">
        <v>15419.516</v>
      </c>
    </row>
    <row r="147" spans="1:3" ht="81.75" customHeight="1">
      <c r="A147" s="4" t="s">
        <v>207</v>
      </c>
      <c r="B147" s="17" t="s">
        <v>105</v>
      </c>
      <c r="C147" s="36">
        <v>13539.766</v>
      </c>
    </row>
    <row r="148" spans="1:3" ht="105" customHeight="1" hidden="1">
      <c r="A148" s="4" t="s">
        <v>133</v>
      </c>
      <c r="B148" s="17" t="s">
        <v>134</v>
      </c>
      <c r="C148" s="36">
        <v>0</v>
      </c>
    </row>
    <row r="149" spans="1:3" ht="164.25" customHeight="1">
      <c r="A149" s="4" t="s">
        <v>208</v>
      </c>
      <c r="B149" s="17" t="s">
        <v>334</v>
      </c>
      <c r="C149" s="36">
        <v>74415.61</v>
      </c>
    </row>
    <row r="150" spans="1:3" ht="97.5" customHeight="1">
      <c r="A150" s="4" t="s">
        <v>209</v>
      </c>
      <c r="B150" s="17" t="s">
        <v>106</v>
      </c>
      <c r="C150" s="36">
        <v>11489.774</v>
      </c>
    </row>
    <row r="151" spans="1:3" ht="117" customHeight="1">
      <c r="A151" s="4" t="s">
        <v>327</v>
      </c>
      <c r="B151" s="17" t="s">
        <v>107</v>
      </c>
      <c r="C151" s="36">
        <v>9059.201</v>
      </c>
    </row>
    <row r="152" spans="1:3" ht="116.25" customHeight="1">
      <c r="A152" s="4" t="s">
        <v>210</v>
      </c>
      <c r="B152" s="17" t="s">
        <v>108</v>
      </c>
      <c r="C152" s="36">
        <v>13680</v>
      </c>
    </row>
    <row r="153" spans="1:3" ht="114.75" customHeight="1">
      <c r="A153" s="4" t="s">
        <v>211</v>
      </c>
      <c r="B153" s="17" t="s">
        <v>234</v>
      </c>
      <c r="C153" s="36">
        <v>7229.7</v>
      </c>
    </row>
    <row r="154" spans="1:3" ht="99.75" customHeight="1">
      <c r="A154" s="4" t="s">
        <v>212</v>
      </c>
      <c r="B154" s="17" t="s">
        <v>109</v>
      </c>
      <c r="C154" s="36">
        <v>3818.5</v>
      </c>
    </row>
    <row r="155" spans="1:3" ht="116.25" customHeight="1">
      <c r="A155" s="4" t="s">
        <v>213</v>
      </c>
      <c r="B155" s="17" t="s">
        <v>110</v>
      </c>
      <c r="C155" s="35">
        <v>5092</v>
      </c>
    </row>
    <row r="156" spans="1:3" ht="98.25" customHeight="1">
      <c r="A156" s="4" t="s">
        <v>214</v>
      </c>
      <c r="B156" s="17" t="s">
        <v>111</v>
      </c>
      <c r="C156" s="36">
        <v>2301.2</v>
      </c>
    </row>
    <row r="157" spans="1:3" ht="115.5" customHeight="1">
      <c r="A157" s="4" t="s">
        <v>215</v>
      </c>
      <c r="B157" s="17" t="s">
        <v>128</v>
      </c>
      <c r="C157" s="36">
        <v>251481.686</v>
      </c>
    </row>
    <row r="158" spans="1:3" ht="115.5" customHeight="1">
      <c r="A158" s="4" t="s">
        <v>225</v>
      </c>
      <c r="B158" s="17" t="s">
        <v>129</v>
      </c>
      <c r="C158" s="36">
        <v>39000.006</v>
      </c>
    </row>
    <row r="159" spans="1:3" ht="117" customHeight="1">
      <c r="A159" s="4" t="s">
        <v>216</v>
      </c>
      <c r="B159" s="17" t="s">
        <v>112</v>
      </c>
      <c r="C159" s="36">
        <v>7289.057</v>
      </c>
    </row>
    <row r="160" spans="1:3" ht="117" customHeight="1" hidden="1">
      <c r="A160" s="4" t="s">
        <v>248</v>
      </c>
      <c r="B160" s="17" t="s">
        <v>247</v>
      </c>
      <c r="C160" s="36">
        <v>0</v>
      </c>
    </row>
    <row r="161" spans="1:3" ht="147" customHeight="1" hidden="1">
      <c r="A161" s="4" t="s">
        <v>249</v>
      </c>
      <c r="B161" s="17" t="s">
        <v>339</v>
      </c>
      <c r="C161" s="36">
        <v>0</v>
      </c>
    </row>
    <row r="162" spans="1:3" ht="68.25" customHeight="1" hidden="1">
      <c r="A162" s="4" t="s">
        <v>256</v>
      </c>
      <c r="B162" s="17" t="s">
        <v>69</v>
      </c>
      <c r="C162" s="36">
        <v>0</v>
      </c>
    </row>
    <row r="163" spans="1:3" ht="33.75" customHeight="1">
      <c r="A163" s="4" t="s">
        <v>217</v>
      </c>
      <c r="B163" s="17" t="s">
        <v>127</v>
      </c>
      <c r="C163" s="36">
        <f>C164+C176</f>
        <v>1039810.6909999999</v>
      </c>
    </row>
    <row r="164" spans="1:3" ht="27" customHeight="1">
      <c r="A164" s="4"/>
      <c r="B164" s="17" t="s">
        <v>352</v>
      </c>
      <c r="C164" s="36">
        <f>SUM(C165:C173,C175)</f>
        <v>472986.69099999993</v>
      </c>
    </row>
    <row r="165" spans="1:3" ht="99.75" customHeight="1">
      <c r="A165" s="4" t="s">
        <v>332</v>
      </c>
      <c r="B165" s="17" t="s">
        <v>335</v>
      </c>
      <c r="C165" s="36">
        <v>2239.4</v>
      </c>
    </row>
    <row r="166" spans="1:3" ht="105.75" customHeight="1" hidden="1">
      <c r="A166" s="4" t="s">
        <v>344</v>
      </c>
      <c r="B166" s="17" t="s">
        <v>135</v>
      </c>
      <c r="C166" s="36">
        <v>0</v>
      </c>
    </row>
    <row r="167" spans="1:3" ht="87" customHeight="1" hidden="1">
      <c r="A167" s="4" t="s">
        <v>345</v>
      </c>
      <c r="B167" s="17" t="s">
        <v>340</v>
      </c>
      <c r="C167" s="36">
        <v>0</v>
      </c>
    </row>
    <row r="168" spans="1:3" ht="105" customHeight="1">
      <c r="A168" s="4" t="s">
        <v>218</v>
      </c>
      <c r="B168" s="17" t="s">
        <v>132</v>
      </c>
      <c r="C168" s="36">
        <v>79686.498</v>
      </c>
    </row>
    <row r="169" spans="1:3" ht="102" customHeight="1">
      <c r="A169" s="4" t="s">
        <v>219</v>
      </c>
      <c r="B169" s="17" t="s">
        <v>130</v>
      </c>
      <c r="C169" s="36">
        <v>34661</v>
      </c>
    </row>
    <row r="170" spans="1:3" ht="117" customHeight="1" hidden="1">
      <c r="A170" s="4" t="s">
        <v>250</v>
      </c>
      <c r="B170" s="17" t="s">
        <v>131</v>
      </c>
      <c r="C170" s="36">
        <v>0</v>
      </c>
    </row>
    <row r="171" spans="1:3" ht="116.25" customHeight="1" hidden="1">
      <c r="A171" s="4" t="s">
        <v>220</v>
      </c>
      <c r="B171" s="17" t="s">
        <v>341</v>
      </c>
      <c r="C171" s="36">
        <v>0</v>
      </c>
    </row>
    <row r="172" spans="1:3" ht="100.5" customHeight="1">
      <c r="A172" s="4" t="s">
        <v>221</v>
      </c>
      <c r="B172" s="17" t="s">
        <v>336</v>
      </c>
      <c r="C172" s="36">
        <v>339634.687</v>
      </c>
    </row>
    <row r="173" spans="1:3" ht="99" customHeight="1">
      <c r="A173" s="4" t="s">
        <v>252</v>
      </c>
      <c r="B173" s="17" t="s">
        <v>337</v>
      </c>
      <c r="C173" s="36">
        <v>5413.756</v>
      </c>
    </row>
    <row r="174" spans="1:3" ht="108.75" customHeight="1" hidden="1">
      <c r="A174" s="4" t="s">
        <v>300</v>
      </c>
      <c r="B174" s="17" t="s">
        <v>351</v>
      </c>
      <c r="C174" s="36">
        <v>0</v>
      </c>
    </row>
    <row r="175" spans="1:3" ht="99" customHeight="1">
      <c r="A175" s="4" t="s">
        <v>348</v>
      </c>
      <c r="B175" s="17" t="s">
        <v>349</v>
      </c>
      <c r="C175" s="35">
        <v>11351.35</v>
      </c>
    </row>
    <row r="176" spans="1:3" ht="21.75" customHeight="1">
      <c r="A176" s="4"/>
      <c r="B176" s="17" t="s">
        <v>353</v>
      </c>
      <c r="C176" s="35">
        <f>SUM(C177:C178)</f>
        <v>566824</v>
      </c>
    </row>
    <row r="177" spans="1:3" ht="99.75" customHeight="1">
      <c r="A177" s="4" t="s">
        <v>309</v>
      </c>
      <c r="B177" s="17" t="s">
        <v>307</v>
      </c>
      <c r="C177" s="35">
        <v>529751</v>
      </c>
    </row>
    <row r="178" spans="1:3" ht="83.25" customHeight="1">
      <c r="A178" s="4" t="s">
        <v>343</v>
      </c>
      <c r="B178" s="17" t="s">
        <v>313</v>
      </c>
      <c r="C178" s="35">
        <v>37073</v>
      </c>
    </row>
    <row r="179" spans="1:3" ht="35.25" customHeight="1" hidden="1">
      <c r="A179" s="4" t="s">
        <v>121</v>
      </c>
      <c r="B179" s="17" t="s">
        <v>122</v>
      </c>
      <c r="C179" s="35">
        <f>C180</f>
        <v>0</v>
      </c>
    </row>
    <row r="180" spans="1:3" ht="35.25" customHeight="1" hidden="1">
      <c r="A180" s="4" t="s">
        <v>123</v>
      </c>
      <c r="B180" s="17" t="s">
        <v>124</v>
      </c>
      <c r="C180" s="35">
        <v>0</v>
      </c>
    </row>
    <row r="181" spans="1:3" ht="21" customHeight="1">
      <c r="A181" s="4" t="s">
        <v>120</v>
      </c>
      <c r="B181" s="22" t="s">
        <v>119</v>
      </c>
      <c r="C181" s="36">
        <f>C182+C183</f>
        <v>114297.5</v>
      </c>
    </row>
    <row r="182" spans="1:3" ht="38.25" customHeight="1" hidden="1">
      <c r="A182" s="4" t="s">
        <v>257</v>
      </c>
      <c r="B182" s="17" t="s">
        <v>68</v>
      </c>
      <c r="C182" s="36"/>
    </row>
    <row r="183" spans="1:3" ht="38.25" customHeight="1">
      <c r="A183" s="4" t="s">
        <v>74</v>
      </c>
      <c r="B183" s="17" t="s">
        <v>68</v>
      </c>
      <c r="C183" s="35">
        <v>114297.5</v>
      </c>
    </row>
    <row r="184" spans="1:3" ht="83.25" customHeight="1" hidden="1">
      <c r="A184" s="4" t="s">
        <v>240</v>
      </c>
      <c r="B184" s="17" t="s">
        <v>235</v>
      </c>
      <c r="C184" s="35">
        <f>C185+C186</f>
        <v>0</v>
      </c>
    </row>
    <row r="185" spans="1:3" ht="66.75" customHeight="1" hidden="1">
      <c r="A185" s="4" t="s">
        <v>241</v>
      </c>
      <c r="B185" s="17" t="s">
        <v>236</v>
      </c>
      <c r="C185" s="35"/>
    </row>
    <row r="186" spans="1:3" ht="68.25" customHeight="1" hidden="1">
      <c r="A186" s="4" t="s">
        <v>242</v>
      </c>
      <c r="B186" s="17" t="s">
        <v>236</v>
      </c>
      <c r="C186" s="35"/>
    </row>
    <row r="187" spans="1:3" ht="54" customHeight="1" hidden="1">
      <c r="A187" s="4" t="s">
        <v>243</v>
      </c>
      <c r="B187" s="17" t="s">
        <v>237</v>
      </c>
      <c r="C187" s="35">
        <f>C188+C189</f>
        <v>0</v>
      </c>
    </row>
    <row r="188" spans="1:3" ht="69" customHeight="1" hidden="1">
      <c r="A188" s="4" t="s">
        <v>244</v>
      </c>
      <c r="B188" s="17" t="s">
        <v>238</v>
      </c>
      <c r="C188" s="35"/>
    </row>
    <row r="189" spans="1:3" ht="52.5" customHeight="1" hidden="1">
      <c r="A189" s="4" t="s">
        <v>245</v>
      </c>
      <c r="B189" s="17" t="s">
        <v>239</v>
      </c>
      <c r="C189" s="35"/>
    </row>
    <row r="190" spans="1:3" ht="23.25" customHeight="1">
      <c r="A190" s="4"/>
      <c r="B190" s="5" t="s">
        <v>17</v>
      </c>
      <c r="C190" s="39">
        <f>C11+C83</f>
        <v>11231364.527</v>
      </c>
    </row>
    <row r="191" spans="1:3" ht="20.25" customHeight="1">
      <c r="A191" s="9"/>
      <c r="B191" s="10"/>
      <c r="C191" s="10"/>
    </row>
    <row r="192" spans="1:3" s="30" customFormat="1" ht="18" customHeight="1">
      <c r="A192" s="40" t="s">
        <v>264</v>
      </c>
      <c r="B192" s="40"/>
      <c r="C192" s="29"/>
    </row>
    <row r="193" spans="1:3" s="30" customFormat="1" ht="18" customHeight="1">
      <c r="A193" s="41" t="s">
        <v>350</v>
      </c>
      <c r="B193" s="41"/>
      <c r="C193" s="42"/>
    </row>
  </sheetData>
  <sheetProtection/>
  <mergeCells count="8">
    <mergeCell ref="A192:B192"/>
    <mergeCell ref="A193:C193"/>
    <mergeCell ref="B1:C1"/>
    <mergeCell ref="B2:C2"/>
    <mergeCell ref="B3:C3"/>
    <mergeCell ref="B4:C4"/>
    <mergeCell ref="B5:C5"/>
    <mergeCell ref="A8:C8"/>
  </mergeCells>
  <printOptions/>
  <pageMargins left="0.7874015748031497" right="0.31496062992125984" top="0.7086614173228347" bottom="0.4724409448818898" header="0.11811023622047245" footer="0.11811023622047245"/>
  <pageSetup fitToHeight="18" fitToWidth="1" horizontalDpi="600" verticalDpi="600" orientation="portrait" paperSize="9" scale="87"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sovdep</cp:lastModifiedBy>
  <cp:lastPrinted>2017-11-28T07:13:42Z</cp:lastPrinted>
  <dcterms:created xsi:type="dcterms:W3CDTF">2004-10-05T07:40:56Z</dcterms:created>
  <dcterms:modified xsi:type="dcterms:W3CDTF">2017-11-30T07:46:21Z</dcterms:modified>
  <cp:category/>
  <cp:version/>
  <cp:contentType/>
  <cp:contentStatus/>
</cp:coreProperties>
</file>