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Приложение №2" sheetId="1" r:id="rId1"/>
  </sheets>
  <definedNames>
    <definedName name="_xlnm.Print_Titles" localSheetId="0">'Приложение №2'!$15:$15</definedName>
    <definedName name="_xlnm.Print_Area" localSheetId="0">'Приложение №2'!$A$1:$H$99</definedName>
  </definedNames>
  <calcPr fullCalcOnLoad="1"/>
</workbook>
</file>

<file path=xl/sharedStrings.xml><?xml version="1.0" encoding="utf-8"?>
<sst xmlns="http://schemas.openxmlformats.org/spreadsheetml/2006/main" count="179" uniqueCount="171">
  <si>
    <t>Прочие неналоговые доходы бюджетов муниципальных районов (компенсационная стоимость за уничтожение зеленых насаждений)</t>
  </si>
  <si>
    <t>тыс.руб.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</si>
  <si>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</si>
  <si>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</si>
  <si>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</si>
  <si>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</si>
  <si>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</si>
  <si>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 xml:space="preserve">000 1 11 05013 10 0000 120   </t>
  </si>
  <si>
    <t xml:space="preserve">080 1 14 02053 05 0000 410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</si>
  <si>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</si>
  <si>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</si>
  <si>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</si>
  <si>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</si>
  <si>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</si>
  <si>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</si>
  <si>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</si>
  <si>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</si>
  <si>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</si>
  <si>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</si>
  <si>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</si>
  <si>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</si>
  <si>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</si>
  <si>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</si>
  <si>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</si>
  <si>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</si>
  <si>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</si>
  <si>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</si>
  <si>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</si>
  <si>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</si>
  <si>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</si>
  <si>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</si>
  <si>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</si>
  <si>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</si>
  <si>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</si>
  <si>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</si>
  <si>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</si>
  <si>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</si>
  <si>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</si>
  <si>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</si>
  <si>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</si>
  <si>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</si>
  <si>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 xml:space="preserve">000 1 14 06000 00 0000 430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</si>
  <si>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</si>
  <si>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</si>
  <si>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000 2 02 03999 05 0000 151</t>
  </si>
  <si>
    <t>Субвенции на организацию оказания медицинской помощи на территории муниципального образования</t>
  </si>
  <si>
    <t>000 2 02 03022 05 0000 151</t>
  </si>
  <si>
    <t>000 2 02 03024 05 0000 151</t>
  </si>
  <si>
    <t>000 2 02 03029 05 0000 151</t>
  </si>
  <si>
    <t>070 1 08 07150 01 0000 110</t>
  </si>
  <si>
    <t xml:space="preserve">080 1 11 07015 05 0000 120   </t>
  </si>
  <si>
    <t xml:space="preserve">000 1 17 05050 05 0000 180   </t>
  </si>
  <si>
    <t xml:space="preserve">Субвенции 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</si>
  <si>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000 1 11 01000 00 0000 120</t>
  </si>
  <si>
    <t>000 2 07 00000 00 0000 180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</si>
  <si>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</si>
  <si>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</si>
  <si>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</si>
  <si>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</si>
  <si>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182 1 05 02010 02 0000 110</t>
  </si>
  <si>
    <t>182 1 05 03010 01 0000 110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</si>
  <si>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</si>
  <si>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</si>
  <si>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</si>
  <si>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</si>
  <si>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</si>
  <si>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</si>
  <si>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</si>
  <si>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</si>
  <si>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</si>
  <si>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</si>
  <si>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</si>
  <si>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</si>
  <si>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</si>
  <si>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</si>
  <si>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</si>
  <si>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</si>
  <si>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</si>
  <si>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</si>
  <si>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</si>
  <si>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</si>
  <si>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000 2 02 03999 05 0005 151</t>
  </si>
  <si>
    <t>000 1 05 02000 02 0000 110</t>
  </si>
  <si>
    <t>000 1 05 03000 01 0000 110</t>
  </si>
  <si>
    <t xml:space="preserve">000 1 14 06013 10 0000 430 </t>
  </si>
  <si>
    <t xml:space="preserve">048 1 12 01000 01 0000 120   </t>
  </si>
  <si>
    <t>Плата за негативное  воздействие  на  окружающую среду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</si>
  <si>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</si>
  <si>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</si>
  <si>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Налог на доходы физических лиц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</si>
  <si>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</si>
  <si>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</si>
  <si>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</si>
  <si>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</si>
  <si>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</si>
  <si>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</si>
  <si>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</si>
  <si>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Субвенции бюджетам муниципальных районов на выполнение передаваемых  полномочий субъектов Российской Федерации всего, в том числе:</t>
  </si>
  <si>
    <t>Прочие субвенции бюджетам муниципальных районов всего, в том числе:</t>
  </si>
  <si>
    <t>Прочие безвозмездные поступления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</si>
  <si>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</si>
  <si>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</si>
  <si>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</si>
  <si>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</si>
  <si>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</si>
  <si>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182 1 05 04020 02 0000 110</t>
  </si>
  <si>
    <t>Налог, взимаемый в связи с применением  патентной системы налогообложения, зачисляемый в бюджеты муниципальных районов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</si>
  <si>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</si>
  <si>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</si>
  <si>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</si>
  <si>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070 2 07 05030 05 0000 180</t>
  </si>
  <si>
    <t>Прочие безвозмездные поступления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</si>
  <si>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</si>
  <si>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000 2 02 03119 05 0000 151</t>
  </si>
  <si>
    <t>Субвенции бюджетам муниципальных районов на 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</si>
  <si>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 xml:space="preserve"> План на 2015 год </t>
  </si>
  <si>
    <t xml:space="preserve"> План на 2016 год </t>
  </si>
  <si>
    <t>080 1 11 09045 05 0200 120</t>
  </si>
  <si>
    <t xml:space="preserve">Субвенции 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 в Московской области 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</si>
  <si>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</si>
  <si>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</si>
  <si>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</si>
  <si>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</si>
  <si>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</si>
  <si>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</si>
  <si>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</si>
  <si>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</si>
  <si>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на заключение договора аренды муниципального имущества)</t>
  </si>
  <si>
    <t xml:space="preserve">070 1 17 05050 05 0300 180   </t>
  </si>
  <si>
    <t>Прочие неналоговые доходы бюджетов муниципальных районов (плата за установку и эксплуатацию рекламных конструкций)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</si>
  <si>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</si>
  <si>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Приложение  № 2</t>
  </si>
  <si>
    <t>000 2 02 03999 05 0093 151</t>
  </si>
  <si>
    <t>000 2 02 03999 05 0105 151</t>
  </si>
  <si>
    <t>000 2 02 03999 05 0004 151</t>
  </si>
  <si>
    <t>000 2 02 03999 05 0006 151</t>
  </si>
  <si>
    <t>Субвенции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</si>
  <si>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Субвенции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</si>
  <si>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000 2 02 04000 00 0000 151</t>
  </si>
  <si>
    <t>Иные межбюджетные трансферты всего, в том числе:</t>
  </si>
  <si>
    <t>000 2 02 04014 05 0061 151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</si>
  <si>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Контрольно-ревизионной комиссией Одинцовского муниципального района</t>
  </si>
  <si>
    <t>000 2 02 04014 05 0062 151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</si>
  <si>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Комитетом муниципального заказа и целевых программ Одинцовского муниципального района</t>
  </si>
  <si>
    <t>000 2 02 04014 05 0063 151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</si>
  <si>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Финансово-казначейским Управлением Администрации Одинцовского муниципального района</t>
  </si>
  <si>
    <t>000 2 02 04014 05 0064 151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</si>
  <si>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отделом торговли</t>
  </si>
  <si>
    <t>000 2 02 04014 05 0067 151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</si>
  <si>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Управлением учета и распределения жилой площади Администрации Одинцовского муниципального района</t>
  </si>
  <si>
    <t>000 2 02 04014 05 0068 151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</si>
  <si>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за счет средств поселений</t>
  </si>
  <si>
    <t>000 2 02 04014 05 0163 151</t>
  </si>
  <si>
    <t>Иные межбюджетные трансферты на реализацию долгосрочной целевой программы "Повышение качества управления муниципальными финансами Одинцовского муниципального района Московской области"</t>
  </si>
  <si>
    <t xml:space="preserve"> к решению Совета депутатов</t>
  </si>
  <si>
    <t>(Приложение  № 2</t>
  </si>
  <si>
    <t>от " 25 "  ноября  2013г.  № 2/32)</t>
  </si>
  <si>
    <t>Сумма уточнения плана 2015 года</t>
  </si>
  <si>
    <t>Сумма уточнения плана 2016 года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</si>
  <si>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</si>
  <si>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</si>
  <si>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070 1 11 09045 05 0500 120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</si>
  <si>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заключения договора на установку и эксплуатацию рекламной конструкции)</t>
  </si>
  <si>
    <t xml:space="preserve">Заместитель руководителя Администрации,                                                                                                       </t>
  </si>
  <si>
    <t>Доходы от перечисления части прибыли, остающейся после уплаты 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</si>
  <si>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всего, в том числе:</t>
  </si>
  <si>
    <t>Московской области</t>
  </si>
  <si>
    <t>Одинцовского муниципального района</t>
  </si>
  <si>
    <t xml:space="preserve">начальник Финансово-казначейского Управления                                                                  Р.А. Анашкина                                                                           </t>
  </si>
  <si>
    <t xml:space="preserve">Доходы бюджета Одинцовского муниципального района                                                                           на плановый период  2015-2016 годов </t>
  </si>
  <si>
    <t>от "19" 05.2014г.    № 2/40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</si>
</sst>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3" fontId="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98"/>
  <sheetViews>
    <sheetView tabSelected="1" view="pageLayout" workbookViewId="0" topLeftCell="A1">
      <selection activeCell="B7" sqref="B7:H7"/>
    </sheetView>
  </sheetViews>
  <sheetFormatPr defaultColWidth="9.00390625" defaultRowHeight="15.75"/>
  <cols>
    <col min="1" max="1" width="25.25390625" style="1" customWidth="1"/>
    <col min="2" max="2" width="51.50390625" style="3" customWidth="1"/>
    <col min="3" max="3" width="14.25390625" style="16" hidden="1" customWidth="1"/>
    <col min="4" max="4" width="14.375" style="16" hidden="1" customWidth="1"/>
    <col min="5" max="6" width="11.25390625" style="16" hidden="1" customWidth="1"/>
    <col min="7" max="8" width="11.625" style="16" customWidth="1"/>
    <col min="9" max="16384" width="9.00390625" style="16" customWidth="1"/>
  </cols>
  <sheetData>
    <row r="1" spans="2:8" ht="15.75">
      <c r="B1" s="35" t="s">
        <v>131</v>
      </c>
      <c r="C1" s="35"/>
      <c r="D1" s="35"/>
      <c r="E1" s="35"/>
      <c r="F1" s="35"/>
      <c r="G1" s="35"/>
      <c r="H1" s="35"/>
    </row>
    <row r="2" spans="2:8" ht="15.75">
      <c r="B2" s="35" t="s">
        <v>154</v>
      </c>
      <c r="C2" s="35"/>
      <c r="D2" s="35"/>
      <c r="E2" s="35"/>
      <c r="F2" s="35"/>
      <c r="G2" s="35"/>
      <c r="H2" s="35"/>
    </row>
    <row r="3" spans="2:8" ht="15.75">
      <c r="B3" s="35" t="s">
        <v>167</v>
      </c>
      <c r="C3" s="35"/>
      <c r="D3" s="35"/>
      <c r="E3" s="35"/>
      <c r="F3" s="35"/>
      <c r="G3" s="35"/>
      <c r="H3" s="35"/>
    </row>
    <row r="4" spans="2:8" ht="15.75">
      <c r="B4" s="35" t="s">
        <v>166</v>
      </c>
      <c r="C4" s="35"/>
      <c r="D4" s="35"/>
      <c r="E4" s="35"/>
      <c r="F4" s="35"/>
      <c r="G4" s="35"/>
      <c r="H4" s="35"/>
    </row>
    <row r="5" spans="1:8" ht="15.75">
      <c r="A5" s="20"/>
      <c r="B5" s="37" t="s">
        <v>170</v>
      </c>
      <c r="C5" s="37"/>
      <c r="D5" s="37"/>
      <c r="E5" s="37"/>
      <c r="F5" s="37"/>
      <c r="G5" s="37"/>
      <c r="H5" s="37"/>
    </row>
    <row r="6" spans="2:8" ht="23.25">
      <c r="B6" s="33"/>
      <c r="C6" s="34"/>
      <c r="D6" s="34"/>
      <c r="E6" s="34"/>
      <c r="F6" s="34"/>
      <c r="G6" s="34"/>
      <c r="H6" s="34"/>
    </row>
    <row r="7" spans="1:8" ht="15.75">
      <c r="A7" s="21"/>
      <c r="B7" s="35" t="s">
        <v>155</v>
      </c>
      <c r="C7" s="35"/>
      <c r="D7" s="35"/>
      <c r="E7" s="35"/>
      <c r="F7" s="35"/>
      <c r="G7" s="35"/>
      <c r="H7" s="35"/>
    </row>
    <row r="8" spans="1:8" ht="15.75">
      <c r="A8" s="21"/>
      <c r="B8" s="35" t="s">
        <v>154</v>
      </c>
      <c r="C8" s="35"/>
      <c r="D8" s="35"/>
      <c r="E8" s="35"/>
      <c r="F8" s="35"/>
      <c r="G8" s="35"/>
      <c r="H8" s="35"/>
    </row>
    <row r="9" spans="1:8" ht="15.75">
      <c r="A9" s="21"/>
      <c r="B9" s="35" t="s">
        <v>167</v>
      </c>
      <c r="C9" s="35"/>
      <c r="D9" s="35"/>
      <c r="E9" s="35"/>
      <c r="F9" s="35"/>
      <c r="G9" s="35"/>
      <c r="H9" s="35"/>
    </row>
    <row r="10" spans="1:8" ht="15.75">
      <c r="A10" s="21"/>
      <c r="B10" s="35" t="s">
        <v>166</v>
      </c>
      <c r="C10" s="35"/>
      <c r="D10" s="35"/>
      <c r="E10" s="35"/>
      <c r="F10" s="35"/>
      <c r="G10" s="35"/>
      <c r="H10" s="35"/>
    </row>
    <row r="11" spans="1:8" ht="15.75">
      <c r="A11" s="20"/>
      <c r="B11" s="37" t="s">
        <v>156</v>
      </c>
      <c r="C11" s="37"/>
      <c r="D11" s="37"/>
      <c r="E11" s="37"/>
      <c r="F11" s="37"/>
      <c r="G11" s="37"/>
      <c r="H11" s="37"/>
    </row>
    <row r="12" spans="1:2" ht="12.75" customHeight="1">
      <c r="A12" s="20"/>
      <c r="B12" s="20"/>
    </row>
    <row r="13" spans="1:8" ht="37.5" customHeight="1">
      <c r="A13" s="38" t="s">
        <v>169</v>
      </c>
      <c r="B13" s="38"/>
      <c r="C13" s="38"/>
      <c r="D13" s="38"/>
      <c r="E13" s="38"/>
      <c r="F13" s="38"/>
      <c r="G13" s="38"/>
      <c r="H13" s="38"/>
    </row>
    <row r="14" spans="1:8" ht="14.25" customHeight="1">
      <c r="A14" s="2"/>
      <c r="B14" s="17"/>
      <c r="H14" s="26" t="s">
        <v>1</v>
      </c>
    </row>
    <row r="15" spans="1:8" ht="65.25" customHeight="1">
      <c r="A15" s="13" t="s">
        <v>34</v>
      </c>
      <c r="B15" s="13" t="s">
        <v>18</v>
      </c>
      <c r="C15" s="18" t="s">
        <v>115</v>
      </c>
      <c r="D15" s="18" t="s">
        <v>116</v>
      </c>
      <c r="E15" s="4" t="s">
        <v>157</v>
      </c>
      <c r="F15" s="4" t="s">
        <v>158</v>
      </c>
      <c r="G15" s="18" t="s">
        <v>115</v>
      </c>
      <c r="H15" s="18" t="s">
        <v>116</v>
      </c>
    </row>
    <row r="16" spans="1:8" ht="21" customHeight="1">
      <c r="A16" s="24" t="s">
        <v>15</v>
      </c>
      <c r="B16" s="5" t="s">
        <v>58</v>
      </c>
      <c r="C16" s="23">
        <f aca="true" t="shared" si="0" ref="C16:H16">C17+C31</f>
        <v>3220694</v>
      </c>
      <c r="D16" s="23">
        <f t="shared" si="0"/>
        <v>3411468</v>
      </c>
      <c r="E16" s="23">
        <f t="shared" si="0"/>
        <v>287824</v>
      </c>
      <c r="F16" s="23">
        <f t="shared" si="0"/>
        <v>138929</v>
      </c>
      <c r="G16" s="23">
        <f t="shared" si="0"/>
        <v>3508518</v>
      </c>
      <c r="H16" s="23">
        <f t="shared" si="0"/>
        <v>3550397</v>
      </c>
    </row>
    <row r="17" spans="1:8" ht="21" customHeight="1">
      <c r="A17" s="4"/>
      <c r="B17" s="5" t="s">
        <v>5</v>
      </c>
      <c r="C17" s="23">
        <f aca="true" t="shared" si="1" ref="C17:H17">C18+C20+C28</f>
        <v>1649761</v>
      </c>
      <c r="D17" s="23">
        <f t="shared" si="1"/>
        <v>1840672</v>
      </c>
      <c r="E17" s="23">
        <f t="shared" si="1"/>
        <v>4000</v>
      </c>
      <c r="F17" s="23">
        <f t="shared" si="1"/>
        <v>4000</v>
      </c>
      <c r="G17" s="23">
        <f t="shared" si="1"/>
        <v>1653761</v>
      </c>
      <c r="H17" s="23">
        <f t="shared" si="1"/>
        <v>1844672</v>
      </c>
    </row>
    <row r="18" spans="1:8" ht="21" customHeight="1">
      <c r="A18" s="4" t="s">
        <v>90</v>
      </c>
      <c r="B18" s="10" t="s">
        <v>91</v>
      </c>
      <c r="C18" s="22">
        <f>C19</f>
        <v>640513</v>
      </c>
      <c r="D18" s="22">
        <f>D19</f>
        <v>734028</v>
      </c>
      <c r="E18" s="22">
        <f>E19</f>
        <v>0</v>
      </c>
      <c r="F18" s="22">
        <f>F19</f>
        <v>0</v>
      </c>
      <c r="G18" s="31">
        <f aca="true" t="shared" si="2" ref="G18:G30">C18+E18</f>
        <v>640513</v>
      </c>
      <c r="H18" s="31">
        <f aca="true" t="shared" si="3" ref="H18:H30">D18+F18</f>
        <v>734028</v>
      </c>
    </row>
    <row r="19" spans="1:8" ht="21" customHeight="1">
      <c r="A19" s="4" t="s">
        <v>36</v>
      </c>
      <c r="B19" s="6" t="s">
        <v>89</v>
      </c>
      <c r="C19" s="27">
        <v>640513</v>
      </c>
      <c r="D19" s="27">
        <v>734028</v>
      </c>
      <c r="E19" s="32">
        <v>0</v>
      </c>
      <c r="F19" s="32">
        <v>0</v>
      </c>
      <c r="G19" s="31">
        <f t="shared" si="2"/>
        <v>640513</v>
      </c>
      <c r="H19" s="31">
        <f t="shared" si="3"/>
        <v>734028</v>
      </c>
    </row>
    <row r="20" spans="1:8" ht="21" customHeight="1">
      <c r="A20" s="4" t="s">
        <v>37</v>
      </c>
      <c r="B20" s="6" t="s">
        <v>17</v>
      </c>
      <c r="C20" s="22">
        <f>C21+C22+C24+C26</f>
        <v>960579</v>
      </c>
      <c r="D20" s="22">
        <f>D21+D22+D24+D26</f>
        <v>1055609</v>
      </c>
      <c r="E20" s="22">
        <f>E21+E22+E24+E26</f>
        <v>4000</v>
      </c>
      <c r="F20" s="22">
        <f>F21+F22+F24+F26</f>
        <v>4000</v>
      </c>
      <c r="G20" s="31">
        <f t="shared" si="2"/>
        <v>964579</v>
      </c>
      <c r="H20" s="31">
        <f t="shared" si="3"/>
        <v>1059609</v>
      </c>
    </row>
    <row r="21" spans="1:8" ht="33" customHeight="1">
      <c r="A21" s="4" t="s">
        <v>93</v>
      </c>
      <c r="B21" s="6" t="s">
        <v>92</v>
      </c>
      <c r="C21" s="27">
        <v>518742</v>
      </c>
      <c r="D21" s="27">
        <v>591366</v>
      </c>
      <c r="E21" s="25">
        <v>0</v>
      </c>
      <c r="F21" s="25">
        <v>0</v>
      </c>
      <c r="G21" s="31">
        <f t="shared" si="2"/>
        <v>518742</v>
      </c>
      <c r="H21" s="31">
        <f t="shared" si="3"/>
        <v>591366</v>
      </c>
    </row>
    <row r="22" spans="1:8" ht="33" customHeight="1">
      <c r="A22" s="4" t="s">
        <v>82</v>
      </c>
      <c r="B22" s="6" t="s">
        <v>33</v>
      </c>
      <c r="C22" s="22">
        <f>C23</f>
        <v>434838</v>
      </c>
      <c r="D22" s="22">
        <f>D23</f>
        <v>456580</v>
      </c>
      <c r="E22" s="22">
        <f>E23</f>
        <v>0</v>
      </c>
      <c r="F22" s="22">
        <f>F23</f>
        <v>0</v>
      </c>
      <c r="G22" s="31">
        <f t="shared" si="2"/>
        <v>434838</v>
      </c>
      <c r="H22" s="31">
        <f t="shared" si="3"/>
        <v>456580</v>
      </c>
    </row>
    <row r="23" spans="1:8" ht="33" customHeight="1">
      <c r="A23" s="4" t="s">
        <v>59</v>
      </c>
      <c r="B23" s="6" t="s">
        <v>33</v>
      </c>
      <c r="C23" s="27">
        <v>434838</v>
      </c>
      <c r="D23" s="27">
        <v>456580</v>
      </c>
      <c r="E23" s="25">
        <v>0</v>
      </c>
      <c r="F23" s="25">
        <v>0</v>
      </c>
      <c r="G23" s="31">
        <f t="shared" si="2"/>
        <v>434838</v>
      </c>
      <c r="H23" s="31">
        <f t="shared" si="3"/>
        <v>456580</v>
      </c>
    </row>
    <row r="24" spans="1:8" ht="19.5" customHeight="1">
      <c r="A24" s="4" t="s">
        <v>83</v>
      </c>
      <c r="B24" s="6" t="s">
        <v>55</v>
      </c>
      <c r="C24" s="22">
        <f>C25</f>
        <v>399</v>
      </c>
      <c r="D24" s="22">
        <f>D25</f>
        <v>403</v>
      </c>
      <c r="E24" s="22">
        <f>E25</f>
        <v>0</v>
      </c>
      <c r="F24" s="22">
        <f>F25</f>
        <v>0</v>
      </c>
      <c r="G24" s="31">
        <f t="shared" si="2"/>
        <v>399</v>
      </c>
      <c r="H24" s="31">
        <f t="shared" si="3"/>
        <v>403</v>
      </c>
    </row>
    <row r="25" spans="1:8" ht="21.75" customHeight="1">
      <c r="A25" s="4" t="s">
        <v>60</v>
      </c>
      <c r="B25" s="6" t="s">
        <v>55</v>
      </c>
      <c r="C25" s="27">
        <v>399</v>
      </c>
      <c r="D25" s="27">
        <v>403</v>
      </c>
      <c r="E25" s="32">
        <v>0</v>
      </c>
      <c r="F25" s="32">
        <v>0</v>
      </c>
      <c r="G25" s="31">
        <f t="shared" si="2"/>
        <v>399</v>
      </c>
      <c r="H25" s="31">
        <f t="shared" si="3"/>
        <v>403</v>
      </c>
    </row>
    <row r="26" spans="1:8" ht="35.25" customHeight="1">
      <c r="A26" s="4" t="s">
        <v>108</v>
      </c>
      <c r="B26" s="6" t="s">
        <v>109</v>
      </c>
      <c r="C26" s="22">
        <f>C27</f>
        <v>6600</v>
      </c>
      <c r="D26" s="22">
        <f>D27</f>
        <v>7260</v>
      </c>
      <c r="E26" s="22">
        <f>E27</f>
        <v>4000</v>
      </c>
      <c r="F26" s="22">
        <f>F27</f>
        <v>4000</v>
      </c>
      <c r="G26" s="31">
        <f t="shared" si="2"/>
        <v>10600</v>
      </c>
      <c r="H26" s="31">
        <f t="shared" si="3"/>
        <v>11260</v>
      </c>
    </row>
    <row r="27" spans="1:8" ht="51.75" customHeight="1">
      <c r="A27" s="4" t="s">
        <v>105</v>
      </c>
      <c r="B27" s="6" t="s">
        <v>106</v>
      </c>
      <c r="C27" s="27">
        <v>6600</v>
      </c>
      <c r="D27" s="27">
        <v>7260</v>
      </c>
      <c r="E27" s="25">
        <v>4000</v>
      </c>
      <c r="F27" s="25">
        <v>4000</v>
      </c>
      <c r="G27" s="31">
        <f t="shared" si="2"/>
        <v>10600</v>
      </c>
      <c r="H27" s="31">
        <f t="shared" si="3"/>
        <v>11260</v>
      </c>
    </row>
    <row r="28" spans="1:8" ht="19.5" customHeight="1">
      <c r="A28" s="7" t="s">
        <v>25</v>
      </c>
      <c r="B28" s="6" t="s">
        <v>40</v>
      </c>
      <c r="C28" s="22">
        <f>C29+C30</f>
        <v>48669</v>
      </c>
      <c r="D28" s="22">
        <f>D29+D30</f>
        <v>51035</v>
      </c>
      <c r="E28" s="22">
        <f>E29+E30</f>
        <v>0</v>
      </c>
      <c r="F28" s="22">
        <f>F29+F30</f>
        <v>0</v>
      </c>
      <c r="G28" s="31">
        <f t="shared" si="2"/>
        <v>48669</v>
      </c>
      <c r="H28" s="31">
        <f t="shared" si="3"/>
        <v>51035</v>
      </c>
    </row>
    <row r="29" spans="1:8" ht="50.25" customHeight="1">
      <c r="A29" s="7" t="s">
        <v>35</v>
      </c>
      <c r="B29" s="6" t="s">
        <v>42</v>
      </c>
      <c r="C29" s="27">
        <v>47319</v>
      </c>
      <c r="D29" s="27">
        <v>49685</v>
      </c>
      <c r="E29" s="25">
        <v>0</v>
      </c>
      <c r="F29" s="25">
        <v>0</v>
      </c>
      <c r="G29" s="31">
        <f t="shared" si="2"/>
        <v>47319</v>
      </c>
      <c r="H29" s="31">
        <f t="shared" si="3"/>
        <v>49685</v>
      </c>
    </row>
    <row r="30" spans="1:8" ht="35.25" customHeight="1">
      <c r="A30" s="7" t="s">
        <v>49</v>
      </c>
      <c r="B30" s="6" t="s">
        <v>16</v>
      </c>
      <c r="C30" s="27">
        <v>1350</v>
      </c>
      <c r="D30" s="27">
        <v>1350</v>
      </c>
      <c r="E30" s="25">
        <v>0</v>
      </c>
      <c r="F30" s="25">
        <v>0</v>
      </c>
      <c r="G30" s="31">
        <f t="shared" si="2"/>
        <v>1350</v>
      </c>
      <c r="H30" s="31">
        <f t="shared" si="3"/>
        <v>1350</v>
      </c>
    </row>
    <row r="31" spans="1:8" ht="21.75" customHeight="1">
      <c r="A31" s="7"/>
      <c r="B31" s="12" t="s">
        <v>6</v>
      </c>
      <c r="C31" s="23">
        <f>C32+C45+C47+C51+C52</f>
        <v>1570933</v>
      </c>
      <c r="D31" s="23">
        <f>D32+D45+D47+D51+D52</f>
        <v>1570796</v>
      </c>
      <c r="E31" s="23">
        <f>E32+E45+E47+E51+E52</f>
        <v>283824</v>
      </c>
      <c r="F31" s="23">
        <f>F32+F45+F47+F51+F52</f>
        <v>134929</v>
      </c>
      <c r="G31" s="23">
        <f>C31+E31</f>
        <v>1854757</v>
      </c>
      <c r="H31" s="23">
        <f>D31+F31</f>
        <v>1705725</v>
      </c>
    </row>
    <row r="32" spans="1:8" ht="54.75" customHeight="1">
      <c r="A32" s="4" t="s">
        <v>39</v>
      </c>
      <c r="B32" s="6" t="s">
        <v>21</v>
      </c>
      <c r="C32" s="22">
        <f>C33+C35+C38+C40</f>
        <v>842258</v>
      </c>
      <c r="D32" s="22">
        <f>D33+D35+D38+D40</f>
        <v>842258</v>
      </c>
      <c r="E32" s="22">
        <f>E33+E35+E38+E40</f>
        <v>594161</v>
      </c>
      <c r="F32" s="22">
        <f>F33+F35+F38+F40</f>
        <v>539651</v>
      </c>
      <c r="G32" s="31">
        <f aca="true" t="shared" si="4" ref="G32:G47">C32+E32</f>
        <v>1436419</v>
      </c>
      <c r="H32" s="31">
        <f aca="true" t="shared" si="5" ref="H32:H47">D32+F32</f>
        <v>1381909</v>
      </c>
    </row>
    <row r="33" spans="1:8" ht="84" customHeight="1">
      <c r="A33" s="4" t="s">
        <v>53</v>
      </c>
      <c r="B33" s="11" t="s">
        <v>9</v>
      </c>
      <c r="C33" s="22">
        <f>C34</f>
        <v>50000</v>
      </c>
      <c r="D33" s="22">
        <f>D34</f>
        <v>50000</v>
      </c>
      <c r="E33" s="22">
        <f>E34</f>
        <v>179946</v>
      </c>
      <c r="F33" s="22">
        <f>F34</f>
        <v>59712</v>
      </c>
      <c r="G33" s="31">
        <f t="shared" si="4"/>
        <v>229946</v>
      </c>
      <c r="H33" s="31">
        <f t="shared" si="5"/>
        <v>109712</v>
      </c>
    </row>
    <row r="34" spans="1:8" ht="68.25" customHeight="1">
      <c r="A34" s="4" t="s">
        <v>61</v>
      </c>
      <c r="B34" s="11" t="s">
        <v>62</v>
      </c>
      <c r="C34" s="27">
        <v>50000</v>
      </c>
      <c r="D34" s="27">
        <v>50000</v>
      </c>
      <c r="E34" s="25">
        <v>179946</v>
      </c>
      <c r="F34" s="25">
        <v>59712</v>
      </c>
      <c r="G34" s="31">
        <f t="shared" si="4"/>
        <v>229946</v>
      </c>
      <c r="H34" s="31">
        <f t="shared" si="5"/>
        <v>109712</v>
      </c>
    </row>
    <row r="35" spans="1:8" ht="101.25" customHeight="1">
      <c r="A35" s="4" t="s">
        <v>38</v>
      </c>
      <c r="B35" s="11" t="s">
        <v>63</v>
      </c>
      <c r="C35" s="22">
        <f>C36+C37</f>
        <v>779853</v>
      </c>
      <c r="D35" s="22">
        <f>D36+D37</f>
        <v>779853</v>
      </c>
      <c r="E35" s="22">
        <f>E36+E37</f>
        <v>205248</v>
      </c>
      <c r="F35" s="22">
        <f>F36+F37</f>
        <v>270972</v>
      </c>
      <c r="G35" s="31">
        <f t="shared" si="4"/>
        <v>985101</v>
      </c>
      <c r="H35" s="31">
        <f t="shared" si="5"/>
        <v>1050825</v>
      </c>
    </row>
    <row r="36" spans="1:8" ht="98.25" customHeight="1">
      <c r="A36" s="4" t="s">
        <v>7</v>
      </c>
      <c r="B36" s="11" t="s">
        <v>10</v>
      </c>
      <c r="C36" s="27">
        <v>613853</v>
      </c>
      <c r="D36" s="27">
        <v>613853</v>
      </c>
      <c r="E36" s="25">
        <v>159748</v>
      </c>
      <c r="F36" s="25">
        <v>225472</v>
      </c>
      <c r="G36" s="31">
        <f t="shared" si="4"/>
        <v>773601</v>
      </c>
      <c r="H36" s="31">
        <f t="shared" si="5"/>
        <v>839325</v>
      </c>
    </row>
    <row r="37" spans="1:8" ht="53.25" customHeight="1">
      <c r="A37" s="4" t="s">
        <v>107</v>
      </c>
      <c r="B37" s="11" t="s">
        <v>112</v>
      </c>
      <c r="C37" s="27">
        <v>166000</v>
      </c>
      <c r="D37" s="27">
        <v>166000</v>
      </c>
      <c r="E37" s="25">
        <v>45500</v>
      </c>
      <c r="F37" s="25">
        <v>45500</v>
      </c>
      <c r="G37" s="31">
        <f t="shared" si="4"/>
        <v>211500</v>
      </c>
      <c r="H37" s="31">
        <f t="shared" si="5"/>
        <v>211500</v>
      </c>
    </row>
    <row r="38" spans="1:8" ht="33" customHeight="1">
      <c r="A38" s="4" t="s">
        <v>27</v>
      </c>
      <c r="B38" s="6" t="s">
        <v>28</v>
      </c>
      <c r="C38" s="22">
        <f>C39</f>
        <v>1380</v>
      </c>
      <c r="D38" s="22">
        <f>D39</f>
        <v>1380</v>
      </c>
      <c r="E38" s="22">
        <f>E39</f>
        <v>20526</v>
      </c>
      <c r="F38" s="22">
        <f>F39</f>
        <v>20526</v>
      </c>
      <c r="G38" s="31">
        <f t="shared" si="4"/>
        <v>21906</v>
      </c>
      <c r="H38" s="31">
        <f t="shared" si="5"/>
        <v>21906</v>
      </c>
    </row>
    <row r="39" spans="1:8" ht="72.75" customHeight="1">
      <c r="A39" s="4" t="s">
        <v>50</v>
      </c>
      <c r="B39" s="6" t="s">
        <v>164</v>
      </c>
      <c r="C39" s="27">
        <v>1380</v>
      </c>
      <c r="D39" s="27">
        <v>1380</v>
      </c>
      <c r="E39" s="25">
        <v>20526</v>
      </c>
      <c r="F39" s="25">
        <v>20526</v>
      </c>
      <c r="G39" s="31">
        <f t="shared" si="4"/>
        <v>21906</v>
      </c>
      <c r="H39" s="31">
        <f t="shared" si="5"/>
        <v>21906</v>
      </c>
    </row>
    <row r="40" spans="1:8" ht="100.5" customHeight="1">
      <c r="A40" s="8" t="s">
        <v>57</v>
      </c>
      <c r="B40" s="6" t="s">
        <v>165</v>
      </c>
      <c r="C40" s="22">
        <f>C41+C42+C43+C44</f>
        <v>11025</v>
      </c>
      <c r="D40" s="22">
        <f>D41+D42+D43+D44</f>
        <v>11025</v>
      </c>
      <c r="E40" s="22">
        <f>E41+E42+E43+E44</f>
        <v>188441</v>
      </c>
      <c r="F40" s="22">
        <f>F41+F42+F43+F44</f>
        <v>188441</v>
      </c>
      <c r="G40" s="31">
        <f t="shared" si="4"/>
        <v>199466</v>
      </c>
      <c r="H40" s="31">
        <f t="shared" si="5"/>
        <v>199466</v>
      </c>
    </row>
    <row r="41" spans="1:8" ht="118.5" customHeight="1">
      <c r="A41" s="8" t="s">
        <v>159</v>
      </c>
      <c r="B41" s="9" t="s">
        <v>160</v>
      </c>
      <c r="C41" s="25">
        <v>0</v>
      </c>
      <c r="D41" s="22">
        <v>0</v>
      </c>
      <c r="E41" s="27">
        <v>184985</v>
      </c>
      <c r="F41" s="27">
        <v>184985</v>
      </c>
      <c r="G41" s="31">
        <f t="shared" si="4"/>
        <v>184985</v>
      </c>
      <c r="H41" s="31">
        <f t="shared" si="5"/>
        <v>184985</v>
      </c>
    </row>
    <row r="42" spans="1:8" ht="120" customHeight="1" hidden="1">
      <c r="A42" s="8" t="s">
        <v>161</v>
      </c>
      <c r="B42" s="9" t="s">
        <v>162</v>
      </c>
      <c r="C42" s="25">
        <v>0</v>
      </c>
      <c r="D42" s="22">
        <v>0</v>
      </c>
      <c r="E42" s="27">
        <v>0</v>
      </c>
      <c r="F42" s="27">
        <v>0</v>
      </c>
      <c r="G42" s="31">
        <f t="shared" si="4"/>
        <v>0</v>
      </c>
      <c r="H42" s="31">
        <f t="shared" si="5"/>
        <v>0</v>
      </c>
    </row>
    <row r="43" spans="1:8" ht="131.25" customHeight="1">
      <c r="A43" s="8" t="s">
        <v>67</v>
      </c>
      <c r="B43" s="9" t="s">
        <v>88</v>
      </c>
      <c r="C43" s="27">
        <v>1025</v>
      </c>
      <c r="D43" s="27">
        <v>1025</v>
      </c>
      <c r="E43" s="25">
        <v>3456</v>
      </c>
      <c r="F43" s="25">
        <v>3456</v>
      </c>
      <c r="G43" s="31">
        <f t="shared" si="4"/>
        <v>4481</v>
      </c>
      <c r="H43" s="31">
        <f t="shared" si="5"/>
        <v>4481</v>
      </c>
    </row>
    <row r="44" spans="1:8" ht="118.5" customHeight="1">
      <c r="A44" s="8" t="s">
        <v>117</v>
      </c>
      <c r="B44" s="9" t="s">
        <v>127</v>
      </c>
      <c r="C44" s="27">
        <v>10000</v>
      </c>
      <c r="D44" s="27">
        <v>10000</v>
      </c>
      <c r="E44" s="25">
        <v>0</v>
      </c>
      <c r="F44" s="25">
        <v>0</v>
      </c>
      <c r="G44" s="31">
        <f t="shared" si="4"/>
        <v>10000</v>
      </c>
      <c r="H44" s="31">
        <f t="shared" si="5"/>
        <v>10000</v>
      </c>
    </row>
    <row r="45" spans="1:8" ht="38.25" customHeight="1">
      <c r="A45" s="4" t="s">
        <v>26</v>
      </c>
      <c r="B45" s="6" t="s">
        <v>22</v>
      </c>
      <c r="C45" s="22">
        <f>C46</f>
        <v>8971</v>
      </c>
      <c r="D45" s="22">
        <f>D46</f>
        <v>9510</v>
      </c>
      <c r="E45" s="22">
        <f>E46</f>
        <v>0</v>
      </c>
      <c r="F45" s="22">
        <f>F46</f>
        <v>3566</v>
      </c>
      <c r="G45" s="31">
        <f t="shared" si="4"/>
        <v>8971</v>
      </c>
      <c r="H45" s="31">
        <f t="shared" si="5"/>
        <v>13076</v>
      </c>
    </row>
    <row r="46" spans="1:8" ht="19.5" customHeight="1">
      <c r="A46" s="4" t="s">
        <v>85</v>
      </c>
      <c r="B46" s="6" t="s">
        <v>86</v>
      </c>
      <c r="C46" s="27">
        <v>8971</v>
      </c>
      <c r="D46" s="27">
        <v>9510</v>
      </c>
      <c r="E46" s="25">
        <v>0</v>
      </c>
      <c r="F46" s="25">
        <v>3566</v>
      </c>
      <c r="G46" s="31">
        <f t="shared" si="4"/>
        <v>8971</v>
      </c>
      <c r="H46" s="31">
        <f t="shared" si="5"/>
        <v>13076</v>
      </c>
    </row>
    <row r="47" spans="1:8" ht="36.75" customHeight="1">
      <c r="A47" s="4" t="s">
        <v>30</v>
      </c>
      <c r="B47" s="6" t="s">
        <v>23</v>
      </c>
      <c r="C47" s="22">
        <f>C48+C49</f>
        <v>84017</v>
      </c>
      <c r="D47" s="22">
        <f>D48+D49</f>
        <v>79968</v>
      </c>
      <c r="E47" s="22">
        <f>E48+E49</f>
        <v>273983</v>
      </c>
      <c r="F47" s="22">
        <f>F48+F49</f>
        <v>178032</v>
      </c>
      <c r="G47" s="31">
        <f t="shared" si="4"/>
        <v>358000</v>
      </c>
      <c r="H47" s="31">
        <f t="shared" si="5"/>
        <v>258000</v>
      </c>
    </row>
    <row r="48" spans="1:8" s="19" customFormat="1" ht="102.75" customHeight="1">
      <c r="A48" s="4" t="s">
        <v>8</v>
      </c>
      <c r="B48" s="11" t="s">
        <v>64</v>
      </c>
      <c r="C48" s="28">
        <v>6017</v>
      </c>
      <c r="D48" s="27">
        <v>1968</v>
      </c>
      <c r="E48" s="31">
        <v>273983</v>
      </c>
      <c r="F48" s="31">
        <v>178032</v>
      </c>
      <c r="G48" s="31">
        <f aca="true" t="shared" si="6" ref="G48:H52">C48+E48</f>
        <v>280000</v>
      </c>
      <c r="H48" s="31">
        <f t="shared" si="6"/>
        <v>180000</v>
      </c>
    </row>
    <row r="49" spans="1:8" s="19" customFormat="1" ht="67.5" customHeight="1">
      <c r="A49" s="4" t="s">
        <v>41</v>
      </c>
      <c r="B49" s="10" t="s">
        <v>65</v>
      </c>
      <c r="C49" s="22">
        <f>C50</f>
        <v>78000</v>
      </c>
      <c r="D49" s="22">
        <f>D50</f>
        <v>78000</v>
      </c>
      <c r="E49" s="22">
        <f>E50</f>
        <v>0</v>
      </c>
      <c r="F49" s="22">
        <f>F50</f>
        <v>0</v>
      </c>
      <c r="G49" s="31">
        <f t="shared" si="6"/>
        <v>78000</v>
      </c>
      <c r="H49" s="31">
        <f t="shared" si="6"/>
        <v>78000</v>
      </c>
    </row>
    <row r="50" spans="1:8" s="19" customFormat="1" ht="53.25" customHeight="1">
      <c r="A50" s="4" t="s">
        <v>84</v>
      </c>
      <c r="B50" s="11" t="s">
        <v>66</v>
      </c>
      <c r="C50" s="28">
        <v>78000</v>
      </c>
      <c r="D50" s="27">
        <v>78000</v>
      </c>
      <c r="E50" s="31">
        <v>0</v>
      </c>
      <c r="F50" s="31">
        <v>0</v>
      </c>
      <c r="G50" s="31">
        <f t="shared" si="6"/>
        <v>78000</v>
      </c>
      <c r="H50" s="31">
        <f t="shared" si="6"/>
        <v>78000</v>
      </c>
    </row>
    <row r="51" spans="1:8" ht="21.75" customHeight="1">
      <c r="A51" s="4" t="s">
        <v>19</v>
      </c>
      <c r="B51" s="6" t="s">
        <v>20</v>
      </c>
      <c r="C51" s="27">
        <v>42167</v>
      </c>
      <c r="D51" s="27">
        <v>45540</v>
      </c>
      <c r="E51" s="32">
        <v>0</v>
      </c>
      <c r="F51" s="32">
        <v>0</v>
      </c>
      <c r="G51" s="31">
        <f t="shared" si="6"/>
        <v>42167</v>
      </c>
      <c r="H51" s="31">
        <f t="shared" si="6"/>
        <v>45540</v>
      </c>
    </row>
    <row r="52" spans="1:8" ht="22.5" customHeight="1">
      <c r="A52" s="4" t="s">
        <v>31</v>
      </c>
      <c r="B52" s="6" t="s">
        <v>32</v>
      </c>
      <c r="C52" s="22">
        <f>C53</f>
        <v>593520</v>
      </c>
      <c r="D52" s="22">
        <f>D53</f>
        <v>593520</v>
      </c>
      <c r="E52" s="22">
        <f>E53</f>
        <v>-584320</v>
      </c>
      <c r="F52" s="22">
        <f>F53</f>
        <v>-586320</v>
      </c>
      <c r="G52" s="31">
        <f t="shared" si="6"/>
        <v>9200</v>
      </c>
      <c r="H52" s="31">
        <f t="shared" si="6"/>
        <v>7200</v>
      </c>
    </row>
    <row r="53" spans="1:8" ht="33.75" customHeight="1">
      <c r="A53" s="4" t="s">
        <v>51</v>
      </c>
      <c r="B53" s="6" t="s">
        <v>102</v>
      </c>
      <c r="C53" s="22">
        <f>C54+C55+C58</f>
        <v>593520</v>
      </c>
      <c r="D53" s="22">
        <f>D54+D55+D58</f>
        <v>593520</v>
      </c>
      <c r="E53" s="22">
        <f>E54+E55+E58</f>
        <v>-584320</v>
      </c>
      <c r="F53" s="22">
        <f>F54+F55+F58</f>
        <v>-586320</v>
      </c>
      <c r="G53" s="31">
        <f aca="true" t="shared" si="7" ref="G53:G58">C53+E53</f>
        <v>9200</v>
      </c>
      <c r="H53" s="31">
        <f aca="true" t="shared" si="8" ref="H53:H58">D53+F53</f>
        <v>7200</v>
      </c>
    </row>
    <row r="54" spans="1:8" ht="52.5" customHeight="1">
      <c r="A54" s="4" t="s">
        <v>68</v>
      </c>
      <c r="B54" s="6" t="s">
        <v>0</v>
      </c>
      <c r="C54" s="27">
        <v>10000</v>
      </c>
      <c r="D54" s="27">
        <v>10000</v>
      </c>
      <c r="E54" s="25">
        <v>-2000</v>
      </c>
      <c r="F54" s="25">
        <v>-4000</v>
      </c>
      <c r="G54" s="31">
        <f t="shared" si="7"/>
        <v>8000</v>
      </c>
      <c r="H54" s="31">
        <f t="shared" si="8"/>
        <v>6000</v>
      </c>
    </row>
    <row r="55" spans="1:8" ht="64.5" customHeight="1">
      <c r="A55" s="4" t="s">
        <v>87</v>
      </c>
      <c r="B55" s="6" t="s">
        <v>103</v>
      </c>
      <c r="C55" s="22">
        <f>C56+C57</f>
        <v>1200</v>
      </c>
      <c r="D55" s="22">
        <f>D56+D57</f>
        <v>1200</v>
      </c>
      <c r="E55" s="25">
        <v>0</v>
      </c>
      <c r="F55" s="25">
        <v>0</v>
      </c>
      <c r="G55" s="31">
        <f t="shared" si="7"/>
        <v>1200</v>
      </c>
      <c r="H55" s="31">
        <f t="shared" si="8"/>
        <v>1200</v>
      </c>
    </row>
    <row r="56" spans="1:8" ht="65.25" customHeight="1">
      <c r="A56" s="4" t="s">
        <v>3</v>
      </c>
      <c r="B56" s="6" t="s">
        <v>4</v>
      </c>
      <c r="C56" s="27">
        <v>200</v>
      </c>
      <c r="D56" s="27">
        <v>200</v>
      </c>
      <c r="E56" s="25">
        <v>0</v>
      </c>
      <c r="F56" s="25">
        <v>0</v>
      </c>
      <c r="G56" s="31">
        <f t="shared" si="7"/>
        <v>200</v>
      </c>
      <c r="H56" s="31">
        <f t="shared" si="8"/>
        <v>200</v>
      </c>
    </row>
    <row r="57" spans="1:8" ht="64.5" customHeight="1">
      <c r="A57" s="4" t="s">
        <v>2</v>
      </c>
      <c r="B57" s="6" t="s">
        <v>4</v>
      </c>
      <c r="C57" s="27">
        <v>1000</v>
      </c>
      <c r="D57" s="27">
        <v>1000</v>
      </c>
      <c r="E57" s="25">
        <v>0</v>
      </c>
      <c r="F57" s="25">
        <v>0</v>
      </c>
      <c r="G57" s="31">
        <f t="shared" si="7"/>
        <v>1000</v>
      </c>
      <c r="H57" s="31">
        <f t="shared" si="8"/>
        <v>1000</v>
      </c>
    </row>
    <row r="58" spans="1:8" ht="57" customHeight="1" hidden="1">
      <c r="A58" s="4" t="s">
        <v>128</v>
      </c>
      <c r="B58" s="6" t="s">
        <v>129</v>
      </c>
      <c r="C58" s="27">
        <v>582320</v>
      </c>
      <c r="D58" s="27">
        <v>582320</v>
      </c>
      <c r="E58" s="25">
        <v>-582320</v>
      </c>
      <c r="F58" s="25">
        <v>-582320</v>
      </c>
      <c r="G58" s="31">
        <f t="shared" si="7"/>
        <v>0</v>
      </c>
      <c r="H58" s="31">
        <f t="shared" si="8"/>
        <v>0</v>
      </c>
    </row>
    <row r="59" spans="1:8" ht="19.5" customHeight="1">
      <c r="A59" s="24" t="s">
        <v>14</v>
      </c>
      <c r="B59" s="5" t="s">
        <v>29</v>
      </c>
      <c r="C59" s="23">
        <f>C60+C93</f>
        <v>3292504</v>
      </c>
      <c r="D59" s="23">
        <f>D60+D93</f>
        <v>3291107</v>
      </c>
      <c r="E59" s="23">
        <f>E60+E93</f>
        <v>100</v>
      </c>
      <c r="F59" s="23">
        <f>F60+F93</f>
        <v>100</v>
      </c>
      <c r="G59" s="23">
        <f aca="true" t="shared" si="9" ref="G59:G68">C59+E59</f>
        <v>3292604</v>
      </c>
      <c r="H59" s="23">
        <f aca="true" t="shared" si="10" ref="H59:H68">D59+F59</f>
        <v>3291207</v>
      </c>
    </row>
    <row r="60" spans="1:8" ht="49.5" customHeight="1">
      <c r="A60" s="4" t="s">
        <v>13</v>
      </c>
      <c r="B60" s="10" t="s">
        <v>94</v>
      </c>
      <c r="C60" s="22">
        <f>C61+C85</f>
        <v>3282504</v>
      </c>
      <c r="D60" s="22">
        <f>D61+D85</f>
        <v>3281107</v>
      </c>
      <c r="E60" s="22">
        <f>E61+E85</f>
        <v>10100</v>
      </c>
      <c r="F60" s="22">
        <f>F61+F85</f>
        <v>10100</v>
      </c>
      <c r="G60" s="31">
        <f t="shared" si="9"/>
        <v>3292604</v>
      </c>
      <c r="H60" s="31">
        <f t="shared" si="10"/>
        <v>3291207</v>
      </c>
    </row>
    <row r="61" spans="1:8" ht="39.75" customHeight="1">
      <c r="A61" s="4" t="s">
        <v>11</v>
      </c>
      <c r="B61" s="11" t="s">
        <v>95</v>
      </c>
      <c r="C61" s="22">
        <f>C62+C63+C66+C72+C75+C76</f>
        <v>3242648</v>
      </c>
      <c r="D61" s="22">
        <f>D62+D63+D66+D72+D75+D76</f>
        <v>3243243</v>
      </c>
      <c r="E61" s="22">
        <f>E62+E63+E66+E72+E75+E76</f>
        <v>0</v>
      </c>
      <c r="F61" s="22">
        <f>F62+F63+F66+F72+F75+F76</f>
        <v>0</v>
      </c>
      <c r="G61" s="31">
        <f t="shared" si="9"/>
        <v>3242648</v>
      </c>
      <c r="H61" s="31">
        <f t="shared" si="10"/>
        <v>3243243</v>
      </c>
    </row>
    <row r="62" spans="1:8" ht="47.25">
      <c r="A62" s="7" t="s">
        <v>56</v>
      </c>
      <c r="B62" s="29" t="s">
        <v>12</v>
      </c>
      <c r="C62" s="27">
        <v>18788</v>
      </c>
      <c r="D62" s="27">
        <v>18788</v>
      </c>
      <c r="E62" s="25">
        <v>0</v>
      </c>
      <c r="F62" s="25">
        <v>0</v>
      </c>
      <c r="G62" s="31">
        <f t="shared" si="9"/>
        <v>18788</v>
      </c>
      <c r="H62" s="31">
        <f t="shared" si="10"/>
        <v>18788</v>
      </c>
    </row>
    <row r="63" spans="1:8" ht="51.75" customHeight="1">
      <c r="A63" s="4" t="s">
        <v>46</v>
      </c>
      <c r="B63" s="10" t="s">
        <v>96</v>
      </c>
      <c r="C63" s="22">
        <f>C64+C65</f>
        <v>78888</v>
      </c>
      <c r="D63" s="22">
        <f>D64+D65</f>
        <v>84066</v>
      </c>
      <c r="E63" s="22">
        <f>E64+E65</f>
        <v>0</v>
      </c>
      <c r="F63" s="22">
        <f>F64+F65</f>
        <v>0</v>
      </c>
      <c r="G63" s="31">
        <f t="shared" si="9"/>
        <v>78888</v>
      </c>
      <c r="H63" s="31">
        <f t="shared" si="10"/>
        <v>84066</v>
      </c>
    </row>
    <row r="64" spans="1:8" ht="71.25" customHeight="1">
      <c r="A64" s="4" t="s">
        <v>69</v>
      </c>
      <c r="B64" s="11" t="s">
        <v>52</v>
      </c>
      <c r="C64" s="27">
        <v>18300</v>
      </c>
      <c r="D64" s="27">
        <v>18449</v>
      </c>
      <c r="E64" s="25">
        <v>0</v>
      </c>
      <c r="F64" s="25">
        <v>0</v>
      </c>
      <c r="G64" s="31">
        <f t="shared" si="9"/>
        <v>18300</v>
      </c>
      <c r="H64" s="31">
        <f t="shared" si="10"/>
        <v>18449</v>
      </c>
    </row>
    <row r="65" spans="1:8" ht="68.25" customHeight="1">
      <c r="A65" s="4" t="s">
        <v>73</v>
      </c>
      <c r="B65" s="11" t="s">
        <v>100</v>
      </c>
      <c r="C65" s="27">
        <v>60588</v>
      </c>
      <c r="D65" s="27">
        <v>65617</v>
      </c>
      <c r="E65" s="25">
        <v>0</v>
      </c>
      <c r="F65" s="25">
        <v>0</v>
      </c>
      <c r="G65" s="31">
        <f t="shared" si="9"/>
        <v>60588</v>
      </c>
      <c r="H65" s="31">
        <f t="shared" si="10"/>
        <v>65617</v>
      </c>
    </row>
    <row r="66" spans="1:8" ht="53.25" customHeight="1">
      <c r="A66" s="4" t="s">
        <v>47</v>
      </c>
      <c r="B66" s="10" t="s">
        <v>97</v>
      </c>
      <c r="C66" s="22">
        <f>C67+C68+C69+C70+C71</f>
        <v>115051</v>
      </c>
      <c r="D66" s="22">
        <f>D67+D68+D69+D70+D71</f>
        <v>115311</v>
      </c>
      <c r="E66" s="22">
        <f>E67+E68+E69+E70+E71</f>
        <v>0</v>
      </c>
      <c r="F66" s="22">
        <f>F67+F68+F69+F70+F71</f>
        <v>0</v>
      </c>
      <c r="G66" s="31">
        <f t="shared" si="9"/>
        <v>115051</v>
      </c>
      <c r="H66" s="31">
        <f t="shared" si="10"/>
        <v>115311</v>
      </c>
    </row>
    <row r="67" spans="1:8" ht="69" customHeight="1">
      <c r="A67" s="4" t="s">
        <v>70</v>
      </c>
      <c r="B67" s="10" t="s">
        <v>43</v>
      </c>
      <c r="C67" s="27">
        <v>12871</v>
      </c>
      <c r="D67" s="27">
        <v>13050</v>
      </c>
      <c r="E67" s="25">
        <v>0</v>
      </c>
      <c r="F67" s="25">
        <v>0</v>
      </c>
      <c r="G67" s="31">
        <f t="shared" si="9"/>
        <v>12871</v>
      </c>
      <c r="H67" s="31">
        <f t="shared" si="10"/>
        <v>13050</v>
      </c>
    </row>
    <row r="68" spans="1:8" ht="100.5" customHeight="1">
      <c r="A68" s="4" t="s">
        <v>71</v>
      </c>
      <c r="B68" s="10" t="s">
        <v>101</v>
      </c>
      <c r="C68" s="27">
        <v>13485</v>
      </c>
      <c r="D68" s="27">
        <v>13654</v>
      </c>
      <c r="E68" s="25">
        <v>0</v>
      </c>
      <c r="F68" s="25">
        <v>0</v>
      </c>
      <c r="G68" s="31">
        <f t="shared" si="9"/>
        <v>13485</v>
      </c>
      <c r="H68" s="31">
        <f t="shared" si="10"/>
        <v>13654</v>
      </c>
    </row>
    <row r="69" spans="1:8" ht="87.75" customHeight="1">
      <c r="A69" s="4" t="s">
        <v>76</v>
      </c>
      <c r="B69" s="10" t="s">
        <v>118</v>
      </c>
      <c r="C69" s="27">
        <v>7907</v>
      </c>
      <c r="D69" s="27">
        <v>7819</v>
      </c>
      <c r="E69" s="25">
        <v>0</v>
      </c>
      <c r="F69" s="25">
        <v>0</v>
      </c>
      <c r="G69" s="31">
        <f aca="true" t="shared" si="11" ref="G69:G95">C69+E69</f>
        <v>7907</v>
      </c>
      <c r="H69" s="31">
        <f aca="true" t="shared" si="12" ref="H69:H95">D69+F69</f>
        <v>7819</v>
      </c>
    </row>
    <row r="70" spans="1:8" ht="69.75" customHeight="1">
      <c r="A70" s="4" t="s">
        <v>75</v>
      </c>
      <c r="B70" s="10" t="s">
        <v>119</v>
      </c>
      <c r="C70" s="27">
        <v>207</v>
      </c>
      <c r="D70" s="27">
        <v>207</v>
      </c>
      <c r="E70" s="25">
        <v>0</v>
      </c>
      <c r="F70" s="25">
        <v>0</v>
      </c>
      <c r="G70" s="31">
        <f t="shared" si="11"/>
        <v>207</v>
      </c>
      <c r="H70" s="31">
        <f t="shared" si="12"/>
        <v>207</v>
      </c>
    </row>
    <row r="71" spans="1:8" ht="103.5" customHeight="1">
      <c r="A71" s="4" t="s">
        <v>74</v>
      </c>
      <c r="B71" s="10" t="s">
        <v>130</v>
      </c>
      <c r="C71" s="27">
        <v>80581</v>
      </c>
      <c r="D71" s="27">
        <v>80581</v>
      </c>
      <c r="E71" s="25">
        <v>0</v>
      </c>
      <c r="F71" s="25">
        <v>0</v>
      </c>
      <c r="G71" s="31">
        <f t="shared" si="11"/>
        <v>80581</v>
      </c>
      <c r="H71" s="31">
        <f t="shared" si="12"/>
        <v>80581</v>
      </c>
    </row>
    <row r="72" spans="1:8" ht="88.5" customHeight="1">
      <c r="A72" s="4" t="s">
        <v>48</v>
      </c>
      <c r="B72" s="10" t="s">
        <v>104</v>
      </c>
      <c r="C72" s="22">
        <f>C73+C74</f>
        <v>74242</v>
      </c>
      <c r="D72" s="22">
        <f>D73+D74</f>
        <v>74242</v>
      </c>
      <c r="E72" s="22">
        <f>E73+E74</f>
        <v>0</v>
      </c>
      <c r="F72" s="22">
        <f>F73+F74</f>
        <v>0</v>
      </c>
      <c r="G72" s="31">
        <f t="shared" si="11"/>
        <v>74242</v>
      </c>
      <c r="H72" s="31">
        <f t="shared" si="12"/>
        <v>74242</v>
      </c>
    </row>
    <row r="73" spans="1:8" ht="87" customHeight="1">
      <c r="A73" s="4" t="s">
        <v>72</v>
      </c>
      <c r="B73" s="11" t="s">
        <v>120</v>
      </c>
      <c r="C73" s="27">
        <v>4714</v>
      </c>
      <c r="D73" s="27">
        <v>4714</v>
      </c>
      <c r="E73" s="25">
        <v>0</v>
      </c>
      <c r="F73" s="25">
        <v>0</v>
      </c>
      <c r="G73" s="31">
        <f t="shared" si="11"/>
        <v>4714</v>
      </c>
      <c r="H73" s="31">
        <f t="shared" si="12"/>
        <v>4714</v>
      </c>
    </row>
    <row r="74" spans="1:8" ht="89.25" customHeight="1">
      <c r="A74" s="4" t="s">
        <v>77</v>
      </c>
      <c r="B74" s="11" t="s">
        <v>121</v>
      </c>
      <c r="C74" s="22">
        <v>69528</v>
      </c>
      <c r="D74" s="22">
        <v>69528</v>
      </c>
      <c r="E74" s="25">
        <v>0</v>
      </c>
      <c r="F74" s="25">
        <v>0</v>
      </c>
      <c r="G74" s="31">
        <f t="shared" si="11"/>
        <v>69528</v>
      </c>
      <c r="H74" s="31">
        <f t="shared" si="12"/>
        <v>69528</v>
      </c>
    </row>
    <row r="75" spans="1:8" ht="85.5" customHeight="1">
      <c r="A75" s="4" t="s">
        <v>113</v>
      </c>
      <c r="B75" s="11" t="s">
        <v>114</v>
      </c>
      <c r="C75" s="27">
        <v>37071</v>
      </c>
      <c r="D75" s="27">
        <v>29657</v>
      </c>
      <c r="E75" s="25">
        <v>0</v>
      </c>
      <c r="F75" s="25">
        <v>0</v>
      </c>
      <c r="G75" s="31">
        <f t="shared" si="11"/>
        <v>37071</v>
      </c>
      <c r="H75" s="31">
        <f t="shared" si="12"/>
        <v>29657</v>
      </c>
    </row>
    <row r="76" spans="1:8" ht="36.75" customHeight="1">
      <c r="A76" s="4" t="s">
        <v>44</v>
      </c>
      <c r="B76" s="10" t="s">
        <v>98</v>
      </c>
      <c r="C76" s="22">
        <f>C78+C80+C81+C82+C83+C84+C77+C79</f>
        <v>2918608</v>
      </c>
      <c r="D76" s="22">
        <f>D78+D80+D81+D82+D83+D84+D77+D79</f>
        <v>2921179</v>
      </c>
      <c r="E76" s="22">
        <f>E78+E80+E81+E82+E83+E84+E77+E79</f>
        <v>0</v>
      </c>
      <c r="F76" s="22">
        <f>F78+F80+F81+F82+F83+F84+F77+F79</f>
        <v>0</v>
      </c>
      <c r="G76" s="31">
        <f t="shared" si="11"/>
        <v>2918608</v>
      </c>
      <c r="H76" s="31">
        <f t="shared" si="12"/>
        <v>2921179</v>
      </c>
    </row>
    <row r="77" spans="1:8" ht="117.75" customHeight="1">
      <c r="A77" s="4" t="s">
        <v>134</v>
      </c>
      <c r="B77" s="10" t="s">
        <v>136</v>
      </c>
      <c r="C77" s="22">
        <v>36817</v>
      </c>
      <c r="D77" s="22">
        <v>36817</v>
      </c>
      <c r="E77" s="25">
        <v>0</v>
      </c>
      <c r="F77" s="25">
        <v>0</v>
      </c>
      <c r="G77" s="31">
        <f t="shared" si="11"/>
        <v>36817</v>
      </c>
      <c r="H77" s="31">
        <f t="shared" si="12"/>
        <v>36817</v>
      </c>
    </row>
    <row r="78" spans="1:8" ht="39" customHeight="1">
      <c r="A78" s="4" t="s">
        <v>81</v>
      </c>
      <c r="B78" s="10" t="s">
        <v>45</v>
      </c>
      <c r="C78" s="27">
        <v>148436</v>
      </c>
      <c r="D78" s="27">
        <v>150756</v>
      </c>
      <c r="E78" s="25">
        <v>0</v>
      </c>
      <c r="F78" s="25">
        <v>0</v>
      </c>
      <c r="G78" s="31">
        <f t="shared" si="11"/>
        <v>148436</v>
      </c>
      <c r="H78" s="31">
        <f t="shared" si="12"/>
        <v>150756</v>
      </c>
    </row>
    <row r="79" spans="1:8" ht="70.5" customHeight="1">
      <c r="A79" s="4" t="s">
        <v>135</v>
      </c>
      <c r="B79" s="10" t="s">
        <v>137</v>
      </c>
      <c r="C79" s="27">
        <v>1442</v>
      </c>
      <c r="D79" s="27">
        <v>1442</v>
      </c>
      <c r="E79" s="25">
        <v>0</v>
      </c>
      <c r="F79" s="25">
        <v>0</v>
      </c>
      <c r="G79" s="31">
        <f t="shared" si="11"/>
        <v>1442</v>
      </c>
      <c r="H79" s="31">
        <f t="shared" si="12"/>
        <v>1442</v>
      </c>
    </row>
    <row r="80" spans="1:8" ht="212.25" customHeight="1">
      <c r="A80" s="4" t="s">
        <v>78</v>
      </c>
      <c r="B80" s="10" t="s">
        <v>123</v>
      </c>
      <c r="C80" s="22">
        <v>1831272</v>
      </c>
      <c r="D80" s="22">
        <v>1831272</v>
      </c>
      <c r="E80" s="25">
        <v>0</v>
      </c>
      <c r="F80" s="25">
        <v>0</v>
      </c>
      <c r="G80" s="31">
        <f t="shared" si="11"/>
        <v>1831272</v>
      </c>
      <c r="H80" s="31">
        <f t="shared" si="12"/>
        <v>1831272</v>
      </c>
    </row>
    <row r="81" spans="1:8" ht="117" customHeight="1">
      <c r="A81" s="4" t="s">
        <v>79</v>
      </c>
      <c r="B81" s="10" t="s">
        <v>124</v>
      </c>
      <c r="C81" s="27">
        <v>3711</v>
      </c>
      <c r="D81" s="27">
        <v>3962</v>
      </c>
      <c r="E81" s="25">
        <v>0</v>
      </c>
      <c r="F81" s="25">
        <v>0</v>
      </c>
      <c r="G81" s="31">
        <f t="shared" si="11"/>
        <v>3711</v>
      </c>
      <c r="H81" s="31">
        <f t="shared" si="12"/>
        <v>3962</v>
      </c>
    </row>
    <row r="82" spans="1:8" ht="180" customHeight="1">
      <c r="A82" s="4" t="s">
        <v>80</v>
      </c>
      <c r="B82" s="10" t="s">
        <v>125</v>
      </c>
      <c r="C82" s="25">
        <v>148735</v>
      </c>
      <c r="D82" s="25">
        <v>148735</v>
      </c>
      <c r="E82" s="25">
        <v>0</v>
      </c>
      <c r="F82" s="25">
        <v>0</v>
      </c>
      <c r="G82" s="31">
        <f t="shared" si="11"/>
        <v>148735</v>
      </c>
      <c r="H82" s="31">
        <f t="shared" si="12"/>
        <v>148735</v>
      </c>
    </row>
    <row r="83" spans="1:8" ht="117.75" customHeight="1">
      <c r="A83" s="4" t="s">
        <v>132</v>
      </c>
      <c r="B83" s="10" t="s">
        <v>126</v>
      </c>
      <c r="C83" s="25">
        <v>50370</v>
      </c>
      <c r="D83" s="25">
        <v>50370</v>
      </c>
      <c r="E83" s="25">
        <v>0</v>
      </c>
      <c r="F83" s="25">
        <v>0</v>
      </c>
      <c r="G83" s="31">
        <f t="shared" si="11"/>
        <v>50370</v>
      </c>
      <c r="H83" s="31">
        <f t="shared" si="12"/>
        <v>50370</v>
      </c>
    </row>
    <row r="84" spans="1:8" ht="133.5" customHeight="1">
      <c r="A84" s="4" t="s">
        <v>133</v>
      </c>
      <c r="B84" s="10" t="s">
        <v>122</v>
      </c>
      <c r="C84" s="22">
        <v>697825</v>
      </c>
      <c r="D84" s="22">
        <v>697825</v>
      </c>
      <c r="E84" s="25">
        <v>0</v>
      </c>
      <c r="F84" s="25">
        <v>0</v>
      </c>
      <c r="G84" s="31">
        <f t="shared" si="11"/>
        <v>697825</v>
      </c>
      <c r="H84" s="31">
        <f t="shared" si="12"/>
        <v>697825</v>
      </c>
    </row>
    <row r="85" spans="1:8" ht="22.5" customHeight="1">
      <c r="A85" s="4" t="s">
        <v>138</v>
      </c>
      <c r="B85" s="11" t="s">
        <v>139</v>
      </c>
      <c r="C85" s="22">
        <f>C86+C87+C88+C89+C90+C91+C92</f>
        <v>39856</v>
      </c>
      <c r="D85" s="22">
        <f>D86+D87+D88+D89+D90+D91+D92</f>
        <v>37864</v>
      </c>
      <c r="E85" s="22">
        <f>E86+E87+E88+E89+E90+E91+E92</f>
        <v>10100</v>
      </c>
      <c r="F85" s="22">
        <f>F86+F87+F88+F89+F90+F91+F92</f>
        <v>10100</v>
      </c>
      <c r="G85" s="31">
        <f t="shared" si="11"/>
        <v>49956</v>
      </c>
      <c r="H85" s="31">
        <f t="shared" si="12"/>
        <v>47964</v>
      </c>
    </row>
    <row r="86" spans="1:8" ht="100.5" customHeight="1">
      <c r="A86" s="4" t="s">
        <v>140</v>
      </c>
      <c r="B86" s="10" t="s">
        <v>141</v>
      </c>
      <c r="C86" s="25">
        <v>8580</v>
      </c>
      <c r="D86" s="25">
        <v>8580</v>
      </c>
      <c r="E86" s="25">
        <v>10100</v>
      </c>
      <c r="F86" s="25">
        <v>10100</v>
      </c>
      <c r="G86" s="31">
        <f t="shared" si="11"/>
        <v>18680</v>
      </c>
      <c r="H86" s="31">
        <f t="shared" si="12"/>
        <v>18680</v>
      </c>
    </row>
    <row r="87" spans="1:8" ht="104.25" customHeight="1">
      <c r="A87" s="4" t="s">
        <v>142</v>
      </c>
      <c r="B87" s="10" t="s">
        <v>143</v>
      </c>
      <c r="C87" s="25">
        <v>4962</v>
      </c>
      <c r="D87" s="25">
        <v>4962</v>
      </c>
      <c r="E87" s="25">
        <v>0</v>
      </c>
      <c r="F87" s="25">
        <v>0</v>
      </c>
      <c r="G87" s="31">
        <f t="shared" si="11"/>
        <v>4962</v>
      </c>
      <c r="H87" s="31">
        <f t="shared" si="12"/>
        <v>4962</v>
      </c>
    </row>
    <row r="88" spans="1:8" ht="102" customHeight="1">
      <c r="A88" s="4" t="s">
        <v>144</v>
      </c>
      <c r="B88" s="10" t="s">
        <v>145</v>
      </c>
      <c r="C88" s="25">
        <v>10050</v>
      </c>
      <c r="D88" s="25">
        <v>10050</v>
      </c>
      <c r="E88" s="25">
        <v>0</v>
      </c>
      <c r="F88" s="25">
        <v>0</v>
      </c>
      <c r="G88" s="31">
        <f t="shared" si="11"/>
        <v>10050</v>
      </c>
      <c r="H88" s="31">
        <f t="shared" si="12"/>
        <v>10050</v>
      </c>
    </row>
    <row r="89" spans="1:8" ht="86.25" customHeight="1">
      <c r="A89" s="4" t="s">
        <v>146</v>
      </c>
      <c r="B89" s="10" t="s">
        <v>147</v>
      </c>
      <c r="C89" s="25">
        <v>2956</v>
      </c>
      <c r="D89" s="25">
        <v>2956</v>
      </c>
      <c r="E89" s="25">
        <v>0</v>
      </c>
      <c r="F89" s="25">
        <v>0</v>
      </c>
      <c r="G89" s="31">
        <f t="shared" si="11"/>
        <v>2956</v>
      </c>
      <c r="H89" s="31">
        <f t="shared" si="12"/>
        <v>2956</v>
      </c>
    </row>
    <row r="90" spans="1:8" ht="118.5" customHeight="1">
      <c r="A90" s="4" t="s">
        <v>148</v>
      </c>
      <c r="B90" s="10" t="s">
        <v>149</v>
      </c>
      <c r="C90" s="25">
        <v>7224</v>
      </c>
      <c r="D90" s="25">
        <v>7224</v>
      </c>
      <c r="E90" s="25">
        <v>0</v>
      </c>
      <c r="F90" s="25">
        <v>0</v>
      </c>
      <c r="G90" s="31">
        <f t="shared" si="11"/>
        <v>7224</v>
      </c>
      <c r="H90" s="31">
        <f t="shared" si="12"/>
        <v>7224</v>
      </c>
    </row>
    <row r="91" spans="1:8" ht="69" customHeight="1">
      <c r="A91" s="4" t="s">
        <v>150</v>
      </c>
      <c r="B91" s="10" t="s">
        <v>151</v>
      </c>
      <c r="C91" s="25">
        <v>4092</v>
      </c>
      <c r="D91" s="25">
        <v>4092</v>
      </c>
      <c r="E91" s="25">
        <v>0</v>
      </c>
      <c r="F91" s="25">
        <v>0</v>
      </c>
      <c r="G91" s="31">
        <f t="shared" si="11"/>
        <v>4092</v>
      </c>
      <c r="H91" s="31">
        <f t="shared" si="12"/>
        <v>4092</v>
      </c>
    </row>
    <row r="92" spans="1:8" ht="69" customHeight="1">
      <c r="A92" s="4" t="s">
        <v>152</v>
      </c>
      <c r="B92" s="10" t="s">
        <v>153</v>
      </c>
      <c r="C92" s="25">
        <v>1992</v>
      </c>
      <c r="D92" s="25">
        <v>0</v>
      </c>
      <c r="E92" s="25">
        <v>0</v>
      </c>
      <c r="F92" s="25">
        <v>0</v>
      </c>
      <c r="G92" s="31">
        <f t="shared" si="11"/>
        <v>1992</v>
      </c>
      <c r="H92" s="31">
        <f t="shared" si="12"/>
        <v>0</v>
      </c>
    </row>
    <row r="93" spans="1:8" ht="21.75" customHeight="1" hidden="1">
      <c r="A93" s="4" t="s">
        <v>54</v>
      </c>
      <c r="B93" s="10" t="s">
        <v>99</v>
      </c>
      <c r="C93" s="22">
        <f>C94</f>
        <v>10000</v>
      </c>
      <c r="D93" s="22">
        <f>D94</f>
        <v>10000</v>
      </c>
      <c r="E93" s="22">
        <f>E94</f>
        <v>-10000</v>
      </c>
      <c r="F93" s="22">
        <f>F94</f>
        <v>-10000</v>
      </c>
      <c r="G93" s="31">
        <f t="shared" si="11"/>
        <v>0</v>
      </c>
      <c r="H93" s="31">
        <f t="shared" si="12"/>
        <v>0</v>
      </c>
    </row>
    <row r="94" spans="1:8" ht="39" customHeight="1" hidden="1">
      <c r="A94" s="4" t="s">
        <v>110</v>
      </c>
      <c r="B94" s="10" t="s">
        <v>111</v>
      </c>
      <c r="C94" s="27">
        <v>10000</v>
      </c>
      <c r="D94" s="27">
        <v>10000</v>
      </c>
      <c r="E94" s="25">
        <v>-10000</v>
      </c>
      <c r="F94" s="25">
        <v>-10000</v>
      </c>
      <c r="G94" s="31">
        <f t="shared" si="11"/>
        <v>0</v>
      </c>
      <c r="H94" s="31">
        <f t="shared" si="12"/>
        <v>0</v>
      </c>
    </row>
    <row r="95" spans="1:8" ht="26.25" customHeight="1">
      <c r="A95" s="4"/>
      <c r="B95" s="5" t="s">
        <v>24</v>
      </c>
      <c r="C95" s="23">
        <f>C16+C59</f>
        <v>6513198</v>
      </c>
      <c r="D95" s="23">
        <f>D16+D59</f>
        <v>6702575</v>
      </c>
      <c r="E95" s="23">
        <f>E16+E59</f>
        <v>287924</v>
      </c>
      <c r="F95" s="23">
        <f>F16+F59</f>
        <v>139029</v>
      </c>
      <c r="G95" s="23">
        <f t="shared" si="11"/>
        <v>6801122</v>
      </c>
      <c r="H95" s="23">
        <f t="shared" si="12"/>
        <v>6841604</v>
      </c>
    </row>
    <row r="96" spans="1:2" ht="19.5" customHeight="1">
      <c r="A96" s="14"/>
      <c r="B96" s="15"/>
    </row>
    <row r="97" spans="1:5" ht="19.5" customHeight="1">
      <c r="A97" s="36" t="s">
        <v>163</v>
      </c>
      <c r="B97" s="36"/>
      <c r="D97" s="30"/>
      <c r="E97" s="30"/>
    </row>
    <row r="98" spans="1:8" ht="19.5" customHeight="1">
      <c r="A98" s="39" t="s">
        <v>168</v>
      </c>
      <c r="B98" s="39"/>
      <c r="C98" s="39"/>
      <c r="D98" s="39"/>
      <c r="E98" s="39"/>
      <c r="F98" s="39"/>
      <c r="G98" s="39"/>
      <c r="H98" s="39"/>
    </row>
  </sheetData>
  <sheetProtection/>
  <mergeCells count="13">
    <mergeCell ref="A98:H98"/>
    <mergeCell ref="B1:H1"/>
    <mergeCell ref="B2:H2"/>
    <mergeCell ref="B3:H3"/>
    <mergeCell ref="B4:H4"/>
    <mergeCell ref="B5:H5"/>
    <mergeCell ref="B7:H7"/>
    <mergeCell ref="B8:H8"/>
    <mergeCell ref="A97:B97"/>
    <mergeCell ref="B9:H9"/>
    <mergeCell ref="B10:H10"/>
    <mergeCell ref="B11:H11"/>
    <mergeCell ref="A13:H13"/>
  </mergeCells>
  <printOptions/>
  <pageMargins left="0.7874015748031497" right="0.1968503937007874" top="0.3937007874015748" bottom="0.2755905511811024" header="0.11811023622047245" footer="0.11811023622047245"/>
  <pageSetup fitToHeight="0" fitToWidth="1" horizontalDpi="600" verticalDpi="600" orientation="portrait" paperSize="9" scale="87" r:id="rId1"/>
  <headerFooter>
    <oddFooter>&amp;R&amp;P</oddFooter>
  </headerFooter>
  <rowBreaks count="2" manualBreakCount="2">
    <brk id="33" max="7" man="1"/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2014-05-19T08:33:30Z</cp:lastPrinted>
  <dcterms:created xsi:type="dcterms:W3CDTF">2004-10-05T07:40:56Z</dcterms:created>
  <dcterms:modified xsi:type="dcterms:W3CDTF">2014-05-22T08:50:36Z</dcterms:modified>
  <cp:category/>
  <cp:version/>
  <cp:contentType/>
  <cp:contentStatus/>
</cp:coreProperties>
</file>