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625" windowHeight="6240" tabRatio="948" activeTab="0"/>
  </bookViews>
  <sheets>
    <sheet name="Приложение №2" sheetId="1" r:id="rId1"/>
  </sheets>
  <definedNames>
    <definedName name="_xlnm.Print_Titles" localSheetId="0">'Приложение №2'!$9:$9</definedName>
    <definedName name="_xlnm.Print_Area" localSheetId="0">'Приложение №2'!$A$1:$F$98</definedName>
  </definedNames>
  <calcPr fullCalcOnLoad="1"/>
</workbook>
</file>

<file path=xl/sharedStrings.xml><?xml version="1.0" encoding="utf-8"?>
<sst xmlns="http://schemas.openxmlformats.org/spreadsheetml/2006/main" count="183" uniqueCount="180">
  <si>
    <t>Прочие неналоговые доходы бюджетов муниципальных районов (компенсационная стоимость за уничтожение зеленых насаждений)</t>
  </si>
  <si>
    <t xml:space="preserve">094 1 17 05050 05 0200 180   </t>
  </si>
  <si>
    <t xml:space="preserve">003 1 17 05050 05 0200 180   </t>
  </si>
  <si>
    <t>Прочие неналоговые доходы бюджетов муниципальных районов (восстановление средств по результатам проверок (за исключением дебиторской задолженности прошлых лет)</t>
  </si>
  <si>
    <t>НАЛОГОВЫЕ ДОХОДЫ</t>
  </si>
  <si>
    <t>НЕНАЛОГОВЫЕ ДОХОДЫ</t>
  </si>
  <si>
    <t xml:space="preserve">000 1 11 05013 10 0000 120  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</si>
  <si>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</si>
  <si>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</si>
  <si>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000 2 02 03000 00 0000 151</t>
  </si>
  <si>
    <t>Субвенции бюджетам муниципальных районов на ежемесячное денежное вознаграждение за классное руководство</t>
  </si>
  <si>
    <t>000 2 02 00000 00 0000 000</t>
  </si>
  <si>
    <t>000 2 00 00000 00 0000 000</t>
  </si>
  <si>
    <t>000 1 00 00000 00 0000 000</t>
  </si>
  <si>
    <t>Государственная пошлина за выдачу разрешения на установку рекламной конструкции</t>
  </si>
  <si>
    <t>НАЛОГИ НА СОВОКУПНЫЙ ДОХОД</t>
  </si>
  <si>
    <t>Доходы от перечисления части прибыли, остающейся после уплаты  налогов  и  иных   обязательных платежей муниципальных унитарных предприятий, созданных муниципальными районами</t>
  </si>
  <si>
    <t>Наименование доходов</t>
  </si>
  <si>
    <t>000 1 16 00000 00 0000 000</t>
  </si>
  <si>
    <t>ШТРАФЫ,  САНКЦИИ,  ВОЗМЕЩЕНИЕ  УЩЕРБА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</si>
  <si>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</si>
  <si>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</si>
  <si>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</si>
  <si>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ВСЕГО</t>
  </si>
  <si>
    <t>000 1 08 00000 00 0000 000</t>
  </si>
  <si>
    <t xml:space="preserve">Одинцовского муниципального района </t>
  </si>
  <si>
    <t>000 1 12 00000 00 0000 000</t>
  </si>
  <si>
    <t>000 1 11 07000 00 0000 120</t>
  </si>
  <si>
    <t>Платежи от государственных и муниципальных унитарных предприятий</t>
  </si>
  <si>
    <t>БЕЗВОЗМЕЗДНЫЕ ПОСТУПЛЕНИЯ</t>
  </si>
  <si>
    <t>000 1 14 00000 00 0000 000</t>
  </si>
  <si>
    <t>000 1 17 00000 00 0000 000</t>
  </si>
  <si>
    <t>ПРОЧИЕ НЕНАЛОГОВЫЕ ДОХОДЫ</t>
  </si>
  <si>
    <t>Единый налог на вмененный доход для отдельных видов деятельности</t>
  </si>
  <si>
    <t>Код бюджетной классификации</t>
  </si>
  <si>
    <t>182 1 08 03010 01 0000 110</t>
  </si>
  <si>
    <t>000 1 01 02000 01 0000 110</t>
  </si>
  <si>
    <t>000 1 05 00000 00 0000 000</t>
  </si>
  <si>
    <t>000 1 11 05000 00 0000 120</t>
  </si>
  <si>
    <t>000 1 11 00000 00 0000 000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</si>
  <si>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</si>
  <si>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</si>
  <si>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Субвенции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</t>
  </si>
  <si>
    <t>000 2 02 03999 05 0000 151</t>
  </si>
  <si>
    <t>000 2 02 03022 05 0000 151</t>
  </si>
  <si>
    <t>000 2 02 03024 05 0000 151</t>
  </si>
  <si>
    <t>000 2 02 03029 05 0000 151</t>
  </si>
  <si>
    <t>070 1 08 07150 01 0000 110</t>
  </si>
  <si>
    <t xml:space="preserve">000 1 17 05050 05 0000 180   </t>
  </si>
  <si>
    <t xml:space="preserve">Субвенции  на обеспечение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</si>
  <si>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000 1 11 01000 00 0000 120</t>
  </si>
  <si>
    <t>000 2 07 00000 00 0000 180</t>
  </si>
  <si>
    <t>Единый сельскохозяйственный налог</t>
  </si>
  <si>
    <t xml:space="preserve">  000 2 02 03021 05 0000 151  </t>
  </si>
  <si>
    <t>000 1 11 09000 00 0000 120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</si>
  <si>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</si>
  <si>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</si>
  <si>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 от  использования имущества   и   прав,   находящихся   в государственной  и муниципальной собственности  (за   исключением имущества  бюджетных и автономных   учреждений,  а также   имущества   государственных   и муниципальных унитарных предприятий, 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</si>
  <si>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</si>
  <si>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</si>
  <si>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080 1 11 09045 05 0100 120</t>
  </si>
  <si>
    <t xml:space="preserve">070 1 17 05050 05 0100 180   </t>
  </si>
  <si>
    <t>000 2 02 03022 05 0018 151</t>
  </si>
  <si>
    <t>000 2 02 03024 05 0007 151</t>
  </si>
  <si>
    <t>000 2 02 03024 05 0008 151</t>
  </si>
  <si>
    <t>000 2 02 03029 05 0002 151</t>
  </si>
  <si>
    <t>000 2 02 03022 05 0045 151</t>
  </si>
  <si>
    <t>000 2 02 03024 05 0013 151</t>
  </si>
  <si>
    <t>000 2 02 03024 05 0012 151</t>
  </si>
  <si>
    <t>000 2 02 03024 05 0011 151</t>
  </si>
  <si>
    <t>000 2 02 03029 05 0030 151</t>
  </si>
  <si>
    <t>000 2 02 03999 05 0010 151</t>
  </si>
  <si>
    <t>000 2 02 03999 05 0014 151</t>
  </si>
  <si>
    <t>000 2 02 03999 05 0019 151</t>
  </si>
  <si>
    <t xml:space="preserve">начальник Финансово-казначейского Управления                                                                                                          </t>
  </si>
  <si>
    <t>000 1 05 02000 02 0000 110</t>
  </si>
  <si>
    <t>000 1 05 03000 01 0000 110</t>
  </si>
  <si>
    <t xml:space="preserve">000 1 14 06013 10 0000 430 </t>
  </si>
  <si>
    <t>Плата за негативное  воздействие  на  окружающую среду</t>
  </si>
  <si>
    <t xml:space="preserve">000 1 17 05050 05 0200 180   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</si>
  <si>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помещением, предоставленным по договору коммерческого найма жилого помещения муниципального фонда)</t>
  </si>
  <si>
    <t>Налог на доходы физических лиц</t>
  </si>
  <si>
    <t>000  1 01 00000 00 0000 000</t>
  </si>
  <si>
    <t>НАЛОГИ НА ПРИБЫЛЬ, ДОХОДЫ</t>
  </si>
  <si>
    <t>Налог, взимаемый в связи с применением  упрощенной системы налогообложения</t>
  </si>
  <si>
    <t xml:space="preserve">000  1 05 01000 00 0000 110   </t>
  </si>
  <si>
    <t>Безвозмездные поступления от других бюджетов бюджетной системы Российской Федерации всего, в том числе:</t>
  </si>
  <si>
    <t>Субвенции бюджетам субъектов Российской Федерации и муниципальных образований всего, в том числе:</t>
  </si>
  <si>
    <t>Субвенции бюджетам муниципальных районов на предоставление гражданам субсидий на оплату жилого помещения и коммунальных услуг всего, в том числе:</t>
  </si>
  <si>
    <t>Субвенции бюджетам муниципальных районов на выполнение передаваемых  полномочий субъектов Российской Федерации всего, в том числе:</t>
  </si>
  <si>
    <t>Прочие субвенции бюджетам муниципальных районов всего, в том числе:</t>
  </si>
  <si>
    <t>Прочие безвозмездные поступления всего, в том числе:</t>
  </si>
  <si>
    <t xml:space="preserve">Субвенции на предоставление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</si>
  <si>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Субвенции на обеспечение переданных муниципальным районам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</si>
  <si>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Прочие неналоговые доходы бюджетов муниципальных районов, всего, в том числе:</t>
  </si>
  <si>
    <t>Прочие неналоговые доходы бюджетов муниципальных районов (восстановление средств по результатам проверок (за исключением дебиторской задолженности прошлых лет), всего, в том числе: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</si>
  <si>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всего, в том числе:</t>
  </si>
  <si>
    <t>080 1 11 05075 05 0000 120</t>
  </si>
  <si>
    <t>000 1 05 04000 02 0000 110</t>
  </si>
  <si>
    <t>Налог, взимаемый в связи с применением патентной системы налогообложения</t>
  </si>
  <si>
    <t>070 2 07 05030 05 0000 180</t>
  </si>
  <si>
    <t>Прочие безвозмездные поступления в бюджеты муниципальных районов</t>
  </si>
  <si>
    <t>Доходы от сдачи в аренду имущества, составляющего казну муниципальных районов (за исключением земельных участков)</t>
  </si>
  <si>
    <t>000 2 02 03119 05 0000 151</t>
  </si>
  <si>
    <t xml:space="preserve"> План на 2016 год </t>
  </si>
  <si>
    <t>080 1 11 09045 05 0200 120</t>
  </si>
  <si>
    <t xml:space="preserve">Субвенции  на реализацию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и негосударственных учреждениях  в Московской области </t>
  </si>
  <si>
    <t>Субвенции на оплату расходов, связанных с компенсацией проезда к месту учебы и обратно отдельным категориям обучающихся в муниципальных образовательных учреждениях Московской области</t>
  </si>
  <si>
    <t>Субвенции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</si>
  <si>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Субвенции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</si>
  <si>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Субвенции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</si>
  <si>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выплату ежемесячной денежной компенсации педагогическим работникам в целях содействия их обеспечению книгоиздательской продукцией и периодическими изданиями</t>
  </si>
  <si>
    <t>Субвенции на  реализацию мер социальной поддержки и социального обеспечения детей-сирот и детей, оставшихся без попечения родителей, а также лиц из их числа, обучающихся по очной форме обучения в муниципальных и негосударственных образовательных учреждениях высшего профессионального образования, находящихся на территории Московской области</t>
  </si>
  <si>
    <t>Субвенции на финансовое обеспечение получения гражданами дошкольного, начального общего, основного общего и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</si>
  <si>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</si>
  <si>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(Доходы от продажи права на заключение договора аренды муниципального имущества)</t>
  </si>
  <si>
    <t>Субвенции на частичную компенсацию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</si>
  <si>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Приложение  № 2</t>
  </si>
  <si>
    <t>000 2 02 03999 05 0093 151</t>
  </si>
  <si>
    <t>000 2 02 03999 05 0105 151</t>
  </si>
  <si>
    <t xml:space="preserve">Доходы бюджета Одинцовского муниципального района на плановый период 2016 и 2017 годов </t>
  </si>
  <si>
    <t xml:space="preserve"> План на 2017 год </t>
  </si>
  <si>
    <t xml:space="preserve">Заместитель руководителя Администрации,                                                                                                       </t>
  </si>
  <si>
    <t>070 1 11 09045 05 0400 120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</si>
  <si>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установку и эксплуатацию рекламной конструкции)</t>
  </si>
  <si>
    <t xml:space="preserve">000  2 02 03069 05 0000 151   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</si>
  <si>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</si>
  <si>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муниципальных районов на предоставление жилых помещений детям- сиротам и детям, оставшимся без попечения родителей, лицам из их числа по договорам найма специализированных жилых помещений</t>
  </si>
  <si>
    <t xml:space="preserve">011 1 11 05013 10 0000 120 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</si>
  <si>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(по договорам Министерства имущественных отношений Московской области)</t>
  </si>
  <si>
    <t xml:space="preserve">080 1 11 05013 10 0000 120 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</si>
  <si>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(по договорам Комитета по управлению муниципальным имуществом Администрации Одинцовского муниципального района)</t>
  </si>
  <si>
    <t>000 2 02 02000 00 0000 151</t>
  </si>
  <si>
    <t>Субсидии бюджетам бюджетной системы Российской Федерации (межбюджетные субсидии) всего, в том числе:</t>
  </si>
  <si>
    <t>000 2 02 02999 05 0042 151</t>
  </si>
  <si>
    <t>000 2 02 02999 05 0089 151</t>
  </si>
  <si>
    <t>Субсидии на государственную поддержку частных дошкольных образовательных учреждений в Московской области с целью возмещения расходов на присмотр и уход, содержание имущества и арендную плату за использование помещений</t>
  </si>
  <si>
    <t>Субсидии на обеспечение подвоза обучающихся к месту обучения в муниципальные общеобразовательные организации, расположенные в сельской местности</t>
  </si>
  <si>
    <t>000 103 02000 01 0000 110</t>
  </si>
  <si>
    <t>000 2 02 02999 05 0000 151</t>
  </si>
  <si>
    <t>Прочие субсидии бюджетам муниципальных районов, всего, в том числе:</t>
  </si>
  <si>
    <t>Р.А. Анашкина</t>
  </si>
  <si>
    <t>000 2 02 04000 00 0000 151</t>
  </si>
  <si>
    <t>Иные межбюджетные трансферты всего, в том числе:</t>
  </si>
  <si>
    <t>000 2 02 04014 05 0000 151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</si>
  <si>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всего, в том числе:</t>
  </si>
  <si>
    <t>000 2 02 04014 05 0061 151</t>
  </si>
  <si>
    <t>000 2 02 04014 05 0062 151</t>
  </si>
  <si>
    <t>000 2 02 04014 05 0063 151</t>
  </si>
  <si>
    <t>000 2 02 04014 05 0064 151</t>
  </si>
  <si>
    <t>000 2 02 04014 05 0066 151</t>
  </si>
  <si>
    <t>Иные межбюджетные трансферты бюджетам муниципальных образований Московской области на комплектование книжных фондов библиотек муниципальных образований за счет средств федерального бюджета</t>
  </si>
  <si>
    <t>000 2 02 04014 05 0067 151</t>
  </si>
  <si>
    <t>000 2 02 04014 05 0068 151</t>
  </si>
  <si>
    <t>000 2 02 03999 05 0004 151</t>
  </si>
  <si>
    <t>Субвенции на обеспечение полноценным питанием беременных женщин, кормящих матерей, а также детей в возрасте до трёх лет в соответствии с Законом Московской области № 26/2006-ОЗ "О порядке обеспечения полноценным питанием беременных женщин, кормящих матерей, а также детей в возрасте до трёх лет в Московской области"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</si>
  <si>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</si>
  <si>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</si>
  <si>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</si>
  <si>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</si>
  <si>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</si>
  <si>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</si>
  <si>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</si>
  <si>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</si>
  <si>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000 1 11 07015 05 0000 120   </t>
  </si>
  <si>
    <t xml:space="preserve">000 1 12 01000 01 0000 120   </t>
  </si>
  <si>
    <t xml:space="preserve">000 1 14 02053 05 0000 410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</si>
  <si>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на реализацию муниципальной программы "Безопасность в Одинцовском муниципальном районе Московской области"</t>
  </si>
  <si>
    <t xml:space="preserve">Межбюджетные трансферты, передаваемые бюджетам муниципальных районов из бюджетов поселений на осуществление Управлением развития и предпринимательства Администрации Одинцовского муниципального района части полномочий по решению вопросов местного значения. </t>
  </si>
  <si>
    <t xml:space="preserve">Межбюджетные трансферты, передаваемые бюджетам муниципальных районов из бюджетов поселений на осуществление Управлением жилищных отношений Администрации Одинцовского муниципального района части полномочий по решению вопросов местного значения в соответствии с заключенными соглашениями  </t>
  </si>
  <si>
    <t>Иные межбюджетные трансферты бюджетам муниципальных образований Московской области на комплектование книжных фондов библиотек  поселений</t>
  </si>
  <si>
    <t>Межбюджетные трансферты, передаваемые бюджетам муниципальных районов из бюджетов поселений на осуществление Контрольно-ревизионной комиссией Одинцовского муниципального района части полномочий по решению вопросов местного значения в соответствии с заключенными соглашениями</t>
  </si>
  <si>
    <t xml:space="preserve">Межбюджетные трансферты, передаваемые бюджетам муниципальных районов из бюджетов поселений на осуществление Финансово-казначейским Управлением Администрации Одинцовского муниципального района части полномочий по решению вопросов местного значения </t>
  </si>
  <si>
    <t>000 2 02 04014 05 0059 151</t>
  </si>
  <si>
    <t>Иные межбюджетные трансферты на реализацию муниципальной программой "Снижение административных барьеров, повышение качества предоставления государственных и муниципальных услуг в Одинцовском муниципальном районе на базе многофункционального центра предоставления государственных и муниципальных услуг"</t>
  </si>
  <si>
    <t>000 2 02 02999 05 0017 151</t>
  </si>
  <si>
    <t>Субсидии на софинансирование расходов  на организацию деятельности многофункциональных центров предоставления государственных и муниципальных услуг в соответствии с государственной программой Московской области "Эффективная власть"</t>
  </si>
  <si>
    <t>АКЦИЗЫ ПО ПОДАКЦИЗНЫМ ТОВАРАМ (ПРОДУКЦИИ), ПРОИЗВОДИМЫМ НА ТЕРРИТОРИИ РОССИЙСКОЙ ФЕДЕРАЦИИ</t>
  </si>
  <si>
    <t xml:space="preserve"> к решению Совета депутатов</t>
  </si>
  <si>
    <t>от 18.12.2014 № 6/1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</si>
</sst>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</numFmts>
  <fonts count="45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999699980020523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horizontal="right" vertical="top" wrapText="1"/>
    </xf>
    <xf numFmtId="0" fontId="9" fillId="0" borderId="0" xfId="0" applyFont="1" applyFill="1" applyAlignment="1">
      <alignment horizontal="right"/>
    </xf>
    <xf numFmtId="0" fontId="10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/>
    </xf>
    <xf numFmtId="4" fontId="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 applyProtection="1">
      <alignment horizontal="right" vertical="center" wrapText="1"/>
      <protection hidden="1"/>
    </xf>
    <xf numFmtId="0" fontId="0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ont="1" applyFill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 applyProtection="1">
      <alignment horizontal="justify" vertical="center" wrapText="1"/>
      <protection hidden="1"/>
    </xf>
    <xf numFmtId="0" fontId="0" fillId="0" borderId="10" xfId="0" applyFont="1" applyFill="1" applyBorder="1" applyAlignment="1">
      <alignment horizontal="justify" wrapText="1"/>
    </xf>
    <xf numFmtId="0" fontId="0" fillId="33" borderId="10" xfId="0" applyFont="1" applyFill="1" applyBorder="1" applyAlignment="1">
      <alignment horizontal="justify" vertical="center" wrapText="1"/>
    </xf>
    <xf numFmtId="4" fontId="0" fillId="34" borderId="10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 vertical="top" wrapText="1"/>
    </xf>
    <xf numFmtId="0" fontId="9" fillId="0" borderId="0" xfId="0" applyFont="1" applyFill="1" applyAlignment="1">
      <alignment horizontal="right"/>
    </xf>
    <xf numFmtId="0" fontId="0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F98"/>
  <sheetViews>
    <sheetView tabSelected="1" workbookViewId="0" topLeftCell="A1">
      <selection activeCell="K2" sqref="K2"/>
    </sheetView>
  </sheetViews>
  <sheetFormatPr defaultColWidth="9.00390625" defaultRowHeight="15.75"/>
  <cols>
    <col min="1" max="1" width="25.25390625" style="1" customWidth="1"/>
    <col min="2" max="2" width="54.625" style="3" customWidth="1"/>
    <col min="3" max="3" width="14.625" style="3" hidden="1" customWidth="1"/>
    <col min="4" max="4" width="19.25390625" style="3" customWidth="1"/>
    <col min="5" max="5" width="15.875" style="21" hidden="1" customWidth="1"/>
    <col min="6" max="6" width="20.625" style="21" customWidth="1"/>
    <col min="7" max="16384" width="9.00390625" style="12" customWidth="1"/>
  </cols>
  <sheetData>
    <row r="1" spans="1:6" ht="15.75">
      <c r="A1" s="16"/>
      <c r="B1" s="45" t="s">
        <v>117</v>
      </c>
      <c r="C1" s="45"/>
      <c r="D1" s="45"/>
      <c r="E1" s="45"/>
      <c r="F1" s="45"/>
    </row>
    <row r="2" spans="1:6" ht="15.75">
      <c r="A2" s="16"/>
      <c r="B2" s="45" t="s">
        <v>178</v>
      </c>
      <c r="C2" s="45"/>
      <c r="D2" s="45"/>
      <c r="E2" s="45"/>
      <c r="F2" s="45"/>
    </row>
    <row r="3" spans="1:6" ht="15.75">
      <c r="A3" s="16"/>
      <c r="B3" s="45" t="s">
        <v>25</v>
      </c>
      <c r="C3" s="45"/>
      <c r="D3" s="45"/>
      <c r="E3" s="45"/>
      <c r="F3" s="45"/>
    </row>
    <row r="4" spans="1:6" ht="15.75">
      <c r="A4" s="15"/>
      <c r="B4" s="44" t="s">
        <v>179</v>
      </c>
      <c r="C4" s="44"/>
      <c r="D4" s="44"/>
      <c r="E4" s="44"/>
      <c r="F4" s="44"/>
    </row>
    <row r="5" spans="1:6" ht="15.75">
      <c r="A5" s="15"/>
      <c r="B5" s="15"/>
      <c r="C5" s="15"/>
      <c r="D5" s="15"/>
      <c r="E5" s="15"/>
      <c r="F5" s="15"/>
    </row>
    <row r="6" spans="1:4" ht="12.75" customHeight="1">
      <c r="A6" s="15"/>
      <c r="B6" s="15"/>
      <c r="C6" s="15"/>
      <c r="D6" s="15"/>
    </row>
    <row r="7" spans="1:4" ht="24" customHeight="1">
      <c r="A7" s="18" t="s">
        <v>120</v>
      </c>
      <c r="B7" s="18"/>
      <c r="C7" s="18"/>
      <c r="D7" s="18"/>
    </row>
    <row r="8" spans="1:4" ht="14.25" customHeight="1">
      <c r="A8" s="2"/>
      <c r="B8" s="13"/>
      <c r="C8" s="13"/>
      <c r="D8" s="13"/>
    </row>
    <row r="9" spans="1:6" ht="49.5" customHeight="1">
      <c r="A9" s="9" t="s">
        <v>34</v>
      </c>
      <c r="B9" s="9" t="s">
        <v>17</v>
      </c>
      <c r="C9" s="22" t="s">
        <v>104</v>
      </c>
      <c r="D9" s="22" t="s">
        <v>104</v>
      </c>
      <c r="E9" s="22" t="s">
        <v>121</v>
      </c>
      <c r="F9" s="22" t="s">
        <v>121</v>
      </c>
    </row>
    <row r="10" spans="1:6" ht="23.25" customHeight="1">
      <c r="A10" s="17" t="s">
        <v>13</v>
      </c>
      <c r="B10" s="37" t="s">
        <v>55</v>
      </c>
      <c r="C10" s="23" t="e">
        <f>C11+C27</f>
        <v>#REF!</v>
      </c>
      <c r="D10" s="23">
        <f>D11+D27</f>
        <v>3920901</v>
      </c>
      <c r="E10" s="23" t="e">
        <f>E11+E27</f>
        <v>#REF!</v>
      </c>
      <c r="F10" s="23">
        <f>F11+F27</f>
        <v>4047501</v>
      </c>
    </row>
    <row r="11" spans="1:6" ht="20.25" customHeight="1">
      <c r="A11" s="4"/>
      <c r="B11" s="37" t="s">
        <v>4</v>
      </c>
      <c r="C11" s="23" t="e">
        <f>C12+C14+C19+C24</f>
        <v>#REF!</v>
      </c>
      <c r="D11" s="23">
        <f>D12+D14+D19+D24</f>
        <v>1924094</v>
      </c>
      <c r="E11" s="23" t="e">
        <f>E12+E14+E19+E24</f>
        <v>#REF!</v>
      </c>
      <c r="F11" s="23">
        <f>F12+F14+F19+F24</f>
        <v>2046499</v>
      </c>
    </row>
    <row r="12" spans="1:6" ht="20.25" customHeight="1">
      <c r="A12" s="4" t="s">
        <v>82</v>
      </c>
      <c r="B12" s="36" t="s">
        <v>83</v>
      </c>
      <c r="C12" s="24">
        <f>C13</f>
        <v>807004</v>
      </c>
      <c r="D12" s="24">
        <f>D13</f>
        <v>807003</v>
      </c>
      <c r="E12" s="24">
        <f>E13</f>
        <v>0</v>
      </c>
      <c r="F12" s="24">
        <f>F13</f>
        <v>882905</v>
      </c>
    </row>
    <row r="13" spans="1:6" ht="18" customHeight="1">
      <c r="A13" s="4" t="s">
        <v>36</v>
      </c>
      <c r="B13" s="38" t="s">
        <v>81</v>
      </c>
      <c r="C13" s="28">
        <v>807004</v>
      </c>
      <c r="D13" s="28">
        <v>807003</v>
      </c>
      <c r="E13" s="19"/>
      <c r="F13" s="19">
        <v>882905</v>
      </c>
    </row>
    <row r="14" spans="1:6" ht="54" customHeight="1">
      <c r="A14" s="4" t="s">
        <v>138</v>
      </c>
      <c r="B14" s="36" t="s">
        <v>177</v>
      </c>
      <c r="C14" s="29">
        <v>47328</v>
      </c>
      <c r="D14" s="29">
        <v>47328</v>
      </c>
      <c r="E14" s="19"/>
      <c r="F14" s="19">
        <v>47328</v>
      </c>
    </row>
    <row r="15" spans="1:6" ht="82.5" customHeight="1">
      <c r="A15" s="4" t="s">
        <v>156</v>
      </c>
      <c r="B15" s="36" t="s">
        <v>157</v>
      </c>
      <c r="C15" s="19">
        <v>17490</v>
      </c>
      <c r="D15" s="19">
        <v>17490</v>
      </c>
      <c r="E15" s="19">
        <v>17490</v>
      </c>
      <c r="F15" s="19">
        <v>17490</v>
      </c>
    </row>
    <row r="16" spans="1:6" ht="99" customHeight="1">
      <c r="A16" s="4" t="s">
        <v>158</v>
      </c>
      <c r="B16" s="36" t="s">
        <v>159</v>
      </c>
      <c r="C16" s="19">
        <v>378</v>
      </c>
      <c r="D16" s="19">
        <v>378</v>
      </c>
      <c r="E16" s="19">
        <v>378</v>
      </c>
      <c r="F16" s="19">
        <v>378</v>
      </c>
    </row>
    <row r="17" spans="1:6" ht="81" customHeight="1">
      <c r="A17" s="4" t="s">
        <v>160</v>
      </c>
      <c r="B17" s="36" t="s">
        <v>161</v>
      </c>
      <c r="C17" s="19">
        <v>28244</v>
      </c>
      <c r="D17" s="19">
        <v>28244</v>
      </c>
      <c r="E17" s="19">
        <v>28244</v>
      </c>
      <c r="F17" s="19">
        <v>28244</v>
      </c>
    </row>
    <row r="18" spans="1:6" ht="83.25" customHeight="1">
      <c r="A18" s="4" t="s">
        <v>162</v>
      </c>
      <c r="B18" s="36" t="s">
        <v>163</v>
      </c>
      <c r="C18" s="19">
        <v>1216</v>
      </c>
      <c r="D18" s="19">
        <v>1216</v>
      </c>
      <c r="E18" s="19">
        <v>1216</v>
      </c>
      <c r="F18" s="19">
        <v>1216</v>
      </c>
    </row>
    <row r="19" spans="1:6" ht="19.5" customHeight="1">
      <c r="A19" s="4" t="s">
        <v>37</v>
      </c>
      <c r="B19" s="38" t="s">
        <v>15</v>
      </c>
      <c r="C19" s="24" t="e">
        <f>C20+C21+C22+C23</f>
        <v>#REF!</v>
      </c>
      <c r="D19" s="24">
        <f>D20+D21+D22+D23</f>
        <v>979063</v>
      </c>
      <c r="E19" s="24" t="e">
        <f>E20+E21+E22+E23</f>
        <v>#REF!</v>
      </c>
      <c r="F19" s="24">
        <f>F20+F21+F22+F23</f>
        <v>1016631</v>
      </c>
    </row>
    <row r="20" spans="1:6" ht="32.25" customHeight="1">
      <c r="A20" s="4" t="s">
        <v>85</v>
      </c>
      <c r="B20" s="38" t="s">
        <v>84</v>
      </c>
      <c r="C20" s="19">
        <v>591366</v>
      </c>
      <c r="D20" s="19">
        <v>591366</v>
      </c>
      <c r="E20" s="19"/>
      <c r="F20" s="19">
        <v>656416</v>
      </c>
    </row>
    <row r="21" spans="1:6" ht="31.5">
      <c r="A21" s="4" t="s">
        <v>75</v>
      </c>
      <c r="B21" s="38" t="s">
        <v>33</v>
      </c>
      <c r="C21" s="24" t="e">
        <f>#REF!</f>
        <v>#REF!</v>
      </c>
      <c r="D21" s="24">
        <v>372370</v>
      </c>
      <c r="E21" s="24" t="e">
        <f>#REF!</f>
        <v>#REF!</v>
      </c>
      <c r="F21" s="24">
        <v>343400</v>
      </c>
    </row>
    <row r="22" spans="1:6" ht="15.75">
      <c r="A22" s="4" t="s">
        <v>76</v>
      </c>
      <c r="B22" s="38" t="s">
        <v>52</v>
      </c>
      <c r="C22" s="24" t="e">
        <f>#REF!</f>
        <v>#REF!</v>
      </c>
      <c r="D22" s="24">
        <v>449</v>
      </c>
      <c r="E22" s="24" t="e">
        <f>#REF!</f>
        <v>#REF!</v>
      </c>
      <c r="F22" s="24">
        <v>449</v>
      </c>
    </row>
    <row r="23" spans="1:6" ht="37.5" customHeight="1">
      <c r="A23" s="4" t="s">
        <v>98</v>
      </c>
      <c r="B23" s="38" t="s">
        <v>99</v>
      </c>
      <c r="C23" s="24" t="e">
        <f>#REF!</f>
        <v>#REF!</v>
      </c>
      <c r="D23" s="24">
        <v>14878</v>
      </c>
      <c r="E23" s="24" t="e">
        <f>#REF!</f>
        <v>#REF!</v>
      </c>
      <c r="F23" s="24">
        <v>16366</v>
      </c>
    </row>
    <row r="24" spans="1:6" ht="19.5" customHeight="1">
      <c r="A24" s="6" t="s">
        <v>24</v>
      </c>
      <c r="B24" s="38" t="s">
        <v>40</v>
      </c>
      <c r="C24" s="24">
        <f>C25+C26</f>
        <v>90700</v>
      </c>
      <c r="D24" s="24">
        <f>D25+D26</f>
        <v>90700</v>
      </c>
      <c r="E24" s="24">
        <f>E25+E26</f>
        <v>0</v>
      </c>
      <c r="F24" s="24">
        <f>F25+F26</f>
        <v>99635</v>
      </c>
    </row>
    <row r="25" spans="1:6" ht="50.25" customHeight="1">
      <c r="A25" s="6" t="s">
        <v>35</v>
      </c>
      <c r="B25" s="38" t="s">
        <v>41</v>
      </c>
      <c r="C25" s="28">
        <v>89350</v>
      </c>
      <c r="D25" s="28">
        <v>89350</v>
      </c>
      <c r="E25" s="19"/>
      <c r="F25" s="19">
        <v>98285</v>
      </c>
    </row>
    <row r="26" spans="1:6" ht="40.5" customHeight="1">
      <c r="A26" s="6" t="s">
        <v>47</v>
      </c>
      <c r="B26" s="38" t="s">
        <v>14</v>
      </c>
      <c r="C26" s="28">
        <v>1350</v>
      </c>
      <c r="D26" s="28">
        <v>1350</v>
      </c>
      <c r="E26" s="19"/>
      <c r="F26" s="19">
        <v>1350</v>
      </c>
    </row>
    <row r="27" spans="1:6" ht="21" customHeight="1">
      <c r="A27" s="6"/>
      <c r="B27" s="39" t="s">
        <v>5</v>
      </c>
      <c r="C27" s="23" t="e">
        <f>C28+C41+C43+C46+C47</f>
        <v>#REF!</v>
      </c>
      <c r="D27" s="23">
        <f>D28+D41+D43+D46+D47</f>
        <v>1996807</v>
      </c>
      <c r="E27" s="23" t="e">
        <f>E28+E41+E43+E46+E47</f>
        <v>#REF!</v>
      </c>
      <c r="F27" s="23">
        <f>F28+F41+F43+F46+F47</f>
        <v>2001002</v>
      </c>
    </row>
    <row r="28" spans="1:6" ht="49.5" customHeight="1">
      <c r="A28" s="4" t="s">
        <v>39</v>
      </c>
      <c r="B28" s="38" t="s">
        <v>20</v>
      </c>
      <c r="C28" s="24" t="e">
        <f>C29+C30+C35+C37</f>
        <v>#REF!</v>
      </c>
      <c r="D28" s="24">
        <f>D29+D30+D35+D37</f>
        <v>1615690</v>
      </c>
      <c r="E28" s="24" t="e">
        <f>E29+E30+E35+E37</f>
        <v>#REF!</v>
      </c>
      <c r="F28" s="24">
        <f>F29+F30+F35+F37</f>
        <v>1615690</v>
      </c>
    </row>
    <row r="29" spans="1:6" ht="89.25" customHeight="1">
      <c r="A29" s="4" t="s">
        <v>50</v>
      </c>
      <c r="B29" s="36" t="s">
        <v>7</v>
      </c>
      <c r="C29" s="24" t="e">
        <f>#REF!</f>
        <v>#REF!</v>
      </c>
      <c r="D29" s="24">
        <v>104191</v>
      </c>
      <c r="E29" s="24" t="e">
        <f>#REF!</f>
        <v>#REF!</v>
      </c>
      <c r="F29" s="24">
        <v>104191</v>
      </c>
    </row>
    <row r="30" spans="1:6" ht="100.5" customHeight="1">
      <c r="A30" s="4" t="s">
        <v>38</v>
      </c>
      <c r="B30" s="36" t="s">
        <v>56</v>
      </c>
      <c r="C30" s="24">
        <f>C31+C34</f>
        <v>1289291</v>
      </c>
      <c r="D30" s="24">
        <f>D31+D34</f>
        <v>1290127</v>
      </c>
      <c r="E30" s="24">
        <f>E31+E34</f>
        <v>0</v>
      </c>
      <c r="F30" s="24">
        <f>F31+F34</f>
        <v>1290127</v>
      </c>
    </row>
    <row r="31" spans="1:6" ht="88.5" customHeight="1">
      <c r="A31" s="4" t="s">
        <v>6</v>
      </c>
      <c r="B31" s="36" t="s">
        <v>8</v>
      </c>
      <c r="C31" s="19">
        <f>C32+C33</f>
        <v>1009291</v>
      </c>
      <c r="D31" s="19">
        <f>D32+D33</f>
        <v>1010127</v>
      </c>
      <c r="E31" s="19">
        <f>E32+E33</f>
        <v>0</v>
      </c>
      <c r="F31" s="19">
        <f>F32+F33</f>
        <v>1010127</v>
      </c>
    </row>
    <row r="32" spans="1:6" ht="113.25" customHeight="1">
      <c r="A32" s="4" t="s">
        <v>128</v>
      </c>
      <c r="B32" s="36" t="s">
        <v>129</v>
      </c>
      <c r="C32" s="29">
        <v>6662</v>
      </c>
      <c r="D32" s="29">
        <v>7498</v>
      </c>
      <c r="E32" s="20"/>
      <c r="F32" s="20">
        <v>7498</v>
      </c>
    </row>
    <row r="33" spans="1:6" ht="119.25" customHeight="1">
      <c r="A33" s="4" t="s">
        <v>130</v>
      </c>
      <c r="B33" s="36" t="s">
        <v>131</v>
      </c>
      <c r="C33" s="29">
        <v>1002629</v>
      </c>
      <c r="D33" s="20">
        <v>1002629</v>
      </c>
      <c r="E33" s="19"/>
      <c r="F33" s="20">
        <v>1002629</v>
      </c>
    </row>
    <row r="34" spans="1:6" ht="53.25" customHeight="1">
      <c r="A34" s="4" t="s">
        <v>97</v>
      </c>
      <c r="B34" s="36" t="s">
        <v>102</v>
      </c>
      <c r="C34" s="29">
        <v>280000</v>
      </c>
      <c r="D34" s="29">
        <v>280000</v>
      </c>
      <c r="E34" s="19"/>
      <c r="F34" s="19">
        <v>280000</v>
      </c>
    </row>
    <row r="35" spans="1:6" ht="31.5">
      <c r="A35" s="4" t="s">
        <v>27</v>
      </c>
      <c r="B35" s="38" t="s">
        <v>28</v>
      </c>
      <c r="C35" s="24">
        <f>C36</f>
        <v>21906</v>
      </c>
      <c r="D35" s="24">
        <f>D36</f>
        <v>21906</v>
      </c>
      <c r="E35" s="24">
        <f>E36</f>
        <v>0</v>
      </c>
      <c r="F35" s="24">
        <f>F36</f>
        <v>21906</v>
      </c>
    </row>
    <row r="36" spans="1:6" ht="72.75" customHeight="1">
      <c r="A36" s="4" t="s">
        <v>164</v>
      </c>
      <c r="B36" s="38" t="s">
        <v>16</v>
      </c>
      <c r="C36" s="28">
        <v>21906</v>
      </c>
      <c r="D36" s="28">
        <v>21906</v>
      </c>
      <c r="E36" s="19"/>
      <c r="F36" s="19">
        <v>21906</v>
      </c>
    </row>
    <row r="37" spans="1:6" ht="104.25" customHeight="1">
      <c r="A37" s="7" t="s">
        <v>54</v>
      </c>
      <c r="B37" s="38" t="s">
        <v>57</v>
      </c>
      <c r="C37" s="24">
        <f>C38+C39+C40</f>
        <v>199466</v>
      </c>
      <c r="D37" s="24">
        <f>D38+D39+D40</f>
        <v>199466</v>
      </c>
      <c r="E37" s="24">
        <f>E38+E39+E40</f>
        <v>199466</v>
      </c>
      <c r="F37" s="24">
        <f>F38+F39+F40</f>
        <v>199466</v>
      </c>
    </row>
    <row r="38" spans="1:6" ht="107.25" customHeight="1">
      <c r="A38" s="7" t="s">
        <v>123</v>
      </c>
      <c r="B38" s="40" t="s">
        <v>124</v>
      </c>
      <c r="C38" s="30">
        <v>184985</v>
      </c>
      <c r="D38" s="30">
        <v>184985</v>
      </c>
      <c r="E38" s="19">
        <v>184985</v>
      </c>
      <c r="F38" s="19">
        <v>184985</v>
      </c>
    </row>
    <row r="39" spans="1:6" ht="131.25" customHeight="1">
      <c r="A39" s="7" t="s">
        <v>60</v>
      </c>
      <c r="B39" s="40" t="s">
        <v>80</v>
      </c>
      <c r="C39" s="30">
        <v>4481</v>
      </c>
      <c r="D39" s="30">
        <v>4481</v>
      </c>
      <c r="E39" s="19">
        <v>4481</v>
      </c>
      <c r="F39" s="19">
        <v>4481</v>
      </c>
    </row>
    <row r="40" spans="1:6" ht="119.25" customHeight="1">
      <c r="A40" s="7" t="s">
        <v>105</v>
      </c>
      <c r="B40" s="40" t="s">
        <v>115</v>
      </c>
      <c r="C40" s="30">
        <v>10000</v>
      </c>
      <c r="D40" s="30">
        <v>10000</v>
      </c>
      <c r="E40" s="19">
        <v>10000</v>
      </c>
      <c r="F40" s="19">
        <v>10000</v>
      </c>
    </row>
    <row r="41" spans="1:6" ht="31.5">
      <c r="A41" s="4" t="s">
        <v>26</v>
      </c>
      <c r="B41" s="38" t="s">
        <v>21</v>
      </c>
      <c r="C41" s="24">
        <f>C42</f>
        <v>31715</v>
      </c>
      <c r="D41" s="24">
        <f>D42</f>
        <v>31715</v>
      </c>
      <c r="E41" s="24">
        <f>E42</f>
        <v>0</v>
      </c>
      <c r="F41" s="24">
        <f>F42</f>
        <v>33618</v>
      </c>
    </row>
    <row r="42" spans="1:6" ht="24.75" customHeight="1">
      <c r="A42" s="4" t="s">
        <v>165</v>
      </c>
      <c r="B42" s="38" t="s">
        <v>78</v>
      </c>
      <c r="C42" s="28">
        <v>31715</v>
      </c>
      <c r="D42" s="28">
        <v>31715</v>
      </c>
      <c r="E42" s="19"/>
      <c r="F42" s="19">
        <v>33618</v>
      </c>
    </row>
    <row r="43" spans="1:6" ht="31.5">
      <c r="A43" s="4" t="s">
        <v>30</v>
      </c>
      <c r="B43" s="38" t="s">
        <v>22</v>
      </c>
      <c r="C43" s="24" t="e">
        <f>C44+#REF!</f>
        <v>#REF!</v>
      </c>
      <c r="D43" s="24">
        <f>SUM(D44:D45)</f>
        <v>299281</v>
      </c>
      <c r="E43" s="24" t="e">
        <f>E44+#REF!</f>
        <v>#REF!</v>
      </c>
      <c r="F43" s="24">
        <f>SUM(F44:F45)</f>
        <v>299281</v>
      </c>
    </row>
    <row r="44" spans="1:6" s="14" customFormat="1" ht="94.5">
      <c r="A44" s="4" t="s">
        <v>166</v>
      </c>
      <c r="B44" s="36" t="s">
        <v>58</v>
      </c>
      <c r="C44" s="29">
        <v>180000</v>
      </c>
      <c r="D44" s="29">
        <v>180000</v>
      </c>
      <c r="E44" s="25"/>
      <c r="F44" s="25">
        <v>180000</v>
      </c>
    </row>
    <row r="45" spans="1:6" s="14" customFormat="1" ht="47.25">
      <c r="A45" s="4" t="s">
        <v>77</v>
      </c>
      <c r="B45" s="36" t="s">
        <v>59</v>
      </c>
      <c r="C45" s="29">
        <v>119281</v>
      </c>
      <c r="D45" s="29">
        <v>119281</v>
      </c>
      <c r="E45" s="25"/>
      <c r="F45" s="25">
        <v>119281</v>
      </c>
    </row>
    <row r="46" spans="1:6" ht="15.75">
      <c r="A46" s="4" t="s">
        <v>18</v>
      </c>
      <c r="B46" s="38" t="s">
        <v>19</v>
      </c>
      <c r="C46" s="28">
        <v>42921</v>
      </c>
      <c r="D46" s="28">
        <v>42921</v>
      </c>
      <c r="E46" s="19">
        <v>47213</v>
      </c>
      <c r="F46" s="19">
        <v>47213</v>
      </c>
    </row>
    <row r="47" spans="1:6" ht="15.75">
      <c r="A47" s="4" t="s">
        <v>31</v>
      </c>
      <c r="B47" s="38" t="s">
        <v>32</v>
      </c>
      <c r="C47" s="24" t="e">
        <f>C48</f>
        <v>#REF!</v>
      </c>
      <c r="D47" s="24">
        <f>D48</f>
        <v>7200</v>
      </c>
      <c r="E47" s="24" t="e">
        <f>E48</f>
        <v>#REF!</v>
      </c>
      <c r="F47" s="24">
        <f>F48</f>
        <v>5200</v>
      </c>
    </row>
    <row r="48" spans="1:6" ht="31.5">
      <c r="A48" s="4" t="s">
        <v>48</v>
      </c>
      <c r="B48" s="38" t="s">
        <v>94</v>
      </c>
      <c r="C48" s="24" t="e">
        <f>C49+C50+#REF!</f>
        <v>#REF!</v>
      </c>
      <c r="D48" s="24">
        <f>D49+D50</f>
        <v>7200</v>
      </c>
      <c r="E48" s="24" t="e">
        <f>E49+E50+#REF!</f>
        <v>#REF!</v>
      </c>
      <c r="F48" s="24">
        <f>F49+F50</f>
        <v>5200</v>
      </c>
    </row>
    <row r="49" spans="1:6" ht="47.25">
      <c r="A49" s="4" t="s">
        <v>61</v>
      </c>
      <c r="B49" s="38" t="s">
        <v>0</v>
      </c>
      <c r="C49" s="28">
        <v>6000</v>
      </c>
      <c r="D49" s="28">
        <v>6000</v>
      </c>
      <c r="E49" s="19"/>
      <c r="F49" s="19">
        <v>4000</v>
      </c>
    </row>
    <row r="50" spans="1:6" ht="63">
      <c r="A50" s="4" t="s">
        <v>79</v>
      </c>
      <c r="B50" s="38" t="s">
        <v>95</v>
      </c>
      <c r="C50" s="24">
        <f>C51+C52</f>
        <v>1200</v>
      </c>
      <c r="D50" s="24">
        <f>D51+D52</f>
        <v>1200</v>
      </c>
      <c r="E50" s="24">
        <f>E51+E52</f>
        <v>0</v>
      </c>
      <c r="F50" s="24">
        <f>F51+F52</f>
        <v>1200</v>
      </c>
    </row>
    <row r="51" spans="1:6" ht="56.25" customHeight="1">
      <c r="A51" s="4" t="s">
        <v>2</v>
      </c>
      <c r="B51" s="38" t="s">
        <v>3</v>
      </c>
      <c r="C51" s="28">
        <v>200</v>
      </c>
      <c r="D51" s="28">
        <v>200</v>
      </c>
      <c r="E51" s="19"/>
      <c r="F51" s="19">
        <v>200</v>
      </c>
    </row>
    <row r="52" spans="1:6" ht="57" customHeight="1">
      <c r="A52" s="4" t="s">
        <v>1</v>
      </c>
      <c r="B52" s="38" t="s">
        <v>3</v>
      </c>
      <c r="C52" s="28">
        <v>1000</v>
      </c>
      <c r="D52" s="28">
        <v>1000</v>
      </c>
      <c r="E52" s="19"/>
      <c r="F52" s="19">
        <v>1000</v>
      </c>
    </row>
    <row r="53" spans="1:6" ht="15.75">
      <c r="A53" s="17" t="s">
        <v>12</v>
      </c>
      <c r="B53" s="37" t="s">
        <v>29</v>
      </c>
      <c r="C53" s="23">
        <f>C54</f>
        <v>3612026.5</v>
      </c>
      <c r="D53" s="23">
        <f>D54</f>
        <v>3735363.3</v>
      </c>
      <c r="E53" s="23">
        <f>E54</f>
        <v>3585529</v>
      </c>
      <c r="F53" s="23">
        <f>F54</f>
        <v>3710789.1</v>
      </c>
    </row>
    <row r="54" spans="1:6" ht="49.5" customHeight="1">
      <c r="A54" s="4" t="s">
        <v>11</v>
      </c>
      <c r="B54" s="36" t="s">
        <v>86</v>
      </c>
      <c r="C54" s="24">
        <f>C55+C60</f>
        <v>3612026.5</v>
      </c>
      <c r="D54" s="24">
        <f>D55+D60+D83</f>
        <v>3735363.3</v>
      </c>
      <c r="E54" s="24">
        <f>E55+E60</f>
        <v>3585529</v>
      </c>
      <c r="F54" s="24">
        <f>F55+F60+F83</f>
        <v>3710789.1</v>
      </c>
    </row>
    <row r="55" spans="1:6" ht="49.5" customHeight="1">
      <c r="A55" s="4" t="s">
        <v>132</v>
      </c>
      <c r="B55" s="36" t="s">
        <v>133</v>
      </c>
      <c r="C55" s="19">
        <f>SUM(C58:C59)</f>
        <v>18431</v>
      </c>
      <c r="D55" s="19">
        <f>D56</f>
        <v>35308</v>
      </c>
      <c r="E55" s="19">
        <f>SUM(E58:E59)</f>
        <v>18431</v>
      </c>
      <c r="F55" s="19">
        <f>F56</f>
        <v>35308</v>
      </c>
    </row>
    <row r="56" spans="1:6" ht="35.25" customHeight="1">
      <c r="A56" s="4" t="s">
        <v>139</v>
      </c>
      <c r="B56" s="36" t="s">
        <v>140</v>
      </c>
      <c r="C56" s="19"/>
      <c r="D56" s="19">
        <f>D58+D59+D57</f>
        <v>35308</v>
      </c>
      <c r="E56" s="19"/>
      <c r="F56" s="19">
        <f>F58+F59+F57</f>
        <v>35308</v>
      </c>
    </row>
    <row r="57" spans="1:6" ht="86.25" customHeight="1">
      <c r="A57" s="4" t="s">
        <v>175</v>
      </c>
      <c r="B57" s="36" t="s">
        <v>176</v>
      </c>
      <c r="C57" s="20">
        <v>16177</v>
      </c>
      <c r="D57" s="19">
        <v>16877</v>
      </c>
      <c r="E57" s="19"/>
      <c r="F57" s="19">
        <v>16877</v>
      </c>
    </row>
    <row r="58" spans="1:6" ht="55.5" customHeight="1">
      <c r="A58" s="4" t="s">
        <v>134</v>
      </c>
      <c r="B58" s="36" t="s">
        <v>137</v>
      </c>
      <c r="C58" s="29">
        <v>144</v>
      </c>
      <c r="D58" s="19">
        <v>144</v>
      </c>
      <c r="E58" s="19">
        <v>144</v>
      </c>
      <c r="F58" s="19">
        <v>144</v>
      </c>
    </row>
    <row r="59" spans="1:6" ht="84.75" customHeight="1">
      <c r="A59" s="4" t="s">
        <v>135</v>
      </c>
      <c r="B59" s="36" t="s">
        <v>136</v>
      </c>
      <c r="C59" s="29">
        <v>18287</v>
      </c>
      <c r="D59" s="19">
        <v>18287</v>
      </c>
      <c r="E59" s="19">
        <v>18287</v>
      </c>
      <c r="F59" s="19">
        <v>18287</v>
      </c>
    </row>
    <row r="60" spans="1:6" ht="39.75" customHeight="1">
      <c r="A60" s="4" t="s">
        <v>9</v>
      </c>
      <c r="B60" s="36" t="s">
        <v>87</v>
      </c>
      <c r="C60" s="24">
        <f>C61+C62+C65+C71+C74+C75+C76</f>
        <v>3593595.5</v>
      </c>
      <c r="D60" s="24">
        <f>D61+D62+D65+D71+D74+D75+D76</f>
        <v>3629440</v>
      </c>
      <c r="E60" s="24">
        <f>E61+E62+E65+E71+E74+E75+E76</f>
        <v>3567098</v>
      </c>
      <c r="F60" s="24">
        <f>F61+F62+F65+F71+F74+F75+F76</f>
        <v>3604783</v>
      </c>
    </row>
    <row r="61" spans="1:6" ht="47.25">
      <c r="A61" s="6" t="s">
        <v>53</v>
      </c>
      <c r="B61" s="41" t="s">
        <v>10</v>
      </c>
      <c r="C61" s="29">
        <v>19234</v>
      </c>
      <c r="D61" s="19">
        <v>19234</v>
      </c>
      <c r="E61" s="19">
        <v>19234</v>
      </c>
      <c r="F61" s="19">
        <v>19234</v>
      </c>
    </row>
    <row r="62" spans="1:6" ht="51.75" customHeight="1">
      <c r="A62" s="4" t="s">
        <v>44</v>
      </c>
      <c r="B62" s="36" t="s">
        <v>88</v>
      </c>
      <c r="C62" s="29">
        <v>86696</v>
      </c>
      <c r="D62" s="24">
        <f>D63+D64</f>
        <v>86696</v>
      </c>
      <c r="E62" s="24">
        <f>E63+E64</f>
        <v>90252</v>
      </c>
      <c r="F62" s="24">
        <f>F63+F64</f>
        <v>90252</v>
      </c>
    </row>
    <row r="63" spans="1:6" ht="71.25" customHeight="1">
      <c r="A63" s="4" t="s">
        <v>62</v>
      </c>
      <c r="B63" s="36" t="s">
        <v>49</v>
      </c>
      <c r="C63" s="29">
        <v>18327</v>
      </c>
      <c r="D63" s="19">
        <v>18327</v>
      </c>
      <c r="E63" s="19">
        <v>18327</v>
      </c>
      <c r="F63" s="19">
        <v>18327</v>
      </c>
    </row>
    <row r="64" spans="1:6" ht="68.25" customHeight="1">
      <c r="A64" s="4" t="s">
        <v>66</v>
      </c>
      <c r="B64" s="36" t="s">
        <v>92</v>
      </c>
      <c r="C64" s="29">
        <v>68369</v>
      </c>
      <c r="D64" s="19">
        <v>68369</v>
      </c>
      <c r="E64" s="19">
        <v>71925</v>
      </c>
      <c r="F64" s="19">
        <v>71925</v>
      </c>
    </row>
    <row r="65" spans="1:6" ht="53.25" customHeight="1">
      <c r="A65" s="4" t="s">
        <v>45</v>
      </c>
      <c r="B65" s="36" t="s">
        <v>89</v>
      </c>
      <c r="C65" s="24">
        <f>C66+C67+C68+C69+C70</f>
        <v>110230</v>
      </c>
      <c r="D65" s="24">
        <f>D66+D67+D68+D69+D70</f>
        <v>110230</v>
      </c>
      <c r="E65" s="24">
        <f>E66+E67+E68+E69+E70</f>
        <v>109820</v>
      </c>
      <c r="F65" s="24">
        <f>F66+F67+F68+F69+F70</f>
        <v>109820</v>
      </c>
    </row>
    <row r="66" spans="1:6" ht="61.5" customHeight="1">
      <c r="A66" s="4" t="s">
        <v>63</v>
      </c>
      <c r="B66" s="36" t="s">
        <v>42</v>
      </c>
      <c r="C66" s="29">
        <v>11261</v>
      </c>
      <c r="D66" s="19">
        <v>11261</v>
      </c>
      <c r="E66" s="19">
        <v>11345</v>
      </c>
      <c r="F66" s="19">
        <v>11345</v>
      </c>
    </row>
    <row r="67" spans="1:6" ht="90" customHeight="1">
      <c r="A67" s="4" t="s">
        <v>64</v>
      </c>
      <c r="B67" s="36" t="s">
        <v>93</v>
      </c>
      <c r="C67" s="29">
        <v>13259</v>
      </c>
      <c r="D67" s="19">
        <v>13259</v>
      </c>
      <c r="E67" s="19">
        <v>13259</v>
      </c>
      <c r="F67" s="19">
        <v>13259</v>
      </c>
    </row>
    <row r="68" spans="1:6" ht="87.75" customHeight="1">
      <c r="A68" s="4" t="s">
        <v>69</v>
      </c>
      <c r="B68" s="36" t="s">
        <v>106</v>
      </c>
      <c r="C68" s="29">
        <v>3631</v>
      </c>
      <c r="D68" s="19">
        <v>3631</v>
      </c>
      <c r="E68" s="19">
        <v>3137</v>
      </c>
      <c r="F68" s="19">
        <v>3137</v>
      </c>
    </row>
    <row r="69" spans="1:6" ht="69.75" customHeight="1">
      <c r="A69" s="4" t="s">
        <v>68</v>
      </c>
      <c r="B69" s="36" t="s">
        <v>107</v>
      </c>
      <c r="C69" s="29">
        <v>134</v>
      </c>
      <c r="D69" s="19">
        <v>134</v>
      </c>
      <c r="E69" s="19">
        <v>134</v>
      </c>
      <c r="F69" s="19">
        <v>134</v>
      </c>
    </row>
    <row r="70" spans="1:6" ht="103.5" customHeight="1">
      <c r="A70" s="4" t="s">
        <v>67</v>
      </c>
      <c r="B70" s="36" t="s">
        <v>116</v>
      </c>
      <c r="C70" s="29">
        <v>81945</v>
      </c>
      <c r="D70" s="19">
        <v>81945</v>
      </c>
      <c r="E70" s="19">
        <v>81945</v>
      </c>
      <c r="F70" s="19">
        <v>81945</v>
      </c>
    </row>
    <row r="71" spans="1:6" ht="88.5" customHeight="1">
      <c r="A71" s="4" t="s">
        <v>46</v>
      </c>
      <c r="B71" s="36" t="s">
        <v>96</v>
      </c>
      <c r="C71" s="24">
        <f>C72+C73</f>
        <v>96362</v>
      </c>
      <c r="D71" s="24">
        <f>D72+D73</f>
        <v>96362</v>
      </c>
      <c r="E71" s="24">
        <f>E72+E73</f>
        <v>96362</v>
      </c>
      <c r="F71" s="24">
        <f>F72+F73</f>
        <v>96362</v>
      </c>
    </row>
    <row r="72" spans="1:6" ht="88.5" customHeight="1">
      <c r="A72" s="4" t="s">
        <v>65</v>
      </c>
      <c r="B72" s="36" t="s">
        <v>108</v>
      </c>
      <c r="C72" s="29">
        <v>5684</v>
      </c>
      <c r="D72" s="19">
        <v>5684</v>
      </c>
      <c r="E72" s="19">
        <v>5684</v>
      </c>
      <c r="F72" s="19">
        <v>5684</v>
      </c>
    </row>
    <row r="73" spans="1:6" ht="93" customHeight="1">
      <c r="A73" s="4" t="s">
        <v>70</v>
      </c>
      <c r="B73" s="36" t="s">
        <v>109</v>
      </c>
      <c r="C73" s="29">
        <v>90678</v>
      </c>
      <c r="D73" s="24">
        <v>90678</v>
      </c>
      <c r="E73" s="24">
        <v>90678</v>
      </c>
      <c r="F73" s="24">
        <v>90678</v>
      </c>
    </row>
    <row r="74" spans="1:6" ht="120" customHeight="1">
      <c r="A74" s="4" t="s">
        <v>125</v>
      </c>
      <c r="B74" s="36" t="s">
        <v>126</v>
      </c>
      <c r="C74" s="29">
        <v>1840.5</v>
      </c>
      <c r="D74" s="19">
        <v>923</v>
      </c>
      <c r="E74" s="43">
        <v>0</v>
      </c>
      <c r="F74" s="19">
        <v>923</v>
      </c>
    </row>
    <row r="75" spans="1:6" ht="78.75" customHeight="1">
      <c r="A75" s="4" t="s">
        <v>103</v>
      </c>
      <c r="B75" s="36" t="s">
        <v>127</v>
      </c>
      <c r="C75" s="29">
        <v>59535</v>
      </c>
      <c r="D75" s="19">
        <v>59535</v>
      </c>
      <c r="E75" s="19">
        <v>33488</v>
      </c>
      <c r="F75" s="19">
        <v>33488</v>
      </c>
    </row>
    <row r="76" spans="1:6" ht="39" customHeight="1">
      <c r="A76" s="4" t="s">
        <v>43</v>
      </c>
      <c r="B76" s="36" t="s">
        <v>90</v>
      </c>
      <c r="C76" s="24">
        <f>C78+C79+C80+C81+C82</f>
        <v>3219698</v>
      </c>
      <c r="D76" s="24">
        <f>D77+D78+D79+D80+D81+D82</f>
        <v>3256460</v>
      </c>
      <c r="E76" s="24">
        <f>E78+E79+E80+E81+E82</f>
        <v>3217942</v>
      </c>
      <c r="F76" s="24">
        <f>F77+F78+F79+F80+F81+F82</f>
        <v>3254704</v>
      </c>
    </row>
    <row r="77" spans="1:6" ht="108.75" customHeight="1">
      <c r="A77" s="4" t="s">
        <v>154</v>
      </c>
      <c r="B77" s="36" t="s">
        <v>155</v>
      </c>
      <c r="C77" s="19">
        <v>36762</v>
      </c>
      <c r="D77" s="24">
        <v>36762</v>
      </c>
      <c r="E77" s="43"/>
      <c r="F77" s="24">
        <v>36762</v>
      </c>
    </row>
    <row r="78" spans="1:6" ht="204.75" customHeight="1">
      <c r="A78" s="4" t="s">
        <v>71</v>
      </c>
      <c r="B78" s="36" t="s">
        <v>111</v>
      </c>
      <c r="C78" s="29">
        <v>2089010</v>
      </c>
      <c r="D78" s="24">
        <v>2089010</v>
      </c>
      <c r="E78" s="24">
        <v>2089010</v>
      </c>
      <c r="F78" s="24">
        <v>2089010</v>
      </c>
    </row>
    <row r="79" spans="1:6" ht="121.5" customHeight="1">
      <c r="A79" s="4" t="s">
        <v>72</v>
      </c>
      <c r="B79" s="36" t="s">
        <v>112</v>
      </c>
      <c r="C79" s="29">
        <v>4181</v>
      </c>
      <c r="D79" s="19">
        <v>4181</v>
      </c>
      <c r="E79" s="19">
        <v>2425</v>
      </c>
      <c r="F79" s="19">
        <v>2425</v>
      </c>
    </row>
    <row r="80" spans="1:6" ht="173.25" customHeight="1">
      <c r="A80" s="4" t="s">
        <v>73</v>
      </c>
      <c r="B80" s="36" t="s">
        <v>113</v>
      </c>
      <c r="C80" s="29">
        <v>164527</v>
      </c>
      <c r="D80" s="20">
        <v>164527</v>
      </c>
      <c r="E80" s="20">
        <v>164527</v>
      </c>
      <c r="F80" s="20">
        <v>164527</v>
      </c>
    </row>
    <row r="81" spans="1:6" ht="122.25" customHeight="1">
      <c r="A81" s="4" t="s">
        <v>118</v>
      </c>
      <c r="B81" s="36" t="s">
        <v>114</v>
      </c>
      <c r="C81" s="29">
        <v>40072</v>
      </c>
      <c r="D81" s="20">
        <v>40072</v>
      </c>
      <c r="E81" s="20">
        <v>40072</v>
      </c>
      <c r="F81" s="20">
        <v>40072</v>
      </c>
    </row>
    <row r="82" spans="1:6" ht="137.25" customHeight="1">
      <c r="A82" s="4" t="s">
        <v>119</v>
      </c>
      <c r="B82" s="36" t="s">
        <v>110</v>
      </c>
      <c r="C82" s="29">
        <v>921908</v>
      </c>
      <c r="D82" s="24">
        <v>921908</v>
      </c>
      <c r="E82" s="24">
        <v>921908</v>
      </c>
      <c r="F82" s="24">
        <v>921908</v>
      </c>
    </row>
    <row r="83" spans="1:6" ht="21.75" customHeight="1">
      <c r="A83" s="4" t="s">
        <v>142</v>
      </c>
      <c r="B83" s="36" t="s">
        <v>143</v>
      </c>
      <c r="C83" s="19" t="e">
        <f>C84</f>
        <v>#REF!</v>
      </c>
      <c r="D83" s="19">
        <f>D84</f>
        <v>70615.3</v>
      </c>
      <c r="E83" s="34"/>
      <c r="F83" s="19">
        <f>F84</f>
        <v>70698.1</v>
      </c>
    </row>
    <row r="84" spans="1:6" ht="83.25" customHeight="1">
      <c r="A84" s="4" t="s">
        <v>144</v>
      </c>
      <c r="B84" s="36" t="s">
        <v>145</v>
      </c>
      <c r="C84" s="19" t="e">
        <f>C86+C87+C88+C89+C91+C92+#REF!</f>
        <v>#REF!</v>
      </c>
      <c r="D84" s="19">
        <f>D86+D87+D88+D89+D91+D92+D85</f>
        <v>70615.3</v>
      </c>
      <c r="E84" s="34"/>
      <c r="F84" s="19">
        <f>F86+F87+F88+F89+F91+F92+F85</f>
        <v>70698.1</v>
      </c>
    </row>
    <row r="85" spans="1:6" ht="108.75" customHeight="1">
      <c r="A85" s="4" t="s">
        <v>173</v>
      </c>
      <c r="B85" s="36" t="s">
        <v>174</v>
      </c>
      <c r="C85" s="19"/>
      <c r="D85" s="19">
        <v>19800</v>
      </c>
      <c r="E85" s="34"/>
      <c r="F85" s="19">
        <v>19800</v>
      </c>
    </row>
    <row r="86" spans="1:6" ht="102" customHeight="1">
      <c r="A86" s="4" t="s">
        <v>146</v>
      </c>
      <c r="B86" s="36" t="s">
        <v>171</v>
      </c>
      <c r="C86" s="19">
        <v>23822.4</v>
      </c>
      <c r="D86" s="19">
        <v>22380.7</v>
      </c>
      <c r="E86" s="34"/>
      <c r="F86" s="19">
        <v>22380.7</v>
      </c>
    </row>
    <row r="87" spans="1:6" ht="123" customHeight="1">
      <c r="A87" s="4" t="s">
        <v>147</v>
      </c>
      <c r="B87" s="36" t="s">
        <v>167</v>
      </c>
      <c r="C87" s="19">
        <v>5798.8</v>
      </c>
      <c r="D87" s="19">
        <v>5798.8</v>
      </c>
      <c r="E87" s="34"/>
      <c r="F87" s="19">
        <v>5768</v>
      </c>
    </row>
    <row r="88" spans="1:6" ht="90.75" customHeight="1">
      <c r="A88" s="4" t="s">
        <v>148</v>
      </c>
      <c r="B88" s="36" t="s">
        <v>172</v>
      </c>
      <c r="C88" s="19">
        <v>13680</v>
      </c>
      <c r="D88" s="19">
        <v>12640</v>
      </c>
      <c r="E88" s="34"/>
      <c r="F88" s="19">
        <v>12640</v>
      </c>
    </row>
    <row r="89" spans="1:6" ht="93" customHeight="1">
      <c r="A89" s="4" t="s">
        <v>149</v>
      </c>
      <c r="B89" s="36" t="s">
        <v>168</v>
      </c>
      <c r="C89" s="19">
        <v>3856</v>
      </c>
      <c r="D89" s="19">
        <v>7749.8</v>
      </c>
      <c r="E89" s="34"/>
      <c r="F89" s="19">
        <v>7826.4</v>
      </c>
    </row>
    <row r="90" spans="1:6" s="33" customFormat="1" ht="78.75" customHeight="1" hidden="1">
      <c r="A90" s="31" t="s">
        <v>150</v>
      </c>
      <c r="B90" s="42" t="s">
        <v>151</v>
      </c>
      <c r="C90" s="32" t="e">
        <f>#REF!+#REF!</f>
        <v>#REF!</v>
      </c>
      <c r="D90" s="32" t="e">
        <f>#REF!+#REF!</f>
        <v>#REF!</v>
      </c>
      <c r="E90" s="35"/>
      <c r="F90" s="32" t="e">
        <f>#REF!+#REF!</f>
        <v>#REF!</v>
      </c>
    </row>
    <row r="91" spans="1:6" ht="102.75" customHeight="1">
      <c r="A91" s="4" t="s">
        <v>152</v>
      </c>
      <c r="B91" s="36" t="s">
        <v>169</v>
      </c>
      <c r="C91" s="19">
        <v>4788</v>
      </c>
      <c r="D91" s="19">
        <v>0</v>
      </c>
      <c r="E91" s="34"/>
      <c r="F91" s="19">
        <v>0</v>
      </c>
    </row>
    <row r="92" spans="1:6" ht="60" customHeight="1">
      <c r="A92" s="4" t="s">
        <v>153</v>
      </c>
      <c r="B92" s="36" t="s">
        <v>170</v>
      </c>
      <c r="C92" s="19">
        <v>2246</v>
      </c>
      <c r="D92" s="19">
        <v>2246</v>
      </c>
      <c r="E92" s="34"/>
      <c r="F92" s="19">
        <v>2283</v>
      </c>
    </row>
    <row r="93" spans="1:6" ht="21.75" customHeight="1" hidden="1">
      <c r="A93" s="4" t="s">
        <v>51</v>
      </c>
      <c r="B93" s="8" t="s">
        <v>91</v>
      </c>
      <c r="C93" s="29"/>
      <c r="D93" s="24">
        <f>D94</f>
        <v>0</v>
      </c>
      <c r="E93" s="24">
        <f>E94</f>
        <v>0</v>
      </c>
      <c r="F93" s="24">
        <f>F94</f>
        <v>0</v>
      </c>
    </row>
    <row r="94" spans="1:6" ht="39" customHeight="1" hidden="1">
      <c r="A94" s="4" t="s">
        <v>100</v>
      </c>
      <c r="B94" s="8" t="s">
        <v>101</v>
      </c>
      <c r="C94" s="29"/>
      <c r="D94" s="19">
        <v>0</v>
      </c>
      <c r="E94" s="19">
        <v>0</v>
      </c>
      <c r="F94" s="19">
        <v>0</v>
      </c>
    </row>
    <row r="95" spans="1:6" ht="26.25" customHeight="1">
      <c r="A95" s="4"/>
      <c r="B95" s="5" t="s">
        <v>23</v>
      </c>
      <c r="C95" s="23" t="e">
        <f>C10+C53</f>
        <v>#REF!</v>
      </c>
      <c r="D95" s="23">
        <f>D10+D53</f>
        <v>7656264.3</v>
      </c>
      <c r="E95" s="23" t="e">
        <f>E10+E53</f>
        <v>#REF!</v>
      </c>
      <c r="F95" s="23">
        <f>F10+F53</f>
        <v>7758290.1</v>
      </c>
    </row>
    <row r="96" spans="1:4" ht="15.75">
      <c r="A96" s="10"/>
      <c r="B96" s="11"/>
      <c r="C96" s="11"/>
      <c r="D96" s="11"/>
    </row>
    <row r="97" spans="1:4" ht="18" customHeight="1">
      <c r="A97" s="47" t="s">
        <v>122</v>
      </c>
      <c r="B97" s="47"/>
      <c r="C97" s="27"/>
      <c r="D97" s="27"/>
    </row>
    <row r="98" spans="1:6" ht="17.25" customHeight="1">
      <c r="A98" s="46" t="s">
        <v>74</v>
      </c>
      <c r="B98" s="46"/>
      <c r="C98" s="26"/>
      <c r="D98" s="48" t="s">
        <v>141</v>
      </c>
      <c r="E98" s="49"/>
      <c r="F98" s="49"/>
    </row>
  </sheetData>
  <sheetProtection/>
  <mergeCells count="7">
    <mergeCell ref="B4:F4"/>
    <mergeCell ref="B3:F3"/>
    <mergeCell ref="B2:F2"/>
    <mergeCell ref="B1:F1"/>
    <mergeCell ref="A98:B98"/>
    <mergeCell ref="A97:B97"/>
    <mergeCell ref="D98:F98"/>
  </mergeCells>
  <printOptions/>
  <pageMargins left="0.7874015748031497" right="0.1968503937007874" top="0.5905511811023623" bottom="0.5905511811023623" header="0.11811023622047245" footer="0.11811023622047245"/>
  <pageSetup fitToHeight="6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Одиночкин Сергей Станиславович</cp:lastModifiedBy>
  <cp:lastPrinted>2014-12-22T12:29:41Z</cp:lastPrinted>
  <dcterms:created xsi:type="dcterms:W3CDTF">2004-10-05T07:40:56Z</dcterms:created>
  <dcterms:modified xsi:type="dcterms:W3CDTF">2015-01-20T09:13:54Z</dcterms:modified>
  <cp:category/>
  <cp:version/>
  <cp:contentType/>
  <cp:contentStatus/>
</cp:coreProperties>
</file>