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40" tabRatio="948" activeTab="0"/>
  </bookViews>
  <sheets>
    <sheet name="Прил.1" sheetId="1" r:id="rId1"/>
    <sheet name="Лист1" sheetId="2" r:id="rId2"/>
  </sheets>
  <definedNames>
    <definedName name="_xlnm.Print_Titles" localSheetId="0">'Прил.1'!$21:$21</definedName>
    <definedName name="_xlnm.Print_Area" localSheetId="0">'Прил.1'!$A$1:$C$151</definedName>
  </definedNames>
  <calcPr fullCalcOnLoad="1"/>
</workbook>
</file>

<file path=xl/sharedStrings.xml><?xml version="1.0" encoding="utf-8"?>
<sst xmlns="http://schemas.openxmlformats.org/spreadsheetml/2006/main" count="274" uniqueCount="264">
  <si>
    <t>Прочие неналоговые доходы бюджетов муниципальных районов (компенсационная стоимость за уничтожение зеленых насаждений)</t>
  </si>
  <si>
    <t xml:space="preserve">094 1 17 05050 05 0200 180   </t>
  </si>
  <si>
    <t xml:space="preserve">003 1 17 05050 05 0200 180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</si>
  <si>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</si>
  <si>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</si>
  <si>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</si>
  <si>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</si>
  <si>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000 2 02 03000 00 0000 151</t>
  </si>
  <si>
    <t>Субвенции бюджетам муниципальных районов на ежемесячное денежное вознаграждение за классное руководство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</si>
  <si>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</si>
  <si>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</si>
  <si>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</si>
  <si>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</si>
  <si>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</si>
  <si>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</si>
  <si>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</si>
  <si>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</si>
  <si>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</si>
  <si>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</si>
  <si>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</si>
  <si>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</si>
  <si>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</si>
  <si>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</si>
  <si>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 xml:space="preserve">Приложение  № 1 </t>
  </si>
  <si>
    <t>000 1 12 00000 00 0000 000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</si>
  <si>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</si>
  <si>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</si>
  <si>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</si>
  <si>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</si>
  <si>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</si>
  <si>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</si>
  <si>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</si>
  <si>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</si>
  <si>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</si>
  <si>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000 1 01 02000 01 0000 110</t>
  </si>
  <si>
    <t>000 1 05 00000 00 0000 000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</si>
  <si>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</si>
  <si>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</si>
  <si>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</si>
  <si>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</si>
  <si>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Субвенции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</si>
  <si>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>000 2 02 03999 05 0000 151</t>
  </si>
  <si>
    <t>000 2 02 03022 05 0000 151</t>
  </si>
  <si>
    <t>000 2 02 03024 05 0000 151</t>
  </si>
  <si>
    <t>000 2 02 03029 05 0000 151</t>
  </si>
  <si>
    <t>070 1 08 07150 01 0000 110</t>
  </si>
  <si>
    <t xml:space="preserve">000 1 17 05050 05 0000 180   </t>
  </si>
  <si>
    <t>000 1 11 01000 00 0000 120</t>
  </si>
  <si>
    <t>Единый сельскохозяйственный налог</t>
  </si>
  <si>
    <t xml:space="preserve">  000 2 02 03021 05 0000 151  </t>
  </si>
  <si>
    <t>000 1 11 09000 00 0000 120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</si>
  <si>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</si>
  <si>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</si>
  <si>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</si>
  <si>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080 1 11 09045 05 0100 120</t>
  </si>
  <si>
    <t xml:space="preserve">070 1 17 05050 05 0100 180   </t>
  </si>
  <si>
    <t>000 2 02 03022 05 0018 151</t>
  </si>
  <si>
    <t>000 2 02 03024 05 0007 151</t>
  </si>
  <si>
    <t>000 2 02 03024 05 0008 151</t>
  </si>
  <si>
    <t>000 2 02 03029 05 0002 151</t>
  </si>
  <si>
    <t>000 2 02 03022 05 0045 151</t>
  </si>
  <si>
    <t>000 2 02 03024 05 0013 151</t>
  </si>
  <si>
    <t>000 2 02 03024 05 0012 151</t>
  </si>
  <si>
    <t>000 2 02 03024 05 0011 151</t>
  </si>
  <si>
    <t>000 2 02 03029 05 0030 151</t>
  </si>
  <si>
    <t>000 2 02 03999 05 0010 151</t>
  </si>
  <si>
    <t>000 2 02 03999 05 0014 151</t>
  </si>
  <si>
    <t>000 2 02 03999 05 0019 151</t>
  </si>
  <si>
    <t>000 1 05 02000 02 0000 110</t>
  </si>
  <si>
    <t>000 1 05 03000 01 0000 110</t>
  </si>
  <si>
    <t>080 1 11 09045 05 0200 120</t>
  </si>
  <si>
    <t xml:space="preserve">000 1 17 05050 05 0200 180  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</si>
  <si>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фонда)</t>
  </si>
  <si>
    <t>НАЛОГИ НА ПРИБЫЛЬ, ДОХОДЫ</t>
  </si>
  <si>
    <t>Налог, взимаемый в связи с применением  упрощенной системы налогообложения</t>
  </si>
  <si>
    <t xml:space="preserve">000  1 05 01000 00 0000 110   </t>
  </si>
  <si>
    <t>Безвозмездные поступления от других бюджетов бюджетной системы Российской Федерации всего, в том числе:</t>
  </si>
  <si>
    <t>Субвенции бюджетам субъектов Российской Федерации и муниципальных образований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</si>
  <si>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всего, в том числе:</t>
  </si>
  <si>
    <t>Прочие субвенции бюджетам муниципальных районов всего, в том числе:</t>
  </si>
  <si>
    <t xml:space="preserve">Субвенции 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</si>
  <si>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на обеспечение переданных муниципальным районам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</si>
  <si>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</si>
  <si>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</si>
  <si>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000 2 02 03999 05 0093 151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</si>
  <si>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всего, в том числе:</t>
  </si>
  <si>
    <t xml:space="preserve">(Приложение  № 1 </t>
  </si>
  <si>
    <t xml:space="preserve"> к  решению Совета депутатов</t>
  </si>
  <si>
    <t>000 1 05 04000 02 0000 110</t>
  </si>
  <si>
    <t>Налог, взимаемый в связи с применением патентной системы налогообложения</t>
  </si>
  <si>
    <t>Доходы от сдачи в аренду имущества, составляющего казну муниципальных районов (за исключением земельных участков)</t>
  </si>
  <si>
    <t>от "25" ноября 2013г.  № 2/32)</t>
  </si>
  <si>
    <t xml:space="preserve">000  2 02 03119 05 0000 151   </t>
  </si>
  <si>
    <t>000 2 02 03999 05 0105 151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</si>
  <si>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</si>
  <si>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070 1 11 09045 05 0400 120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</si>
  <si>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</si>
  <si>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 xml:space="preserve">Заместитель руководителя Администрации,                                                                                                    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</si>
  <si>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всего, в том числе: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</si>
  <si>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продажи права на заключение договора аренды муниципального имущества)</t>
  </si>
  <si>
    <t>Плата за негативное воздействие на окружающую среду</t>
  </si>
  <si>
    <t xml:space="preserve">Субвенции на обеспечение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</si>
  <si>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</si>
  <si>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Субвенции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</si>
  <si>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Субвенции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</si>
  <si>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Субвенции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</si>
  <si>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</si>
  <si>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</si>
  <si>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Субвенции на 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образовательных учреждениях высшего профессионального образования, находящихся на территории Московской области</t>
  </si>
  <si>
    <t>Субвенции на 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</si>
  <si>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</si>
  <si>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011 1 11 05013 10 0000 120   </t>
  </si>
  <si>
    <t xml:space="preserve">080 1 11 05013 10 0000 120   </t>
  </si>
  <si>
    <t>Субвенции бюджетам муниципальных районов на выполнение передаваемых полномочий субъектов Российской Федерации всего, в том числе:</t>
  </si>
  <si>
    <t>Московской области</t>
  </si>
  <si>
    <t>Одинцовского муниципального района</t>
  </si>
  <si>
    <t>Доходы бюджета Одинцовского муниципального района на 2015 год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</si>
  <si>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</si>
  <si>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000  2 02 02077 05 0102 151   </t>
  </si>
  <si>
    <t>Субсидии на финансирование мероприятий по проектированию и строительству физкультурно-оздоровительных комплексов с универсальным спортивным залом в рамках государственной программы Московской области "Спорт Подмосковья"</t>
  </si>
  <si>
    <t>000 2 02 02000 00 0000 151</t>
  </si>
  <si>
    <t>Субсидии бюджетам бюджетной системы Российской Федерации (межбюджетные субсидии) всего, в том числе:</t>
  </si>
  <si>
    <t>000 2 02 02999 05 0042 151</t>
  </si>
  <si>
    <t>000 2 02 02999 05 0089 151</t>
  </si>
  <si>
    <t>Субсидии на государственную поддержку частных дошкольных образовательных учреждений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</si>
  <si>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Субсидии на обеспечение подвоза обучающихся к месту обучения в муниципальные общеобразовательные организации, расположенные в сельской местности</t>
  </si>
  <si>
    <t>000 103 02000 01 0000 110</t>
  </si>
  <si>
    <t>Налог на доходы физических лиц</t>
  </si>
  <si>
    <t>000 2 02 02999 05 0000 151</t>
  </si>
  <si>
    <t>Прочие субсидии бюджетам муниципальных районов, всего, в том числе:</t>
  </si>
  <si>
    <t>000 2 02 02999 05 0099 151</t>
  </si>
  <si>
    <t xml:space="preserve">Субсидии на выплату грантов Губернатора Московской области лучшим образовательным организациям в Московской области </t>
  </si>
  <si>
    <t>000 2 02 04000 00 0000 151</t>
  </si>
  <si>
    <t>Иные межбюджетные трансферты всего, в том числе: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</si>
  <si>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</si>
  <si>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всего, в том числе:</t>
  </si>
  <si>
    <t>000 2 02 04014 05 0061 151</t>
  </si>
  <si>
    <t>000 2 02 04014 05 0062 151</t>
  </si>
  <si>
    <t>000 2 02 04014 05 0063 151</t>
  </si>
  <si>
    <t>000 2 02 04014 05 0064 151</t>
  </si>
  <si>
    <t>000 2 02 04014 05 0067 151</t>
  </si>
  <si>
    <t>000 2 02 04014 05 0068 151</t>
  </si>
  <si>
    <t>000 2 02 04014 05 0163 151</t>
  </si>
  <si>
    <t>000 2 07 00000 00 0000 180</t>
  </si>
  <si>
    <t>Прочие безвозмездные поступления всего, в том числе:</t>
  </si>
  <si>
    <t>000 2 02 03999 05 0004 151</t>
  </si>
  <si>
    <t>Субвенции на обеспечение полноценным питанием беременных женщин, кормящих матерей, а также детей в возрасте до трёх лет в соответствии с Законом Московской области от 27.02.2006 № 26/2006-ОЗ "О порядке обеспечения полноценным питанием беременных женщин, кормящих матерей, а также детей в возрасте до трёх лет в Московской области"</t>
  </si>
  <si>
    <t>000 2 02 03024 05 0005 151</t>
  </si>
  <si>
    <t>Субвенции для осуществления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</si>
  <si>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</si>
  <si>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</si>
  <si>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</si>
  <si>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</si>
  <si>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</si>
  <si>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</si>
  <si>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000 1 03 02250 01 0000 110</t>
  </si>
  <si>
    <t>000 1 03 02260 01 0000 110</t>
  </si>
  <si>
    <t xml:space="preserve">000 1 14 02053 05 0000 410 </t>
  </si>
  <si>
    <t>000 1 11 05075 05 0000 120</t>
  </si>
  <si>
    <t xml:space="preserve">000 1 11 07015 05 0000 120   </t>
  </si>
  <si>
    <t xml:space="preserve">000 1 12 01000 01 0000 120  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</si>
  <si>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на реализацию муниципальной программы "Безопасность в Одинцовском муниципальном районе Московской области"</t>
  </si>
  <si>
    <t xml:space="preserve">Межбюджетные трансферты, передаваемые бюджетам муниципальных районов из бюджетов поселений на осуществление Управлением жилищных отношений Администрации Одинцовского муниципального района части полномочий по решению вопросов местного значения в соответствии с заключенными соглашениями  </t>
  </si>
  <si>
    <t>Иные межбюджетные трансферты бюджетам муниципальных образований Московской области на комплектование книжных фондов библиотек  поселений</t>
  </si>
  <si>
    <t xml:space="preserve">Иные межбюджетные трансферты на реализацию муниципальной программы "Управление муниципальными финансами Одинцовского муниципального района Московской области " </t>
  </si>
  <si>
    <t xml:space="preserve">Межбюджетные трансферты, передаваемые бюджетам муниципальных районов из бюджетов поселений на осуществление Финансово-казначейским Управлением Администрации Одинцовского муниципального района части полномочий по решению вопросов местного значения </t>
  </si>
  <si>
    <t>000 2 02 04014 05 0059 151</t>
  </si>
  <si>
    <t>000 2 02 02999 05 0017 151</t>
  </si>
  <si>
    <t>Субсидии на софинансирование расходов  на организацию деятельности многофункциональных центров предоставления государственных и муниципальных услуг в соответствии с государственной программой Московской области "Эффективная власть"</t>
  </si>
  <si>
    <t>АКЦИЗЫ ПО ПОДАКЦИЗНЫМ ТОВАРАМ (ПРОДУКЦИИ), ПРОИЗВОДИМЫМ НА ТЕРРИТОРИИ РОССИЙСКОЙ ФЕДЕРАЦИИ</t>
  </si>
  <si>
    <t xml:space="preserve"> к   решению Совета депутатов</t>
  </si>
  <si>
    <t xml:space="preserve">000  2 02 03070 05 0000 151   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</si>
  <si>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</si>
  <si>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000  2 02 02077 05 0086 151   </t>
  </si>
  <si>
    <t>Субсидии бюджетам муниципальных районов на софинансирование капитальных вложений в объекты водоснабжения и водоотведения (строительство очистных сооружений в с.Лайково)</t>
  </si>
  <si>
    <t xml:space="preserve">000 2 02 02077 05 0000 151   </t>
  </si>
  <si>
    <t>Субсидии  бюджетам  муниципальных  районов на софинансирование капитальных вложений в объекты муниципальной собственности всего, в том числе: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</si>
  <si>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</si>
  <si>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</si>
  <si>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</si>
  <si>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</si>
  <si>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011 1 11 05013 13 0000 120</t>
  </si>
  <si>
    <t>080 1 11 05013 13 0000 120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</si>
  <si>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</si>
  <si>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</si>
  <si>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000 1 14 06000 00 0000 430</t>
  </si>
  <si>
    <t>080 1 14 06013 10 0000 430</t>
  </si>
  <si>
    <t>080 1 14 06013 13 0000 430</t>
  </si>
  <si>
    <t>Доходы от продажи земельных участков, находящихся в в государственной и муниципальной собственности, всего, в том числе: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</si>
  <si>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</si>
  <si>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лет, всего, в том числе: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</si>
  <si>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</si>
  <si>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</si>
  <si>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</si>
  <si>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056 2 07 05030 05 0000 180</t>
  </si>
  <si>
    <t>Прочие безвозмездные поступления в бюджеты муниципальных районов</t>
  </si>
  <si>
    <t>Прочие неналоговые доходы бюджетов муниципальных районов (прочие доходы)</t>
  </si>
  <si>
    <t xml:space="preserve">070 1 17 05050 05 0600 180   </t>
  </si>
  <si>
    <t>056 2 18 05010 05 0000 151</t>
  </si>
  <si>
    <t>000 2 02 02999 05 0034 151</t>
  </si>
  <si>
    <t>Субсидии на софинансирование расходов на создание многофункциональных центров предоставления государственных и муниципальных услуг подпрограммы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власть" на 2014-2018 годы</t>
  </si>
  <si>
    <t>Субсидии на мероприятия по организации отдыха детей в каникулярное время</t>
  </si>
  <si>
    <t>000 2 02 02999 05 0032 151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</si>
  <si>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</si>
  <si>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</si>
  <si>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056 2 18 05010 05 0000 180</t>
  </si>
  <si>
    <t>056 2 18 05030 05 0000 180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</si>
  <si>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</si>
  <si>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</si>
  <si>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070 2 18 05010 05 0000 151</t>
  </si>
  <si>
    <t xml:space="preserve">Межбюджетные трансферты, передаваемые бюджетам муниципальных районов из бюджетов поселений на осуществление Управлением развития и предпринимательства Администрации Одинцовского муниципального района части полномочий по решению вопросов местного значения </t>
  </si>
  <si>
    <t>Межбюджетные трансферты, передаваемые бюджетам муниципальных районов из бюджетов поселений, в соответствии с заключенными соглашениями на целевое финансирование мероприятий муниципальных программ Одинцовского муниципального района</t>
  </si>
  <si>
    <t>Иные межбюджетные трансферты на реализацию муниципальной программы "Снижение административных барьеров, повышение качества предоставления государственных и муниципальных услуг в Одинцовском муниципальном районе на базе многофункционального центра предоставления государственных и муниципальных услуг"</t>
  </si>
  <si>
    <t>000 2 02 04014 05 0038 151</t>
  </si>
  <si>
    <t>Межбюджетные трансферты, передаваемые бюджетам муниципальных районов из бюджетов поселений на осуществление Контрольно-счетной палатой Одинцовского муниципального района части полномочий по решению вопросов местного значения в соответствии с заключенными соглашениями</t>
  </si>
  <si>
    <t>000 2 02 02999 05 0036 151</t>
  </si>
  <si>
    <t>Субсидия на создание территориальных обособленных структурных подразделений (офисов) многофункциональных центров муниципальных образований (удаленных рабочих мест многофункциональных центров муниципальных образований) государственной программы Московской области "Эффективная власть" на 2014-2018 годы</t>
  </si>
  <si>
    <t>000 2 02 04014 05 0039 151</t>
  </si>
  <si>
    <t>Иные межбюджетные трансферты, передаваемые бюджетам муниципальных районов из бюджетов поселений, в соответствии с заключенными соглашениями на целевое финансирование мероприятия "Поставка оборудования для обустройства специализированных площадок для сбора и хранения мусора" муниципальной программы Одинцовского муниципального района "Содержание и развитие жилищно-коммунального хозяйства Одинцовского муниципального района Московской области"</t>
  </si>
  <si>
    <t>от " 18 " декабря 2014г. № 6/1</t>
  </si>
  <si>
    <t>000 2 02 02077 05 0021 151</t>
  </si>
  <si>
    <t>Субсидия на софинансирование капитальных вложений в объекты муниципальной собственности (Котельная мощностью 4 МВт в пос. Горки-2)</t>
  </si>
  <si>
    <t>000 2 02 02999 05 0051 151</t>
  </si>
  <si>
    <t>000 2 02 02999 05 0058 151</t>
  </si>
  <si>
    <t>000 2 02 02999 05 0075 151</t>
  </si>
  <si>
    <t>Субсидии на приобретение автобусов для доставки обучающихся в общеобразовательные организации в Московской области, расположенные в сельской местности</t>
  </si>
  <si>
    <t>Субсидии на закупку оборудования для общеобразовательных организаций муниципальных образований Московской области -победителей областного конкурса на присвоение статуса Региональной инновационной площадки Московской области</t>
  </si>
  <si>
    <t>Субсидии для обеспечения учреждений дошкольного, начального, неполного среднего и среднего образования доступом к сети Интернет</t>
  </si>
  <si>
    <t>003 2 02 02999 05 0033 151</t>
  </si>
  <si>
    <t>Субсидии на закупку оборудования для дошкольных образовательных организаций -победителей областного конкурса на присвоение статуса Региональной инновационной площадки Московской области</t>
  </si>
  <si>
    <t>Субсидии на проведение мероприятий по формированию в субъекте Российской Федерации сети базовых общеобразовательных организаций, в которых созданы условия для инклюзивного обучения детей-инвалидов, за счет средств, предоставляемых из бюджета Московской области</t>
  </si>
  <si>
    <t>Субсидии на проведение мероприятий по формированию в субъекте Российской Федерации сети базовых общеобразовательных организаций, в которых созданы условия для инклюзивного обучения детей-инвалидов, за счет средств, предоставляемых из федерального бюджета</t>
  </si>
  <si>
    <t>000 2 02 02999 05 0103 151</t>
  </si>
  <si>
    <t>000 2 02 02999 05 0104 151</t>
  </si>
  <si>
    <t>Р.А. Анашкина</t>
  </si>
  <si>
    <t>План                         на 2015 год</t>
  </si>
  <si>
    <t>000 2 02 02216 05 0000 151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</si>
  <si>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</si>
  <si>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</si>
  <si>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</si>
  <si>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бюджетов муниципальных районов (дебиторская задолженность прошлых лет)</t>
  </si>
  <si>
    <t>000 1 13 00000 00 0000 000</t>
  </si>
  <si>
    <t>000 1 13 02000 00 0000 130</t>
  </si>
  <si>
    <t>003 1 13 02995 05 0100 130</t>
  </si>
  <si>
    <t>056 1 13 02995 05 0100 130</t>
  </si>
  <si>
    <t>070 1 13 02995 05 0100 130</t>
  </si>
  <si>
    <t>094 1 13 02995 05 0100 130</t>
  </si>
  <si>
    <t>Иные межбюджетные трансферты, передаваемые бюджетам муниципальных районов из бюджетов поселений, в соответствии с заключенными соглашениями по строительству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областного бюджета</t>
  </si>
  <si>
    <t>Иные межбюджетные трансферты, передаваемые бюджетам муниципальных районов из бюджетов поселений, в соответствии с заключенными соглашениями по строительству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бюджетов поселений</t>
  </si>
  <si>
    <t>000 2 02 04014 05 0043 151</t>
  </si>
  <si>
    <t>000 2 02 04014 05 0044 151</t>
  </si>
  <si>
    <t>070 1 14 02 052 05 0000 410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</si>
  <si>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</si>
  <si>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000 1 17 05050 05 0500 180   </t>
  </si>
  <si>
    <t>Прочие неналоговые доходы бюджетов муниципальных районов (плата за право заключения муниципального контракта)</t>
  </si>
  <si>
    <t xml:space="preserve">070 1 17 05050 05 0700 180   </t>
  </si>
  <si>
    <t>Прочие неналоговые доходы бюджетов муниципальных районов (плата за размещение нестационарных торговых объектов)</t>
  </si>
  <si>
    <t>000 1 01 00000 00 0000 000</t>
  </si>
  <si>
    <t>(тыс. руб.)</t>
  </si>
  <si>
    <t>Субсидии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</t>
  </si>
  <si>
    <t>000 2 02 02999 05 0106 151</t>
  </si>
  <si>
    <t xml:space="preserve"> к решению Совета депутатов</t>
  </si>
  <si>
    <t xml:space="preserve">начальник Финансово-казначейского Управления                                                                                                                                                 </t>
  </si>
  <si>
    <t>от 30.10.2015г.    № 4/10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</si>
</sst>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#,##0.000_ ;[Red]\-#,##0.000_ "/>
    <numFmt numFmtId="171" formatCode="#,##0.000_ ;[Red]\-#,##0.000\ "/>
    <numFmt numFmtId="172" formatCode="#,##0.0_ ;[Red]\-#,##0.0_ "/>
    <numFmt numFmtId="173" formatCode="#,##0.0_ ;[Red]\-#,##0.0\ "/>
    <numFmt numFmtId="174" formatCode="#,##0_ ;[Red]\-#,##0_ "/>
    <numFmt numFmtId="175" formatCode="#\ ###\ ###\ ###\ ###\ ##0.00;[Red]\-#\ ###\ ###\ ###\ ###\ ##0.00"/>
    <numFmt numFmtId="176" formatCode="#,##0.00000_ ;[Red]\-#,##0.00000_ "/>
  </numFmts>
  <fonts count="45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0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69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16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169" fontId="4" fillId="0" borderId="10" xfId="0" applyNumberFormat="1" applyFont="1" applyFill="1" applyBorder="1" applyAlignment="1">
      <alignment horizontal="right" vertical="center" wrapText="1"/>
    </xf>
    <xf numFmtId="169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169" fontId="4" fillId="0" borderId="10" xfId="0" applyNumberFormat="1" applyFont="1" applyFill="1" applyBorder="1" applyAlignment="1">
      <alignment horizontal="right" vertical="center" wrapText="1"/>
    </xf>
    <xf numFmtId="1" fontId="44" fillId="0" borderId="10" xfId="53" applyNumberFormat="1" applyFont="1" applyFill="1" applyBorder="1" applyAlignment="1">
      <alignment horizontal="justify" vertical="center" wrapText="1"/>
      <protection/>
    </xf>
    <xf numFmtId="170" fontId="44" fillId="0" borderId="10" xfId="53" applyNumberFormat="1" applyFont="1" applyFill="1" applyBorder="1" applyAlignment="1">
      <alignment vertical="center"/>
      <protection/>
    </xf>
    <xf numFmtId="1" fontId="4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justify" vertical="center" wrapText="1"/>
      <protection hidden="1"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44" fillId="0" borderId="10" xfId="53" applyFont="1" applyFill="1" applyBorder="1" applyAlignment="1">
      <alignment horizontal="center" vertical="center"/>
      <protection/>
    </xf>
    <xf numFmtId="0" fontId="44" fillId="0" borderId="10" xfId="53" applyFont="1" applyFill="1" applyBorder="1" applyAlignment="1">
      <alignment horizontal="justify" vertical="center" wrapText="1"/>
      <protection/>
    </xf>
    <xf numFmtId="171" fontId="44" fillId="0" borderId="10" xfId="53" applyNumberFormat="1" applyFont="1" applyFill="1" applyBorder="1" applyAlignment="1">
      <alignment vertical="center"/>
      <protection/>
    </xf>
    <xf numFmtId="1" fontId="44" fillId="0" borderId="10" xfId="53" applyNumberFormat="1" applyFont="1" applyBorder="1" applyAlignment="1">
      <alignment horizontal="justify" vertical="center" wrapText="1"/>
      <protection/>
    </xf>
    <xf numFmtId="0" fontId="4" fillId="0" borderId="10" xfId="0" applyFont="1" applyFill="1" applyBorder="1" applyAlignment="1">
      <alignment horizontal="justify" wrapText="1"/>
    </xf>
    <xf numFmtId="0" fontId="44" fillId="0" borderId="10" xfId="53" applyNumberFormat="1" applyFont="1" applyFill="1" applyBorder="1" applyAlignment="1">
      <alignment horizontal="justify" vertical="center" wrapText="1"/>
      <protection/>
    </xf>
    <xf numFmtId="0" fontId="4" fillId="0" borderId="10" xfId="54" applyFont="1" applyFill="1" applyBorder="1" applyAlignment="1">
      <alignment horizontal="justify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69" fontId="5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151"/>
  <sheetViews>
    <sheetView tabSelected="1" view="pageLayout" workbookViewId="0" topLeftCell="A1">
      <selection activeCell="B5" sqref="B5:C5"/>
    </sheetView>
  </sheetViews>
  <sheetFormatPr defaultColWidth="9.00390625" defaultRowHeight="15.75"/>
  <cols>
    <col min="1" max="1" width="25.25390625" style="1" customWidth="1"/>
    <col min="2" max="2" width="52.875" style="3" customWidth="1"/>
    <col min="3" max="3" width="14.375" style="3" customWidth="1"/>
    <col min="4" max="16384" width="9.00390625" style="4" customWidth="1"/>
  </cols>
  <sheetData>
    <row r="1" spans="1:3" s="6" customFormat="1" ht="12.75">
      <c r="A1" s="1"/>
      <c r="B1" s="45" t="s">
        <v>23</v>
      </c>
      <c r="C1" s="45"/>
    </row>
    <row r="2" spans="1:3" s="6" customFormat="1" ht="12.75">
      <c r="A2" s="1"/>
      <c r="B2" s="45" t="s">
        <v>261</v>
      </c>
      <c r="C2" s="45"/>
    </row>
    <row r="3" spans="1:3" s="6" customFormat="1" ht="12.75">
      <c r="A3" s="1"/>
      <c r="B3" s="45" t="s">
        <v>115</v>
      </c>
      <c r="C3" s="45"/>
    </row>
    <row r="4" spans="1:3" s="6" customFormat="1" ht="12.75">
      <c r="A4" s="1"/>
      <c r="B4" s="45" t="s">
        <v>114</v>
      </c>
      <c r="C4" s="45"/>
    </row>
    <row r="5" spans="1:3" s="6" customFormat="1" ht="15.75" customHeight="1">
      <c r="A5" s="1"/>
      <c r="B5" s="45" t="s">
        <v>263</v>
      </c>
      <c r="C5" s="45"/>
    </row>
    <row r="6" spans="1:3" s="6" customFormat="1" ht="12.75">
      <c r="A6" s="1"/>
      <c r="B6" s="7"/>
      <c r="C6" s="7"/>
    </row>
    <row r="7" spans="1:3" s="6" customFormat="1" ht="12.75">
      <c r="A7" s="5"/>
      <c r="B7" s="45" t="s">
        <v>23</v>
      </c>
      <c r="C7" s="45"/>
    </row>
    <row r="8" spans="1:3" s="6" customFormat="1" ht="12.75">
      <c r="A8" s="5"/>
      <c r="B8" s="45" t="s">
        <v>170</v>
      </c>
      <c r="C8" s="45"/>
    </row>
    <row r="9" spans="1:3" s="6" customFormat="1" ht="12.75">
      <c r="A9" s="5"/>
      <c r="B9" s="45" t="s">
        <v>115</v>
      </c>
      <c r="C9" s="45"/>
    </row>
    <row r="10" spans="1:3" s="6" customFormat="1" ht="12.75">
      <c r="A10" s="5"/>
      <c r="B10" s="45" t="s">
        <v>114</v>
      </c>
      <c r="C10" s="45"/>
    </row>
    <row r="11" spans="1:3" s="6" customFormat="1" ht="15.75" customHeight="1">
      <c r="A11" s="8"/>
      <c r="B11" s="45" t="s">
        <v>219</v>
      </c>
      <c r="C11" s="45"/>
    </row>
    <row r="12" spans="1:3" s="6" customFormat="1" ht="10.5" customHeight="1">
      <c r="A12" s="8"/>
      <c r="B12" s="8"/>
      <c r="C12" s="8"/>
    </row>
    <row r="13" spans="1:2" s="6" customFormat="1" ht="15.75" customHeight="1" hidden="1">
      <c r="A13" s="8"/>
      <c r="B13" s="5" t="s">
        <v>86</v>
      </c>
    </row>
    <row r="14" spans="1:2" s="6" customFormat="1" ht="15.75" customHeight="1" hidden="1">
      <c r="A14" s="8"/>
      <c r="B14" s="5" t="s">
        <v>87</v>
      </c>
    </row>
    <row r="15" spans="1:2" s="6" customFormat="1" ht="15.75" customHeight="1" hidden="1">
      <c r="A15" s="8"/>
      <c r="B15" s="5" t="s">
        <v>115</v>
      </c>
    </row>
    <row r="16" spans="1:2" s="6" customFormat="1" ht="15.75" customHeight="1" hidden="1">
      <c r="A16" s="8"/>
      <c r="B16" s="5" t="s">
        <v>114</v>
      </c>
    </row>
    <row r="17" spans="1:2" s="6" customFormat="1" ht="15.75" customHeight="1" hidden="1">
      <c r="A17" s="8"/>
      <c r="B17" s="8" t="s">
        <v>91</v>
      </c>
    </row>
    <row r="18" spans="1:3" s="6" customFormat="1" ht="12" customHeight="1">
      <c r="A18" s="8"/>
      <c r="B18" s="8"/>
      <c r="C18" s="8"/>
    </row>
    <row r="19" spans="1:3" s="6" customFormat="1" ht="21.75" customHeight="1">
      <c r="A19" s="44" t="s">
        <v>116</v>
      </c>
      <c r="B19" s="44"/>
      <c r="C19" s="44"/>
    </row>
    <row r="20" spans="1:3" s="6" customFormat="1" ht="18" customHeight="1">
      <c r="A20" s="2"/>
      <c r="B20" s="2"/>
      <c r="C20" s="9" t="s">
        <v>258</v>
      </c>
    </row>
    <row r="21" spans="1:3" s="6" customFormat="1" ht="45" customHeight="1">
      <c r="A21" s="10" t="s">
        <v>32</v>
      </c>
      <c r="B21" s="10" t="s">
        <v>15</v>
      </c>
      <c r="C21" s="11" t="s">
        <v>235</v>
      </c>
    </row>
    <row r="22" spans="1:3" s="6" customFormat="1" ht="12.75">
      <c r="A22" s="12" t="s">
        <v>11</v>
      </c>
      <c r="B22" s="13" t="s">
        <v>51</v>
      </c>
      <c r="C22" s="14">
        <f>C23+C39</f>
        <v>4425457</v>
      </c>
    </row>
    <row r="23" spans="1:3" s="6" customFormat="1" ht="12.75">
      <c r="A23" s="11"/>
      <c r="B23" s="13" t="s">
        <v>4</v>
      </c>
      <c r="C23" s="14">
        <f>C24+C26+C31+C36</f>
        <v>1872712</v>
      </c>
    </row>
    <row r="24" spans="1:3" s="6" customFormat="1" ht="12.75">
      <c r="A24" s="11" t="s">
        <v>257</v>
      </c>
      <c r="B24" s="15" t="s">
        <v>73</v>
      </c>
      <c r="C24" s="16">
        <f>C25</f>
        <v>836258</v>
      </c>
    </row>
    <row r="25" spans="1:3" s="6" customFormat="1" ht="12.75">
      <c r="A25" s="11" t="s">
        <v>34</v>
      </c>
      <c r="B25" s="17" t="s">
        <v>127</v>
      </c>
      <c r="C25" s="18">
        <v>836258</v>
      </c>
    </row>
    <row r="26" spans="1:3" s="6" customFormat="1" ht="25.5">
      <c r="A26" s="11" t="s">
        <v>126</v>
      </c>
      <c r="B26" s="15" t="s">
        <v>169</v>
      </c>
      <c r="C26" s="19">
        <f>SUM(C27:C30)</f>
        <v>41654</v>
      </c>
    </row>
    <row r="27" spans="1:3" s="6" customFormat="1" ht="51">
      <c r="A27" s="11" t="s">
        <v>153</v>
      </c>
      <c r="B27" s="15" t="s">
        <v>149</v>
      </c>
      <c r="C27" s="18">
        <v>14008</v>
      </c>
    </row>
    <row r="28" spans="1:6" s="6" customFormat="1" ht="63.75">
      <c r="A28" s="11" t="s">
        <v>154</v>
      </c>
      <c r="B28" s="15" t="s">
        <v>150</v>
      </c>
      <c r="C28" s="18">
        <v>303</v>
      </c>
      <c r="F28" s="20"/>
    </row>
    <row r="29" spans="1:3" s="6" customFormat="1" ht="51">
      <c r="A29" s="11" t="s">
        <v>155</v>
      </c>
      <c r="B29" s="15" t="s">
        <v>151</v>
      </c>
      <c r="C29" s="18">
        <v>27343</v>
      </c>
    </row>
    <row r="30" spans="1:3" s="6" customFormat="1" ht="51">
      <c r="A30" s="11" t="s">
        <v>156</v>
      </c>
      <c r="B30" s="15" t="s">
        <v>152</v>
      </c>
      <c r="C30" s="18">
        <v>0</v>
      </c>
    </row>
    <row r="31" spans="1:3" s="6" customFormat="1" ht="12.75">
      <c r="A31" s="11" t="s">
        <v>35</v>
      </c>
      <c r="B31" s="17" t="s">
        <v>13</v>
      </c>
      <c r="C31" s="16">
        <f>C32+C33+C34+C35</f>
        <v>928087</v>
      </c>
    </row>
    <row r="32" spans="1:3" s="6" customFormat="1" ht="25.5">
      <c r="A32" s="11" t="s">
        <v>75</v>
      </c>
      <c r="B32" s="17" t="s">
        <v>74</v>
      </c>
      <c r="C32" s="16">
        <v>533346</v>
      </c>
    </row>
    <row r="33" spans="1:3" s="6" customFormat="1" ht="12.75">
      <c r="A33" s="11" t="s">
        <v>68</v>
      </c>
      <c r="B33" s="17" t="s">
        <v>31</v>
      </c>
      <c r="C33" s="16">
        <v>373080</v>
      </c>
    </row>
    <row r="34" spans="1:3" s="6" customFormat="1" ht="12.75">
      <c r="A34" s="11" t="s">
        <v>69</v>
      </c>
      <c r="B34" s="17" t="s">
        <v>48</v>
      </c>
      <c r="C34" s="16">
        <v>620</v>
      </c>
    </row>
    <row r="35" spans="1:3" s="6" customFormat="1" ht="25.5">
      <c r="A35" s="11" t="s">
        <v>88</v>
      </c>
      <c r="B35" s="17" t="s">
        <v>89</v>
      </c>
      <c r="C35" s="16">
        <v>21041</v>
      </c>
    </row>
    <row r="36" spans="1:3" s="6" customFormat="1" ht="12.75">
      <c r="A36" s="21" t="s">
        <v>22</v>
      </c>
      <c r="B36" s="17" t="s">
        <v>38</v>
      </c>
      <c r="C36" s="19">
        <f>C37+C38</f>
        <v>66713</v>
      </c>
    </row>
    <row r="37" spans="1:3" s="6" customFormat="1" ht="38.25">
      <c r="A37" s="21" t="s">
        <v>33</v>
      </c>
      <c r="B37" s="17" t="s">
        <v>39</v>
      </c>
      <c r="C37" s="19">
        <v>66338</v>
      </c>
    </row>
    <row r="38" spans="1:3" s="6" customFormat="1" ht="25.5">
      <c r="A38" s="21" t="s">
        <v>45</v>
      </c>
      <c r="B38" s="17" t="s">
        <v>12</v>
      </c>
      <c r="C38" s="19">
        <v>375</v>
      </c>
    </row>
    <row r="39" spans="1:3" s="6" customFormat="1" ht="12.75">
      <c r="A39" s="21"/>
      <c r="B39" s="22" t="s">
        <v>5</v>
      </c>
      <c r="C39" s="14">
        <f>C40+C54+C56+C62+C68+C69</f>
        <v>2552745</v>
      </c>
    </row>
    <row r="40" spans="1:3" s="6" customFormat="1" ht="25.5">
      <c r="A40" s="11" t="s">
        <v>37</v>
      </c>
      <c r="B40" s="17" t="s">
        <v>18</v>
      </c>
      <c r="C40" s="16">
        <f>C41+C42+C48+C50</f>
        <v>1395446</v>
      </c>
    </row>
    <row r="41" spans="1:3" s="6" customFormat="1" ht="51">
      <c r="A41" s="11" t="s">
        <v>47</v>
      </c>
      <c r="B41" s="15" t="s">
        <v>6</v>
      </c>
      <c r="C41" s="16">
        <v>47855</v>
      </c>
    </row>
    <row r="42" spans="1:3" s="6" customFormat="1" ht="63.75">
      <c r="A42" s="11" t="s">
        <v>36</v>
      </c>
      <c r="B42" s="15" t="s">
        <v>52</v>
      </c>
      <c r="C42" s="23">
        <f>C43+C44+C45+C46+C47</f>
        <v>1208068</v>
      </c>
    </row>
    <row r="43" spans="1:3" s="6" customFormat="1" ht="76.5">
      <c r="A43" s="11" t="s">
        <v>111</v>
      </c>
      <c r="B43" s="24" t="s">
        <v>177</v>
      </c>
      <c r="C43" s="25">
        <v>1673</v>
      </c>
    </row>
    <row r="44" spans="1:3" s="6" customFormat="1" ht="76.5">
      <c r="A44" s="11" t="s">
        <v>112</v>
      </c>
      <c r="B44" s="24" t="s">
        <v>178</v>
      </c>
      <c r="C44" s="25">
        <v>354833</v>
      </c>
    </row>
    <row r="45" spans="1:3" s="6" customFormat="1" ht="76.5">
      <c r="A45" s="26" t="s">
        <v>181</v>
      </c>
      <c r="B45" s="24" t="s">
        <v>179</v>
      </c>
      <c r="C45" s="25">
        <v>5825</v>
      </c>
    </row>
    <row r="46" spans="1:3" s="6" customFormat="1" ht="76.5">
      <c r="A46" s="26" t="s">
        <v>182</v>
      </c>
      <c r="B46" s="24" t="s">
        <v>180</v>
      </c>
      <c r="C46" s="25">
        <v>565737</v>
      </c>
    </row>
    <row r="47" spans="1:3" s="6" customFormat="1" ht="25.5">
      <c r="A47" s="11" t="s">
        <v>158</v>
      </c>
      <c r="B47" s="15" t="s">
        <v>90</v>
      </c>
      <c r="C47" s="16">
        <v>280000</v>
      </c>
    </row>
    <row r="48" spans="1:3" s="6" customFormat="1" ht="12.75">
      <c r="A48" s="11" t="s">
        <v>25</v>
      </c>
      <c r="B48" s="17" t="s">
        <v>26</v>
      </c>
      <c r="C48" s="16">
        <f>C49</f>
        <v>3971</v>
      </c>
    </row>
    <row r="49" spans="1:3" s="6" customFormat="1" ht="38.25">
      <c r="A49" s="11" t="s">
        <v>159</v>
      </c>
      <c r="B49" s="17" t="s">
        <v>14</v>
      </c>
      <c r="C49" s="16">
        <v>3971</v>
      </c>
    </row>
    <row r="50" spans="1:3" s="6" customFormat="1" ht="63.75">
      <c r="A50" s="27" t="s">
        <v>50</v>
      </c>
      <c r="B50" s="17" t="s">
        <v>98</v>
      </c>
      <c r="C50" s="16">
        <f>C51+C52+C53</f>
        <v>135552</v>
      </c>
    </row>
    <row r="51" spans="1:3" s="6" customFormat="1" ht="89.25">
      <c r="A51" s="27" t="s">
        <v>54</v>
      </c>
      <c r="B51" s="28" t="s">
        <v>72</v>
      </c>
      <c r="C51" s="16">
        <v>1171</v>
      </c>
    </row>
    <row r="52" spans="1:3" s="6" customFormat="1" ht="76.5">
      <c r="A52" s="27" t="s">
        <v>70</v>
      </c>
      <c r="B52" s="28" t="s">
        <v>99</v>
      </c>
      <c r="C52" s="16">
        <v>0</v>
      </c>
    </row>
    <row r="53" spans="1:3" s="6" customFormat="1" ht="63.75">
      <c r="A53" s="27" t="s">
        <v>95</v>
      </c>
      <c r="B53" s="28" t="s">
        <v>96</v>
      </c>
      <c r="C53" s="16">
        <v>134381</v>
      </c>
    </row>
    <row r="54" spans="1:3" s="6" customFormat="1" ht="12.75">
      <c r="A54" s="11" t="s">
        <v>24</v>
      </c>
      <c r="B54" s="17" t="s">
        <v>19</v>
      </c>
      <c r="C54" s="16">
        <f>C55</f>
        <v>18549</v>
      </c>
    </row>
    <row r="55" spans="1:3" s="6" customFormat="1" ht="12.75">
      <c r="A55" s="11" t="s">
        <v>160</v>
      </c>
      <c r="B55" s="17" t="s">
        <v>100</v>
      </c>
      <c r="C55" s="16">
        <v>18549</v>
      </c>
    </row>
    <row r="56" spans="1:3" s="6" customFormat="1" ht="25.5">
      <c r="A56" s="29" t="s">
        <v>241</v>
      </c>
      <c r="B56" s="24" t="s">
        <v>238</v>
      </c>
      <c r="C56" s="16">
        <f>C57</f>
        <v>670</v>
      </c>
    </row>
    <row r="57" spans="1:3" s="6" customFormat="1" ht="12.75">
      <c r="A57" s="29" t="s">
        <v>242</v>
      </c>
      <c r="B57" s="24" t="s">
        <v>239</v>
      </c>
      <c r="C57" s="16">
        <f>C58+C59+C60+C61</f>
        <v>670</v>
      </c>
    </row>
    <row r="58" spans="1:3" s="6" customFormat="1" ht="25.5">
      <c r="A58" s="29" t="s">
        <v>243</v>
      </c>
      <c r="B58" s="24" t="s">
        <v>240</v>
      </c>
      <c r="C58" s="16">
        <v>138</v>
      </c>
    </row>
    <row r="59" spans="1:3" s="6" customFormat="1" ht="25.5">
      <c r="A59" s="29" t="s">
        <v>244</v>
      </c>
      <c r="B59" s="24" t="s">
        <v>240</v>
      </c>
      <c r="C59" s="16">
        <v>8</v>
      </c>
    </row>
    <row r="60" spans="1:3" s="6" customFormat="1" ht="25.5">
      <c r="A60" s="29" t="s">
        <v>245</v>
      </c>
      <c r="B60" s="24" t="s">
        <v>240</v>
      </c>
      <c r="C60" s="16">
        <v>512</v>
      </c>
    </row>
    <row r="61" spans="1:3" s="6" customFormat="1" ht="25.5">
      <c r="A61" s="29" t="s">
        <v>246</v>
      </c>
      <c r="B61" s="24" t="s">
        <v>240</v>
      </c>
      <c r="C61" s="16">
        <v>12</v>
      </c>
    </row>
    <row r="62" spans="1:3" s="6" customFormat="1" ht="25.5">
      <c r="A62" s="11" t="s">
        <v>28</v>
      </c>
      <c r="B62" s="17" t="s">
        <v>20</v>
      </c>
      <c r="C62" s="16">
        <f>C63+C64+C65</f>
        <v>516870</v>
      </c>
    </row>
    <row r="63" spans="1:3" s="6" customFormat="1" ht="63.75">
      <c r="A63" s="11" t="s">
        <v>251</v>
      </c>
      <c r="B63" s="24" t="s">
        <v>252</v>
      </c>
      <c r="C63" s="16">
        <v>1595</v>
      </c>
    </row>
    <row r="64" spans="1:3" s="30" customFormat="1" ht="63.75">
      <c r="A64" s="11" t="s">
        <v>157</v>
      </c>
      <c r="B64" s="15" t="s">
        <v>53</v>
      </c>
      <c r="C64" s="16">
        <v>280000</v>
      </c>
    </row>
    <row r="65" spans="1:3" s="30" customFormat="1" ht="25.5">
      <c r="A65" s="31" t="s">
        <v>185</v>
      </c>
      <c r="B65" s="32" t="s">
        <v>188</v>
      </c>
      <c r="C65" s="16">
        <f>SUM(C66:C67)</f>
        <v>235275</v>
      </c>
    </row>
    <row r="66" spans="1:3" s="30" customFormat="1" ht="38.25">
      <c r="A66" s="31" t="s">
        <v>186</v>
      </c>
      <c r="B66" s="32" t="s">
        <v>183</v>
      </c>
      <c r="C66" s="33">
        <v>215005</v>
      </c>
    </row>
    <row r="67" spans="1:3" s="30" customFormat="1" ht="38.25">
      <c r="A67" s="31" t="s">
        <v>187</v>
      </c>
      <c r="B67" s="32" t="s">
        <v>184</v>
      </c>
      <c r="C67" s="33">
        <v>20270</v>
      </c>
    </row>
    <row r="68" spans="1:3" s="6" customFormat="1" ht="12.75">
      <c r="A68" s="11" t="s">
        <v>16</v>
      </c>
      <c r="B68" s="17" t="s">
        <v>17</v>
      </c>
      <c r="C68" s="16">
        <v>49449</v>
      </c>
    </row>
    <row r="69" spans="1:3" s="6" customFormat="1" ht="12.75">
      <c r="A69" s="11" t="s">
        <v>29</v>
      </c>
      <c r="B69" s="17" t="s">
        <v>30</v>
      </c>
      <c r="C69" s="16">
        <f>C70</f>
        <v>571761</v>
      </c>
    </row>
    <row r="70" spans="1:3" s="6" customFormat="1" ht="25.5">
      <c r="A70" s="11" t="s">
        <v>46</v>
      </c>
      <c r="B70" s="17" t="s">
        <v>82</v>
      </c>
      <c r="C70" s="16">
        <f>C71+C72+C75+C76+C77</f>
        <v>571761</v>
      </c>
    </row>
    <row r="71" spans="1:3" s="6" customFormat="1" ht="25.5">
      <c r="A71" s="11" t="s">
        <v>55</v>
      </c>
      <c r="B71" s="17" t="s">
        <v>0</v>
      </c>
      <c r="C71" s="16">
        <v>15760</v>
      </c>
    </row>
    <row r="72" spans="1:3" s="6" customFormat="1" ht="38.25">
      <c r="A72" s="11" t="s">
        <v>71</v>
      </c>
      <c r="B72" s="17" t="s">
        <v>83</v>
      </c>
      <c r="C72" s="16">
        <f>C73+C74</f>
        <v>342</v>
      </c>
    </row>
    <row r="73" spans="1:3" s="6" customFormat="1" ht="38.25">
      <c r="A73" s="11" t="s">
        <v>2</v>
      </c>
      <c r="B73" s="17" t="s">
        <v>3</v>
      </c>
      <c r="C73" s="16">
        <v>200</v>
      </c>
    </row>
    <row r="74" spans="1:3" s="6" customFormat="1" ht="38.25">
      <c r="A74" s="11" t="s">
        <v>1</v>
      </c>
      <c r="B74" s="17" t="s">
        <v>3</v>
      </c>
      <c r="C74" s="16">
        <v>142</v>
      </c>
    </row>
    <row r="75" spans="1:3" s="6" customFormat="1" ht="25.5">
      <c r="A75" s="11" t="s">
        <v>253</v>
      </c>
      <c r="B75" s="24" t="s">
        <v>254</v>
      </c>
      <c r="C75" s="16">
        <v>133</v>
      </c>
    </row>
    <row r="76" spans="1:3" s="6" customFormat="1" ht="25.5">
      <c r="A76" s="11" t="s">
        <v>197</v>
      </c>
      <c r="B76" s="17" t="s">
        <v>196</v>
      </c>
      <c r="C76" s="33">
        <v>547026</v>
      </c>
    </row>
    <row r="77" spans="1:3" s="6" customFormat="1" ht="25.5">
      <c r="A77" s="11" t="s">
        <v>255</v>
      </c>
      <c r="B77" s="24" t="s">
        <v>256</v>
      </c>
      <c r="C77" s="33">
        <v>8500</v>
      </c>
    </row>
    <row r="78" spans="1:3" s="6" customFormat="1" ht="12.75">
      <c r="A78" s="12" t="s">
        <v>10</v>
      </c>
      <c r="B78" s="13" t="s">
        <v>27</v>
      </c>
      <c r="C78" s="14">
        <f>C79+C142+C147+C140</f>
        <v>5736678.834</v>
      </c>
    </row>
    <row r="79" spans="1:3" s="6" customFormat="1" ht="25.5">
      <c r="A79" s="11" t="s">
        <v>9</v>
      </c>
      <c r="B79" s="15" t="s">
        <v>76</v>
      </c>
      <c r="C79" s="16">
        <f>C80+C101+C125</f>
        <v>5760809.96</v>
      </c>
    </row>
    <row r="80" spans="1:3" s="6" customFormat="1" ht="25.5">
      <c r="A80" s="11" t="s">
        <v>120</v>
      </c>
      <c r="B80" s="15" t="s">
        <v>121</v>
      </c>
      <c r="C80" s="19">
        <f>C81+C85+C86</f>
        <v>757572.9720000001</v>
      </c>
    </row>
    <row r="81" spans="1:3" s="6" customFormat="1" ht="38.25">
      <c r="A81" s="11" t="s">
        <v>175</v>
      </c>
      <c r="B81" s="15" t="s">
        <v>176</v>
      </c>
      <c r="C81" s="19">
        <f>SUM(C82:C84)</f>
        <v>681758.89</v>
      </c>
    </row>
    <row r="82" spans="1:3" s="6" customFormat="1" ht="38.25">
      <c r="A82" s="11" t="s">
        <v>220</v>
      </c>
      <c r="B82" s="15" t="s">
        <v>221</v>
      </c>
      <c r="C82" s="18">
        <v>40000.53</v>
      </c>
    </row>
    <row r="83" spans="1:3" s="6" customFormat="1" ht="38.25">
      <c r="A83" s="11" t="s">
        <v>173</v>
      </c>
      <c r="B83" s="15" t="s">
        <v>174</v>
      </c>
      <c r="C83" s="18">
        <v>558000</v>
      </c>
    </row>
    <row r="84" spans="1:3" s="6" customFormat="1" ht="51">
      <c r="A84" s="11" t="s">
        <v>118</v>
      </c>
      <c r="B84" s="15" t="s">
        <v>119</v>
      </c>
      <c r="C84" s="18">
        <v>83758.36</v>
      </c>
    </row>
    <row r="85" spans="1:3" s="6" customFormat="1" ht="63.75">
      <c r="A85" s="26" t="s">
        <v>236</v>
      </c>
      <c r="B85" s="24" t="s">
        <v>237</v>
      </c>
      <c r="C85" s="18">
        <v>2149</v>
      </c>
    </row>
    <row r="86" spans="1:3" s="6" customFormat="1" ht="25.5">
      <c r="A86" s="11" t="s">
        <v>128</v>
      </c>
      <c r="B86" s="15" t="s">
        <v>129</v>
      </c>
      <c r="C86" s="16">
        <f>SUM(C87:C100)</f>
        <v>73665.082</v>
      </c>
    </row>
    <row r="87" spans="1:3" s="6" customFormat="1" ht="63.75">
      <c r="A87" s="11" t="s">
        <v>167</v>
      </c>
      <c r="B87" s="15" t="s">
        <v>168</v>
      </c>
      <c r="C87" s="16">
        <v>10155</v>
      </c>
    </row>
    <row r="88" spans="1:3" s="6" customFormat="1" ht="25.5">
      <c r="A88" s="11" t="s">
        <v>202</v>
      </c>
      <c r="B88" s="15" t="s">
        <v>201</v>
      </c>
      <c r="C88" s="16">
        <v>15412</v>
      </c>
    </row>
    <row r="89" spans="1:3" s="6" customFormat="1" ht="38.25">
      <c r="A89" s="11" t="s">
        <v>228</v>
      </c>
      <c r="B89" s="15" t="s">
        <v>229</v>
      </c>
      <c r="C89" s="18">
        <v>500</v>
      </c>
    </row>
    <row r="90" spans="1:3" s="6" customFormat="1" ht="102">
      <c r="A90" s="11" t="s">
        <v>199</v>
      </c>
      <c r="B90" s="15" t="s">
        <v>200</v>
      </c>
      <c r="C90" s="16">
        <v>16995</v>
      </c>
    </row>
    <row r="91" spans="1:3" s="6" customFormat="1" ht="76.5">
      <c r="A91" s="11" t="s">
        <v>215</v>
      </c>
      <c r="B91" s="15" t="s">
        <v>216</v>
      </c>
      <c r="C91" s="18">
        <v>2607</v>
      </c>
    </row>
    <row r="92" spans="1:3" s="6" customFormat="1" ht="38.25">
      <c r="A92" s="11" t="s">
        <v>122</v>
      </c>
      <c r="B92" s="15" t="s">
        <v>125</v>
      </c>
      <c r="C92" s="18">
        <v>144</v>
      </c>
    </row>
    <row r="93" spans="1:3" s="6" customFormat="1" ht="38.25">
      <c r="A93" s="11" t="s">
        <v>222</v>
      </c>
      <c r="B93" s="15" t="s">
        <v>225</v>
      </c>
      <c r="C93" s="18">
        <v>1350</v>
      </c>
    </row>
    <row r="94" spans="1:3" s="6" customFormat="1" ht="51">
      <c r="A94" s="11" t="s">
        <v>223</v>
      </c>
      <c r="B94" s="15" t="s">
        <v>226</v>
      </c>
      <c r="C94" s="18">
        <v>1000</v>
      </c>
    </row>
    <row r="95" spans="1:3" s="6" customFormat="1" ht="25.5">
      <c r="A95" s="11" t="s">
        <v>224</v>
      </c>
      <c r="B95" s="15" t="s">
        <v>227</v>
      </c>
      <c r="C95" s="18">
        <v>133.392</v>
      </c>
    </row>
    <row r="96" spans="1:3" s="6" customFormat="1" ht="51">
      <c r="A96" s="11" t="s">
        <v>123</v>
      </c>
      <c r="B96" s="15" t="s">
        <v>124</v>
      </c>
      <c r="C96" s="19">
        <v>18287</v>
      </c>
    </row>
    <row r="97" spans="1:3" s="6" customFormat="1" ht="25.5">
      <c r="A97" s="11" t="s">
        <v>130</v>
      </c>
      <c r="B97" s="15" t="s">
        <v>131</v>
      </c>
      <c r="C97" s="19">
        <v>1500</v>
      </c>
    </row>
    <row r="98" spans="1:3" s="6" customFormat="1" ht="63.75">
      <c r="A98" s="11" t="s">
        <v>232</v>
      </c>
      <c r="B98" s="15" t="s">
        <v>231</v>
      </c>
      <c r="C98" s="18">
        <v>3146.845</v>
      </c>
    </row>
    <row r="99" spans="1:3" s="6" customFormat="1" ht="63.75">
      <c r="A99" s="11" t="s">
        <v>233</v>
      </c>
      <c r="B99" s="15" t="s">
        <v>230</v>
      </c>
      <c r="C99" s="18">
        <v>2224.845</v>
      </c>
    </row>
    <row r="100" spans="1:3" s="6" customFormat="1" ht="63.75">
      <c r="A100" s="11" t="s">
        <v>260</v>
      </c>
      <c r="B100" s="34" t="s">
        <v>259</v>
      </c>
      <c r="C100" s="18">
        <v>210</v>
      </c>
    </row>
    <row r="101" spans="1:3" s="6" customFormat="1" ht="25.5">
      <c r="A101" s="11" t="s">
        <v>7</v>
      </c>
      <c r="B101" s="15" t="s">
        <v>77</v>
      </c>
      <c r="C101" s="19">
        <f>C102+C103+C106+C113+C116+C117+C118</f>
        <v>3639838</v>
      </c>
    </row>
    <row r="102" spans="1:3" s="6" customFormat="1" ht="25.5">
      <c r="A102" s="21" t="s">
        <v>49</v>
      </c>
      <c r="B102" s="35" t="s">
        <v>8</v>
      </c>
      <c r="C102" s="19">
        <v>19234</v>
      </c>
    </row>
    <row r="103" spans="1:3" s="6" customFormat="1" ht="38.25">
      <c r="A103" s="11" t="s">
        <v>42</v>
      </c>
      <c r="B103" s="15" t="s">
        <v>78</v>
      </c>
      <c r="C103" s="19">
        <f>C104+C105</f>
        <v>83144</v>
      </c>
    </row>
    <row r="104" spans="1:3" s="6" customFormat="1" ht="38.25">
      <c r="A104" s="11" t="s">
        <v>56</v>
      </c>
      <c r="B104" s="15" t="s">
        <v>101</v>
      </c>
      <c r="C104" s="19">
        <v>18327</v>
      </c>
    </row>
    <row r="105" spans="1:3" s="6" customFormat="1" ht="38.25">
      <c r="A105" s="11" t="s">
        <v>60</v>
      </c>
      <c r="B105" s="15" t="s">
        <v>80</v>
      </c>
      <c r="C105" s="19">
        <v>64817</v>
      </c>
    </row>
    <row r="106" spans="1:3" s="6" customFormat="1" ht="38.25">
      <c r="A106" s="11" t="s">
        <v>43</v>
      </c>
      <c r="B106" s="15" t="s">
        <v>113</v>
      </c>
      <c r="C106" s="19">
        <f>C107+C108+C109+C110+C111+C112</f>
        <v>125007</v>
      </c>
    </row>
    <row r="107" spans="1:3" s="6" customFormat="1" ht="63.75">
      <c r="A107" s="11" t="s">
        <v>147</v>
      </c>
      <c r="B107" s="15" t="s">
        <v>148</v>
      </c>
      <c r="C107" s="19">
        <v>14736</v>
      </c>
    </row>
    <row r="108" spans="1:3" s="6" customFormat="1" ht="38.25">
      <c r="A108" s="11" t="s">
        <v>57</v>
      </c>
      <c r="B108" s="15" t="s">
        <v>40</v>
      </c>
      <c r="C108" s="19">
        <v>11180</v>
      </c>
    </row>
    <row r="109" spans="1:3" s="6" customFormat="1" ht="63.75">
      <c r="A109" s="11" t="s">
        <v>58</v>
      </c>
      <c r="B109" s="15" t="s">
        <v>81</v>
      </c>
      <c r="C109" s="19">
        <v>13259</v>
      </c>
    </row>
    <row r="110" spans="1:3" s="6" customFormat="1" ht="51">
      <c r="A110" s="11" t="s">
        <v>63</v>
      </c>
      <c r="B110" s="15" t="s">
        <v>102</v>
      </c>
      <c r="C110" s="19">
        <v>3791</v>
      </c>
    </row>
    <row r="111" spans="1:3" s="6" customFormat="1" ht="38.25">
      <c r="A111" s="11" t="s">
        <v>62</v>
      </c>
      <c r="B111" s="15" t="s">
        <v>103</v>
      </c>
      <c r="C111" s="19">
        <v>96</v>
      </c>
    </row>
    <row r="112" spans="1:3" s="6" customFormat="1" ht="63.75">
      <c r="A112" s="11" t="s">
        <v>61</v>
      </c>
      <c r="B112" s="15" t="s">
        <v>104</v>
      </c>
      <c r="C112" s="19">
        <v>81945</v>
      </c>
    </row>
    <row r="113" spans="1:3" s="6" customFormat="1" ht="63.75">
      <c r="A113" s="11" t="s">
        <v>44</v>
      </c>
      <c r="B113" s="15" t="s">
        <v>85</v>
      </c>
      <c r="C113" s="19">
        <f>C114+C115</f>
        <v>87951</v>
      </c>
    </row>
    <row r="114" spans="1:3" s="6" customFormat="1" ht="51">
      <c r="A114" s="11" t="s">
        <v>59</v>
      </c>
      <c r="B114" s="15" t="s">
        <v>105</v>
      </c>
      <c r="C114" s="19">
        <v>5518</v>
      </c>
    </row>
    <row r="115" spans="1:3" s="6" customFormat="1" ht="51">
      <c r="A115" s="11" t="s">
        <v>64</v>
      </c>
      <c r="B115" s="15" t="s">
        <v>106</v>
      </c>
      <c r="C115" s="19">
        <v>82433</v>
      </c>
    </row>
    <row r="116" spans="1:3" s="6" customFormat="1" ht="51">
      <c r="A116" s="11" t="s">
        <v>171</v>
      </c>
      <c r="B116" s="15" t="s">
        <v>172</v>
      </c>
      <c r="C116" s="19">
        <v>0</v>
      </c>
    </row>
    <row r="117" spans="1:3" s="6" customFormat="1" ht="51">
      <c r="A117" s="11" t="s">
        <v>92</v>
      </c>
      <c r="B117" s="15" t="s">
        <v>117</v>
      </c>
      <c r="C117" s="19">
        <v>40930</v>
      </c>
    </row>
    <row r="118" spans="1:3" s="6" customFormat="1" ht="25.5">
      <c r="A118" s="11" t="s">
        <v>41</v>
      </c>
      <c r="B118" s="15" t="s">
        <v>79</v>
      </c>
      <c r="C118" s="19">
        <f>C119+C120+C121+C122+C123+C124</f>
        <v>3283572</v>
      </c>
    </row>
    <row r="119" spans="1:3" s="6" customFormat="1" ht="76.5">
      <c r="A119" s="11" t="s">
        <v>145</v>
      </c>
      <c r="B119" s="15" t="s">
        <v>146</v>
      </c>
      <c r="C119" s="19">
        <v>36762</v>
      </c>
    </row>
    <row r="120" spans="1:3" s="6" customFormat="1" ht="140.25">
      <c r="A120" s="11" t="s">
        <v>65</v>
      </c>
      <c r="B120" s="15" t="s">
        <v>107</v>
      </c>
      <c r="C120" s="19">
        <v>2089010</v>
      </c>
    </row>
    <row r="121" spans="1:3" s="6" customFormat="1" ht="76.5">
      <c r="A121" s="11" t="s">
        <v>66</v>
      </c>
      <c r="B121" s="15" t="s">
        <v>108</v>
      </c>
      <c r="C121" s="19">
        <v>3796</v>
      </c>
    </row>
    <row r="122" spans="1:3" s="6" customFormat="1" ht="114.75">
      <c r="A122" s="11" t="s">
        <v>67</v>
      </c>
      <c r="B122" s="15" t="s">
        <v>109</v>
      </c>
      <c r="C122" s="19">
        <v>164527</v>
      </c>
    </row>
    <row r="123" spans="1:3" s="6" customFormat="1" ht="76.5">
      <c r="A123" s="11" t="s">
        <v>84</v>
      </c>
      <c r="B123" s="15" t="s">
        <v>110</v>
      </c>
      <c r="C123" s="19">
        <v>67569</v>
      </c>
    </row>
    <row r="124" spans="1:3" s="6" customFormat="1" ht="89.25">
      <c r="A124" s="11" t="s">
        <v>93</v>
      </c>
      <c r="B124" s="15" t="s">
        <v>94</v>
      </c>
      <c r="C124" s="19">
        <v>921908</v>
      </c>
    </row>
    <row r="125" spans="1:3" s="6" customFormat="1" ht="12.75">
      <c r="A125" s="11" t="s">
        <v>132</v>
      </c>
      <c r="B125" s="15" t="s">
        <v>133</v>
      </c>
      <c r="C125" s="19">
        <f>C126+C127</f>
        <v>1363398.9879999997</v>
      </c>
    </row>
    <row r="126" spans="1:3" s="6" customFormat="1" ht="38.25">
      <c r="A126" s="11" t="s">
        <v>204</v>
      </c>
      <c r="B126" s="15" t="s">
        <v>203</v>
      </c>
      <c r="C126" s="19">
        <v>9735</v>
      </c>
    </row>
    <row r="127" spans="1:3" s="6" customFormat="1" ht="51">
      <c r="A127" s="11" t="s">
        <v>134</v>
      </c>
      <c r="B127" s="15" t="s">
        <v>135</v>
      </c>
      <c r="C127" s="19">
        <f>C128+C129+C130+C131+C133+C134+C135+C136+C137+C138+C139+C132</f>
        <v>1353663.9879999997</v>
      </c>
    </row>
    <row r="128" spans="1:3" s="6" customFormat="1" ht="51">
      <c r="A128" s="11" t="s">
        <v>213</v>
      </c>
      <c r="B128" s="36" t="s">
        <v>211</v>
      </c>
      <c r="C128" s="18">
        <v>753746.009</v>
      </c>
    </row>
    <row r="129" spans="1:3" s="6" customFormat="1" ht="102">
      <c r="A129" s="11" t="s">
        <v>217</v>
      </c>
      <c r="B129" s="15" t="s">
        <v>218</v>
      </c>
      <c r="C129" s="19">
        <v>4799.837</v>
      </c>
    </row>
    <row r="130" spans="1:3" s="6" customFormat="1" ht="102">
      <c r="A130" s="11" t="s">
        <v>249</v>
      </c>
      <c r="B130" s="37" t="s">
        <v>247</v>
      </c>
      <c r="C130" s="19">
        <v>500000</v>
      </c>
    </row>
    <row r="131" spans="1:3" s="6" customFormat="1" ht="102">
      <c r="A131" s="11" t="s">
        <v>250</v>
      </c>
      <c r="B131" s="37" t="s">
        <v>248</v>
      </c>
      <c r="C131" s="19">
        <v>5050.505</v>
      </c>
    </row>
    <row r="132" spans="1:3" s="6" customFormat="1" ht="63.75">
      <c r="A132" s="11" t="s">
        <v>166</v>
      </c>
      <c r="B132" s="15" t="s">
        <v>212</v>
      </c>
      <c r="C132" s="19">
        <v>19800</v>
      </c>
    </row>
    <row r="133" spans="1:3" s="6" customFormat="1" ht="63.75">
      <c r="A133" s="11" t="s">
        <v>136</v>
      </c>
      <c r="B133" s="15" t="s">
        <v>214</v>
      </c>
      <c r="C133" s="19">
        <v>23822.4</v>
      </c>
    </row>
    <row r="134" spans="1:3" s="6" customFormat="1" ht="76.5">
      <c r="A134" s="11" t="s">
        <v>137</v>
      </c>
      <c r="B134" s="15" t="s">
        <v>161</v>
      </c>
      <c r="C134" s="19">
        <v>15029.737</v>
      </c>
    </row>
    <row r="135" spans="1:3" s="6" customFormat="1" ht="63.75">
      <c r="A135" s="11" t="s">
        <v>138</v>
      </c>
      <c r="B135" s="15" t="s">
        <v>165</v>
      </c>
      <c r="C135" s="19">
        <v>13495</v>
      </c>
    </row>
    <row r="136" spans="1:3" s="6" customFormat="1" ht="63.75">
      <c r="A136" s="11" t="s">
        <v>139</v>
      </c>
      <c r="B136" s="15" t="s">
        <v>210</v>
      </c>
      <c r="C136" s="19">
        <v>7672.5</v>
      </c>
    </row>
    <row r="137" spans="1:3" s="6" customFormat="1" ht="63.75">
      <c r="A137" s="11" t="s">
        <v>140</v>
      </c>
      <c r="B137" s="15" t="s">
        <v>162</v>
      </c>
      <c r="C137" s="18">
        <v>7979</v>
      </c>
    </row>
    <row r="138" spans="1:3" s="6" customFormat="1" ht="38.25">
      <c r="A138" s="11" t="s">
        <v>141</v>
      </c>
      <c r="B138" s="15" t="s">
        <v>163</v>
      </c>
      <c r="C138" s="19">
        <v>2269</v>
      </c>
    </row>
    <row r="139" spans="1:3" s="6" customFormat="1" ht="38.25">
      <c r="A139" s="11" t="s">
        <v>142</v>
      </c>
      <c r="B139" s="15" t="s">
        <v>164</v>
      </c>
      <c r="C139" s="19">
        <v>0</v>
      </c>
    </row>
    <row r="140" spans="1:3" s="6" customFormat="1" ht="12.75">
      <c r="A140" s="11" t="s">
        <v>143</v>
      </c>
      <c r="B140" s="38" t="s">
        <v>144</v>
      </c>
      <c r="C140" s="19">
        <f>C141</f>
        <v>4453</v>
      </c>
    </row>
    <row r="141" spans="1:3" s="6" customFormat="1" ht="25.5">
      <c r="A141" s="11" t="s">
        <v>194</v>
      </c>
      <c r="B141" s="15" t="s">
        <v>195</v>
      </c>
      <c r="C141" s="18">
        <v>4453</v>
      </c>
    </row>
    <row r="142" spans="1:3" s="6" customFormat="1" ht="63.75">
      <c r="A142" s="11" t="s">
        <v>189</v>
      </c>
      <c r="B142" s="15" t="s">
        <v>190</v>
      </c>
      <c r="C142" s="19">
        <f>C143+C144+C145+C146</f>
        <v>376.831</v>
      </c>
    </row>
    <row r="143" spans="1:3" s="6" customFormat="1" ht="38.25">
      <c r="A143" s="11" t="s">
        <v>198</v>
      </c>
      <c r="B143" s="15" t="s">
        <v>191</v>
      </c>
      <c r="C143" s="18">
        <v>238.643</v>
      </c>
    </row>
    <row r="144" spans="1:3" s="6" customFormat="1" ht="38.25">
      <c r="A144" s="11" t="s">
        <v>209</v>
      </c>
      <c r="B144" s="15" t="s">
        <v>191</v>
      </c>
      <c r="C144" s="18">
        <v>82.779</v>
      </c>
    </row>
    <row r="145" spans="1:3" s="6" customFormat="1" ht="25.5">
      <c r="A145" s="11" t="s">
        <v>205</v>
      </c>
      <c r="B145" s="15" t="s">
        <v>207</v>
      </c>
      <c r="C145" s="18">
        <v>23.923</v>
      </c>
    </row>
    <row r="146" spans="1:3" s="6" customFormat="1" ht="25.5">
      <c r="A146" s="11" t="s">
        <v>206</v>
      </c>
      <c r="B146" s="15" t="s">
        <v>208</v>
      </c>
      <c r="C146" s="18">
        <v>31.486</v>
      </c>
    </row>
    <row r="147" spans="1:3" s="6" customFormat="1" ht="38.25">
      <c r="A147" s="11" t="s">
        <v>192</v>
      </c>
      <c r="B147" s="15" t="s">
        <v>193</v>
      </c>
      <c r="C147" s="18">
        <v>-28960.957</v>
      </c>
    </row>
    <row r="148" spans="1:3" s="6" customFormat="1" ht="12.75">
      <c r="A148" s="11"/>
      <c r="B148" s="39" t="s">
        <v>21</v>
      </c>
      <c r="C148" s="40">
        <f>C22+C78</f>
        <v>10162135.833999999</v>
      </c>
    </row>
    <row r="149" spans="1:3" s="6" customFormat="1" ht="12.75">
      <c r="A149" s="1"/>
      <c r="B149" s="7"/>
      <c r="C149" s="7"/>
    </row>
    <row r="150" spans="1:3" s="6" customFormat="1" ht="12.75">
      <c r="A150" s="43" t="s">
        <v>97</v>
      </c>
      <c r="B150" s="43"/>
      <c r="C150" s="41"/>
    </row>
    <row r="151" spans="1:3" s="6" customFormat="1" ht="15.75" customHeight="1">
      <c r="A151" s="42" t="s">
        <v>262</v>
      </c>
      <c r="B151" s="42"/>
      <c r="C151" s="41" t="s">
        <v>234</v>
      </c>
    </row>
  </sheetData>
  <sheetProtection/>
  <mergeCells count="13">
    <mergeCell ref="B8:C8"/>
    <mergeCell ref="B1:C1"/>
    <mergeCell ref="B2:C2"/>
    <mergeCell ref="B3:C3"/>
    <mergeCell ref="B4:C4"/>
    <mergeCell ref="B5:C5"/>
    <mergeCell ref="B7:C7"/>
    <mergeCell ref="A151:B151"/>
    <mergeCell ref="A150:B150"/>
    <mergeCell ref="A19:C19"/>
    <mergeCell ref="B9:C9"/>
    <mergeCell ref="B10:C10"/>
    <mergeCell ref="B11:C11"/>
  </mergeCells>
  <printOptions/>
  <pageMargins left="0.7874015748031497" right="0.1968503937007874" top="0.5118110236220472" bottom="0.3937007874015748" header="0.11811023622047245" footer="0.07874015748031496"/>
  <pageSetup fitToHeight="12" fitToWidth="1" horizontalDpi="600" verticalDpi="600" orientation="portrait" paperSize="9" scale="94" r:id="rId1"/>
  <headerFooter>
    <oddFooter>&amp;R&amp;10&amp;P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00390625" defaultRowHeight="15.75"/>
  <cols>
    <col min="1" max="1" width="25.375" style="0" customWidth="1"/>
    <col min="2" max="2" width="55.00390625" style="0" customWidth="1"/>
    <col min="3" max="3" width="11.25390625" style="0" customWidth="1"/>
  </cols>
  <sheetData/>
  <sheetProtection/>
  <printOptions/>
  <pageMargins left="0.7086614173228347" right="0.3937007874015748" top="0.2755905511811024" bottom="0.1968503937007874" header="0.11811023622047245" footer="0.1181102362204724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sovdep</cp:lastModifiedBy>
  <cp:lastPrinted>2015-11-05T06:54:08Z</cp:lastPrinted>
  <dcterms:created xsi:type="dcterms:W3CDTF">2004-10-05T07:40:56Z</dcterms:created>
  <dcterms:modified xsi:type="dcterms:W3CDTF">2015-11-16T07:17:08Z</dcterms:modified>
  <cp:category/>
  <cp:version/>
  <cp:contentType/>
  <cp:contentStatus/>
</cp:coreProperties>
</file>