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5431" windowWidth="15690" windowHeight="12795" tabRatio="948" activeTab="0"/>
  </bookViews>
  <sheets>
    <sheet name="сокращ" sheetId="1" r:id="rId1"/>
  </sheets>
  <definedNames>
    <definedName name="_xlnm.Print_Titles" localSheetId="0">'сокращ'!$8:$9</definedName>
    <definedName name="_xlnm.Print_Area" localSheetId="0">'сокращ'!$B$1:$I$66</definedName>
  </definedNames>
  <calcPr fullCalcOnLoad="1"/>
</workbook>
</file>

<file path=xl/sharedStrings.xml><?xml version="1.0" encoding="utf-8"?>
<sst xmlns="http://schemas.openxmlformats.org/spreadsheetml/2006/main" count="128" uniqueCount="128">
  <si>
    <t>Субвенции бюджетам муниципальных районов на ежемесячное денежное вознаграждение за классное руководство</t>
  </si>
  <si>
    <t>Субвенции бюджетам субъектов Российской Федерации и муниципальных образований всего, в том числе:</t>
  </si>
  <si>
    <t>Иные межбюджетные трансферты всего, в том числе:</t>
  </si>
  <si>
    <t>всего</t>
  </si>
  <si>
    <t>Израсходовано</t>
  </si>
  <si>
    <t>Безвозмездные поступления от других бюджетов бюджетной системы Российской Федерации всего, в том числе:</t>
  </si>
  <si>
    <t>Одинцовского муниципального района</t>
  </si>
  <si>
    <t>2.2</t>
  </si>
  <si>
    <t>2.3</t>
  </si>
  <si>
    <t>2.4</t>
  </si>
  <si>
    <t>2.5</t>
  </si>
  <si>
    <t>2.7</t>
  </si>
  <si>
    <t>2.8</t>
  </si>
  <si>
    <t>2.9</t>
  </si>
  <si>
    <t>2.10</t>
  </si>
  <si>
    <t>2.12</t>
  </si>
  <si>
    <t>2.15</t>
  </si>
  <si>
    <t>2.16</t>
  </si>
  <si>
    <t>2.17</t>
  </si>
  <si>
    <t>2.18</t>
  </si>
  <si>
    <t>3.1</t>
  </si>
  <si>
    <t>3.2</t>
  </si>
  <si>
    <t>2.14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</si>
  <si>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</si>
  <si>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2.19</t>
  </si>
  <si>
    <t>тыс. руб.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</si>
  <si>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</si>
  <si>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</si>
  <si>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</si>
  <si>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1.2</t>
  </si>
  <si>
    <t>1.3</t>
  </si>
  <si>
    <t>1.4</t>
  </si>
  <si>
    <t>1.5</t>
  </si>
  <si>
    <t>1.7</t>
  </si>
  <si>
    <t>1.8</t>
  </si>
  <si>
    <t>1.10</t>
  </si>
  <si>
    <t>1.11</t>
  </si>
  <si>
    <t>1.12</t>
  </si>
  <si>
    <t>1.13</t>
  </si>
  <si>
    <t>1.14</t>
  </si>
  <si>
    <t>2.1</t>
  </si>
  <si>
    <t xml:space="preserve">Заместитель руководителя Администрации,                               начальник Финансово-казначейского управления </t>
  </si>
  <si>
    <t xml:space="preserve"> </t>
  </si>
  <si>
    <t>Субсидии на мероприятия по организации отдыха детей в каникулярное время</t>
  </si>
  <si>
    <t>1.15</t>
  </si>
  <si>
    <t>1.16</t>
  </si>
  <si>
    <t>1.17</t>
  </si>
  <si>
    <t>1.18</t>
  </si>
  <si>
    <t>Наименование</t>
  </si>
  <si>
    <t>1.19</t>
  </si>
  <si>
    <t>в т.ч. возврат средств, неиспользованных в 2014 году</t>
  </si>
  <si>
    <t>Поступило в 2015 году</t>
  </si>
  <si>
    <t xml:space="preserve">Остаток неосвоенных средств </t>
  </si>
  <si>
    <t xml:space="preserve">Всего полежит возврату в бюджет другого уровня </t>
  </si>
  <si>
    <t>Субсидии бюджетам бюджетной системы Российской Федерации (межбюджетные субсидии) всего, в том числе: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</si>
  <si>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</si>
  <si>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</si>
  <si>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</si>
  <si>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</si>
  <si>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</si>
  <si>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</si>
  <si>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</si>
  <si>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</si>
  <si>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</si>
  <si>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</si>
  <si>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</si>
  <si>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</si>
  <si>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</si>
  <si>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</si>
  <si>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</si>
  <si>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</si>
  <si>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</si>
  <si>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</si>
  <si>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</si>
  <si>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</si>
  <si>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</si>
  <si>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</si>
  <si>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</si>
  <si>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</si>
  <si>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</si>
  <si>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</si>
  <si>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</si>
  <si>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</si>
  <si>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</si>
  <si>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</si>
  <si>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</si>
  <si>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</si>
  <si>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</si>
  <si>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</si>
  <si>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</si>
  <si>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</si>
  <si>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</si>
  <si>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</si>
  <si>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</si>
  <si>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</si>
  <si>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</si>
  <si>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</si>
  <si>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</si>
  <si>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</si>
  <si>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>Годовой план доходов</t>
  </si>
  <si>
    <t>Субсидия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</si>
  <si>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</si>
  <si>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в т.ч. потребность в котором  в 2016 г.подтверждена</t>
  </si>
  <si>
    <t>Р.А. Анашкина</t>
  </si>
  <si>
    <t>1.1</t>
  </si>
  <si>
    <t>1.6</t>
  </si>
  <si>
    <t>1.9</t>
  </si>
  <si>
    <t>2.0</t>
  </si>
  <si>
    <t>2.6</t>
  </si>
  <si>
    <t>2.11</t>
  </si>
  <si>
    <t>2.123</t>
  </si>
  <si>
    <t>3.0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</si>
  <si>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</si>
  <si>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</si>
  <si>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</si>
  <si>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</si>
  <si>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</si>
  <si>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</si>
  <si>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</si>
  <si>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</si>
  <si>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</si>
  <si>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</si>
  <si>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</si>
  <si>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</si>
  <si>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Приложение № 5</t>
  </si>
  <si>
    <t xml:space="preserve">Расходы бюджета  Одинцовского  муниципального  района   в 2015 году за счет субвенций, субсидий и иных межбюджетных трансфертов, полученных из бюджетов других уровней                                                                                                                    </t>
  </si>
  <si>
    <t>к решению Совета депутатов</t>
  </si>
  <si>
    <t>от 28.04.2016 г.    № 1/15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</si>
</sst>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"/>
    <numFmt numFmtId="179" formatCode="0.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43" fontId="0" fillId="33" borderId="0" xfId="63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172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center" wrapText="1"/>
    </xf>
    <xf numFmtId="1" fontId="47" fillId="0" borderId="10" xfId="53" applyNumberFormat="1" applyFont="1" applyFill="1" applyBorder="1" applyAlignment="1">
      <alignment horizontal="justify" vertical="center" wrapText="1"/>
      <protection/>
    </xf>
    <xf numFmtId="49" fontId="0" fillId="33" borderId="10" xfId="0" applyNumberFormat="1" applyFont="1" applyFill="1" applyBorder="1" applyAlignment="1">
      <alignment vertical="center"/>
    </xf>
    <xf numFmtId="1" fontId="47" fillId="0" borderId="10" xfId="53" applyNumberFormat="1" applyFont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horizontal="justify" wrapText="1"/>
    </xf>
    <xf numFmtId="0" fontId="47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6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="60" zoomScaleNormal="81" zoomScalePageLayoutView="0" workbookViewId="0" topLeftCell="A1">
      <selection activeCell="C6" sqref="C6:I6"/>
    </sheetView>
  </sheetViews>
  <sheetFormatPr defaultColWidth="9.00390625" defaultRowHeight="15.75"/>
  <cols>
    <col min="1" max="1" width="0.875" style="1" customWidth="1"/>
    <col min="2" max="2" width="7.00390625" style="1" customWidth="1"/>
    <col min="3" max="3" width="50.875" style="18" customWidth="1"/>
    <col min="4" max="5" width="14.50390625" style="1" customWidth="1"/>
    <col min="6" max="6" width="12.875" style="1" customWidth="1"/>
    <col min="7" max="8" width="14.375" style="1" customWidth="1"/>
    <col min="9" max="9" width="15.50390625" style="1" customWidth="1"/>
    <col min="10" max="16384" width="9.00390625" style="1" customWidth="1"/>
  </cols>
  <sheetData>
    <row r="1" spans="3:9" ht="16.5">
      <c r="C1" s="2"/>
      <c r="D1" s="3"/>
      <c r="E1" s="3"/>
      <c r="F1" s="3"/>
      <c r="G1" s="3"/>
      <c r="H1" s="3"/>
      <c r="I1" s="4" t="s">
        <v>124</v>
      </c>
    </row>
    <row r="2" spans="3:9" ht="16.5">
      <c r="C2" s="2"/>
      <c r="D2" s="3"/>
      <c r="E2" s="3"/>
      <c r="F2" s="3"/>
      <c r="G2" s="3"/>
      <c r="H2" s="3"/>
      <c r="I2" s="4" t="s">
        <v>126</v>
      </c>
    </row>
    <row r="3" spans="3:9" ht="16.5">
      <c r="C3" s="2"/>
      <c r="D3" s="3"/>
      <c r="E3" s="3"/>
      <c r="F3" s="3"/>
      <c r="G3" s="3"/>
      <c r="H3" s="3"/>
      <c r="I3" s="5" t="s">
        <v>6</v>
      </c>
    </row>
    <row r="4" spans="1:9" ht="16.5">
      <c r="A4" s="6"/>
      <c r="C4" s="2"/>
      <c r="D4" s="3"/>
      <c r="E4" s="3"/>
      <c r="F4" s="3"/>
      <c r="G4" s="3"/>
      <c r="H4" s="3"/>
      <c r="I4" s="4" t="s">
        <v>127</v>
      </c>
    </row>
    <row r="5" spans="3:9" ht="16.5">
      <c r="C5" s="2"/>
      <c r="D5" s="3"/>
      <c r="E5" s="3"/>
      <c r="F5" s="3"/>
      <c r="G5" s="5"/>
      <c r="H5" s="5"/>
      <c r="I5" s="7"/>
    </row>
    <row r="6" spans="3:20" ht="56.25" customHeight="1">
      <c r="C6" s="45" t="s">
        <v>125</v>
      </c>
      <c r="D6" s="45"/>
      <c r="E6" s="45"/>
      <c r="F6" s="45"/>
      <c r="G6" s="45"/>
      <c r="H6" s="45"/>
      <c r="I6" s="45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3:20" ht="15.75" customHeight="1">
      <c r="C7" s="9"/>
      <c r="D7" s="26"/>
      <c r="E7" s="9"/>
      <c r="F7" s="22"/>
      <c r="G7" s="9"/>
      <c r="H7" s="25"/>
      <c r="I7" s="9" t="s">
        <v>25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9" ht="51.75" customHeight="1">
      <c r="A8" s="42"/>
      <c r="B8" s="47"/>
      <c r="C8" s="46" t="s">
        <v>48</v>
      </c>
      <c r="D8" s="48" t="s">
        <v>99</v>
      </c>
      <c r="E8" s="43" t="s">
        <v>51</v>
      </c>
      <c r="F8" s="43"/>
      <c r="G8" s="43" t="s">
        <v>4</v>
      </c>
      <c r="H8" s="44" t="s">
        <v>52</v>
      </c>
      <c r="I8" s="44"/>
    </row>
    <row r="9" spans="1:9" ht="105" customHeight="1">
      <c r="A9" s="42"/>
      <c r="B9" s="47"/>
      <c r="C9" s="46"/>
      <c r="D9" s="49"/>
      <c r="E9" s="23" t="s">
        <v>3</v>
      </c>
      <c r="F9" s="23" t="s">
        <v>50</v>
      </c>
      <c r="G9" s="43"/>
      <c r="H9" s="27" t="s">
        <v>53</v>
      </c>
      <c r="I9" s="27" t="s">
        <v>102</v>
      </c>
    </row>
    <row r="10" spans="2:9" ht="47.25">
      <c r="B10" s="10"/>
      <c r="C10" s="30" t="s">
        <v>5</v>
      </c>
      <c r="D10" s="37">
        <f aca="true" t="shared" si="0" ref="D10:I10">D11+D31+D51</f>
        <v>5770784.66</v>
      </c>
      <c r="E10" s="37">
        <f t="shared" si="0"/>
        <v>4605512.545</v>
      </c>
      <c r="F10" s="37">
        <f t="shared" si="0"/>
        <v>1575</v>
      </c>
      <c r="G10" s="37">
        <f t="shared" si="0"/>
        <v>4399025.733999999</v>
      </c>
      <c r="H10" s="37">
        <f t="shared" si="0"/>
        <v>206486.8110000001</v>
      </c>
      <c r="I10" s="37">
        <f t="shared" si="0"/>
        <v>175849.296</v>
      </c>
    </row>
    <row r="11" spans="2:9" ht="47.25">
      <c r="B11" s="12">
        <v>1</v>
      </c>
      <c r="C11" s="30" t="s">
        <v>54</v>
      </c>
      <c r="D11" s="37">
        <f aca="true" t="shared" si="1" ref="D11:I11">D12+D13+D14+D15+D16+D17+D18+D19+D20+D21+D22+D23+D24+D25+D26+D27+D28+D29+D30</f>
        <v>770786.6719999999</v>
      </c>
      <c r="E11" s="37">
        <f t="shared" si="1"/>
        <v>156019.385</v>
      </c>
      <c r="F11" s="37">
        <f t="shared" si="1"/>
        <v>0</v>
      </c>
      <c r="G11" s="37">
        <f t="shared" si="1"/>
        <v>153584.408</v>
      </c>
      <c r="H11" s="37">
        <f t="shared" si="1"/>
        <v>2434.9770000000008</v>
      </c>
      <c r="I11" s="37">
        <f t="shared" si="1"/>
        <v>2434.9770000000008</v>
      </c>
    </row>
    <row r="12" spans="2:9" ht="47.25">
      <c r="B12" s="13" t="s">
        <v>104</v>
      </c>
      <c r="C12" s="30" t="s">
        <v>55</v>
      </c>
      <c r="D12" s="38">
        <v>40000.53</v>
      </c>
      <c r="E12" s="38">
        <v>40000.53</v>
      </c>
      <c r="F12" s="15"/>
      <c r="G12" s="14">
        <v>40000.53</v>
      </c>
      <c r="H12" s="16">
        <f aca="true" t="shared" si="2" ref="H12:H65">E12-G12</f>
        <v>0</v>
      </c>
      <c r="I12" s="16">
        <f aca="true" t="shared" si="3" ref="I12:I24">E12-G12</f>
        <v>0</v>
      </c>
    </row>
    <row r="13" spans="2:9" ht="63">
      <c r="B13" s="13" t="s">
        <v>29</v>
      </c>
      <c r="C13" s="30" t="s">
        <v>56</v>
      </c>
      <c r="D13" s="38">
        <v>558000</v>
      </c>
      <c r="E13" s="38">
        <v>0</v>
      </c>
      <c r="F13" s="15"/>
      <c r="G13" s="14">
        <v>0</v>
      </c>
      <c r="H13" s="16">
        <f t="shared" si="2"/>
        <v>0</v>
      </c>
      <c r="I13" s="16">
        <f t="shared" si="3"/>
        <v>0</v>
      </c>
    </row>
    <row r="14" spans="2:9" ht="78.75">
      <c r="B14" s="13" t="s">
        <v>30</v>
      </c>
      <c r="C14" s="30" t="s">
        <v>57</v>
      </c>
      <c r="D14" s="38">
        <v>83758.36</v>
      </c>
      <c r="E14" s="14">
        <v>34867.989</v>
      </c>
      <c r="F14" s="15"/>
      <c r="G14" s="14">
        <v>34867.989</v>
      </c>
      <c r="H14" s="16">
        <f t="shared" si="2"/>
        <v>0</v>
      </c>
      <c r="I14" s="16">
        <f t="shared" si="3"/>
        <v>0</v>
      </c>
    </row>
    <row r="15" spans="2:9" ht="110.25">
      <c r="B15" s="13" t="s">
        <v>31</v>
      </c>
      <c r="C15" s="31" t="s">
        <v>58</v>
      </c>
      <c r="D15" s="38">
        <v>1980.7</v>
      </c>
      <c r="E15" s="38">
        <v>1980.7</v>
      </c>
      <c r="F15" s="15"/>
      <c r="G15" s="14">
        <v>1980.7</v>
      </c>
      <c r="H15" s="16">
        <f t="shared" si="2"/>
        <v>0</v>
      </c>
      <c r="I15" s="16">
        <f t="shared" si="3"/>
        <v>0</v>
      </c>
    </row>
    <row r="16" spans="2:9" ht="94.5">
      <c r="B16" s="13" t="s">
        <v>32</v>
      </c>
      <c r="C16" s="30" t="s">
        <v>59</v>
      </c>
      <c r="D16" s="37">
        <v>10155</v>
      </c>
      <c r="E16" s="37">
        <v>9960.538</v>
      </c>
      <c r="F16" s="15"/>
      <c r="G16" s="14">
        <v>8744</v>
      </c>
      <c r="H16" s="16">
        <f t="shared" si="2"/>
        <v>1216.5380000000005</v>
      </c>
      <c r="I16" s="16">
        <f t="shared" si="3"/>
        <v>1216.5380000000005</v>
      </c>
    </row>
    <row r="17" spans="2:9" ht="31.5">
      <c r="B17" s="13" t="s">
        <v>105</v>
      </c>
      <c r="C17" s="30" t="s">
        <v>43</v>
      </c>
      <c r="D17" s="37">
        <v>15412</v>
      </c>
      <c r="E17" s="37">
        <v>15412</v>
      </c>
      <c r="F17" s="15"/>
      <c r="G17" s="14">
        <v>15412</v>
      </c>
      <c r="H17" s="16">
        <f t="shared" si="2"/>
        <v>0</v>
      </c>
      <c r="I17" s="16">
        <f t="shared" si="3"/>
        <v>0</v>
      </c>
    </row>
    <row r="18" spans="2:9" ht="63">
      <c r="B18" s="13" t="s">
        <v>33</v>
      </c>
      <c r="C18" s="30" t="s">
        <v>100</v>
      </c>
      <c r="D18" s="37">
        <v>840</v>
      </c>
      <c r="E18" s="15">
        <v>661.04</v>
      </c>
      <c r="F18" s="28"/>
      <c r="G18" s="15">
        <v>661.04</v>
      </c>
      <c r="H18" s="16"/>
      <c r="I18" s="16"/>
    </row>
    <row r="19" spans="2:9" ht="78.75">
      <c r="B19" s="13" t="s">
        <v>34</v>
      </c>
      <c r="C19" s="30" t="s">
        <v>60</v>
      </c>
      <c r="D19" s="38">
        <v>500</v>
      </c>
      <c r="E19" s="38">
        <v>500</v>
      </c>
      <c r="F19" s="15"/>
      <c r="G19" s="14">
        <v>500</v>
      </c>
      <c r="H19" s="16">
        <f t="shared" si="2"/>
        <v>0</v>
      </c>
      <c r="I19" s="16">
        <f t="shared" si="3"/>
        <v>0</v>
      </c>
    </row>
    <row r="20" spans="2:9" ht="173.25">
      <c r="B20" s="13" t="s">
        <v>106</v>
      </c>
      <c r="C20" s="30" t="s">
        <v>61</v>
      </c>
      <c r="D20" s="37">
        <v>16995</v>
      </c>
      <c r="E20" s="37">
        <v>15229.506</v>
      </c>
      <c r="F20" s="15"/>
      <c r="G20" s="14">
        <v>14011.067</v>
      </c>
      <c r="H20" s="16">
        <f t="shared" si="2"/>
        <v>1218.4390000000003</v>
      </c>
      <c r="I20" s="16">
        <f t="shared" si="3"/>
        <v>1218.4390000000003</v>
      </c>
    </row>
    <row r="21" spans="2:9" ht="110.25">
      <c r="B21" s="13" t="s">
        <v>35</v>
      </c>
      <c r="C21" s="30" t="s">
        <v>62</v>
      </c>
      <c r="D21" s="38">
        <v>2607</v>
      </c>
      <c r="E21" s="38">
        <v>2607</v>
      </c>
      <c r="F21" s="15"/>
      <c r="G21" s="14">
        <v>2607</v>
      </c>
      <c r="H21" s="16">
        <f t="shared" si="2"/>
        <v>0</v>
      </c>
      <c r="I21" s="16">
        <f t="shared" si="3"/>
        <v>0</v>
      </c>
    </row>
    <row r="22" spans="2:9" ht="63">
      <c r="B22" s="13" t="s">
        <v>36</v>
      </c>
      <c r="C22" s="30" t="s">
        <v>63</v>
      </c>
      <c r="D22" s="38">
        <v>144</v>
      </c>
      <c r="E22" s="38">
        <v>144</v>
      </c>
      <c r="F22" s="15"/>
      <c r="G22" s="14">
        <v>144</v>
      </c>
      <c r="H22" s="16">
        <f t="shared" si="2"/>
        <v>0</v>
      </c>
      <c r="I22" s="16">
        <f t="shared" si="3"/>
        <v>0</v>
      </c>
    </row>
    <row r="23" spans="2:9" ht="63">
      <c r="B23" s="13" t="s">
        <v>37</v>
      </c>
      <c r="C23" s="30" t="s">
        <v>64</v>
      </c>
      <c r="D23" s="38">
        <v>1350</v>
      </c>
      <c r="E23" s="14">
        <v>0</v>
      </c>
      <c r="F23" s="15"/>
      <c r="G23" s="14">
        <v>0</v>
      </c>
      <c r="H23" s="16">
        <f t="shared" si="2"/>
        <v>0</v>
      </c>
      <c r="I23" s="16">
        <f t="shared" si="3"/>
        <v>0</v>
      </c>
    </row>
    <row r="24" spans="2:9" ht="94.5">
      <c r="B24" s="32" t="s">
        <v>38</v>
      </c>
      <c r="C24" s="30" t="s">
        <v>65</v>
      </c>
      <c r="D24" s="38">
        <v>1000</v>
      </c>
      <c r="E24" s="38">
        <v>1000</v>
      </c>
      <c r="F24" s="15"/>
      <c r="G24" s="14">
        <v>1000</v>
      </c>
      <c r="H24" s="16">
        <f t="shared" si="2"/>
        <v>0</v>
      </c>
      <c r="I24" s="16">
        <f t="shared" si="3"/>
        <v>0</v>
      </c>
    </row>
    <row r="25" spans="2:9" ht="47.25">
      <c r="B25" s="32" t="s">
        <v>39</v>
      </c>
      <c r="C25" s="30" t="s">
        <v>66</v>
      </c>
      <c r="D25" s="38">
        <v>133.392</v>
      </c>
      <c r="E25" s="38">
        <v>133.392</v>
      </c>
      <c r="F25" s="15"/>
      <c r="G25" s="14">
        <v>133.392</v>
      </c>
      <c r="H25" s="16">
        <f t="shared" si="2"/>
        <v>0</v>
      </c>
      <c r="I25" s="16">
        <f aca="true" t="shared" si="4" ref="I25:I30">E25-G25</f>
        <v>0</v>
      </c>
    </row>
    <row r="26" spans="2:9" ht="78.75">
      <c r="B26" s="32" t="s">
        <v>44</v>
      </c>
      <c r="C26" s="30" t="s">
        <v>67</v>
      </c>
      <c r="D26" s="37">
        <v>30829</v>
      </c>
      <c r="E26" s="37">
        <v>26441</v>
      </c>
      <c r="F26" s="15"/>
      <c r="G26" s="14">
        <v>26441</v>
      </c>
      <c r="H26" s="16">
        <f t="shared" si="2"/>
        <v>0</v>
      </c>
      <c r="I26" s="16">
        <f t="shared" si="4"/>
        <v>0</v>
      </c>
    </row>
    <row r="27" spans="2:9" ht="47.25">
      <c r="B27" s="13" t="s">
        <v>45</v>
      </c>
      <c r="C27" s="30" t="s">
        <v>68</v>
      </c>
      <c r="D27" s="37">
        <v>1500</v>
      </c>
      <c r="E27" s="37">
        <v>1500</v>
      </c>
      <c r="F27" s="15"/>
      <c r="G27" s="14">
        <v>1500</v>
      </c>
      <c r="H27" s="16">
        <f t="shared" si="2"/>
        <v>0</v>
      </c>
      <c r="I27" s="16">
        <f t="shared" si="4"/>
        <v>0</v>
      </c>
    </row>
    <row r="28" spans="2:9" ht="94.5">
      <c r="B28" s="13" t="s">
        <v>46</v>
      </c>
      <c r="C28" s="30" t="s">
        <v>69</v>
      </c>
      <c r="D28" s="38">
        <v>3146.845</v>
      </c>
      <c r="E28" s="38">
        <v>3146.845</v>
      </c>
      <c r="F28" s="15"/>
      <c r="G28" s="14">
        <v>3146.845</v>
      </c>
      <c r="H28" s="16">
        <f t="shared" si="2"/>
        <v>0</v>
      </c>
      <c r="I28" s="16">
        <f t="shared" si="4"/>
        <v>0</v>
      </c>
    </row>
    <row r="29" spans="2:9" ht="94.5">
      <c r="B29" s="13" t="s">
        <v>47</v>
      </c>
      <c r="C29" s="30" t="s">
        <v>70</v>
      </c>
      <c r="D29" s="38">
        <v>2224.845</v>
      </c>
      <c r="E29" s="38">
        <v>2224.845</v>
      </c>
      <c r="F29" s="15"/>
      <c r="G29" s="14">
        <v>2224.845</v>
      </c>
      <c r="H29" s="16">
        <f t="shared" si="2"/>
        <v>0</v>
      </c>
      <c r="I29" s="16">
        <f t="shared" si="4"/>
        <v>0</v>
      </c>
    </row>
    <row r="30" spans="2:9" ht="110.25">
      <c r="B30" s="13" t="s">
        <v>49</v>
      </c>
      <c r="C30" s="33" t="s">
        <v>71</v>
      </c>
      <c r="D30" s="38">
        <v>210</v>
      </c>
      <c r="E30" s="38">
        <v>210</v>
      </c>
      <c r="F30" s="15"/>
      <c r="G30" s="14">
        <v>210</v>
      </c>
      <c r="H30" s="16">
        <f t="shared" si="2"/>
        <v>0</v>
      </c>
      <c r="I30" s="16">
        <f t="shared" si="4"/>
        <v>0</v>
      </c>
    </row>
    <row r="31" spans="2:9" ht="47.25">
      <c r="B31" s="13" t="s">
        <v>107</v>
      </c>
      <c r="C31" s="30" t="s">
        <v>1</v>
      </c>
      <c r="D31" s="37">
        <f>D32+D33+D34+D35+D36+D37+D38+D39+D40+D41+D42+D43+D44+D45+D46+D47+D48+D49+D50</f>
        <v>3637729</v>
      </c>
      <c r="E31" s="37">
        <f>E32+E33+E34+E35+E36+E37+E38+E39+E40+E41+E42+E43+E44+E45+E46+E47+E48+E49+E50</f>
        <v>3585649.297</v>
      </c>
      <c r="F31" s="37"/>
      <c r="G31" s="37">
        <f>G32+G33+G34+G35+G36+G37+G38+G39+G40+G41+G42+G43+G44+G45+G46+G47+G48+G49+G50</f>
        <v>3580837.5139999995</v>
      </c>
      <c r="H31" s="37">
        <f>H32+H33+H34+H35+H36+H37+H38+H39+H40+H41+H42+H43+H44+H45+H46+H47+H48+H49+H50</f>
        <v>4811.783000000077</v>
      </c>
      <c r="I31" s="37">
        <f>I32+I33+I34+I35+I36+I37+I38+I39+I40+I41+I42+I43+I44+I45+I46+I47+I48+I49+I50</f>
        <v>0</v>
      </c>
    </row>
    <row r="32" spans="2:9" ht="47.25">
      <c r="B32" s="13" t="s">
        <v>40</v>
      </c>
      <c r="C32" s="34" t="s">
        <v>0</v>
      </c>
      <c r="D32" s="37">
        <v>19234</v>
      </c>
      <c r="E32" s="37">
        <v>19234</v>
      </c>
      <c r="F32" s="15"/>
      <c r="G32" s="14">
        <v>19234</v>
      </c>
      <c r="H32" s="16">
        <f t="shared" si="2"/>
        <v>0</v>
      </c>
      <c r="I32" s="16">
        <v>0</v>
      </c>
    </row>
    <row r="33" spans="2:9" ht="63">
      <c r="B33" s="32" t="s">
        <v>7</v>
      </c>
      <c r="C33" s="30" t="s">
        <v>72</v>
      </c>
      <c r="D33" s="37">
        <v>17527</v>
      </c>
      <c r="E33" s="37">
        <v>17405.838</v>
      </c>
      <c r="F33" s="15"/>
      <c r="G33" s="14">
        <v>16595.441</v>
      </c>
      <c r="H33" s="16">
        <f t="shared" si="2"/>
        <v>810.3970000000008</v>
      </c>
      <c r="I33" s="16">
        <v>0</v>
      </c>
    </row>
    <row r="34" spans="2:9" ht="63">
      <c r="B34" s="32" t="s">
        <v>8</v>
      </c>
      <c r="C34" s="30" t="s">
        <v>26</v>
      </c>
      <c r="D34" s="37">
        <v>64817</v>
      </c>
      <c r="E34" s="37">
        <v>63387.844</v>
      </c>
      <c r="F34" s="15"/>
      <c r="G34" s="14">
        <v>63387.844</v>
      </c>
      <c r="H34" s="16">
        <f t="shared" si="2"/>
        <v>0</v>
      </c>
      <c r="I34" s="16">
        <v>0</v>
      </c>
    </row>
    <row r="35" spans="2:9" ht="94.5">
      <c r="B35" s="13" t="s">
        <v>9</v>
      </c>
      <c r="C35" s="30" t="s">
        <v>73</v>
      </c>
      <c r="D35" s="37">
        <v>14736</v>
      </c>
      <c r="E35" s="37">
        <v>14736</v>
      </c>
      <c r="F35" s="39"/>
      <c r="G35" s="15">
        <v>14736</v>
      </c>
      <c r="H35" s="16">
        <f t="shared" si="2"/>
        <v>0</v>
      </c>
      <c r="I35" s="15">
        <v>0</v>
      </c>
    </row>
    <row r="36" spans="2:9" ht="63">
      <c r="B36" s="13" t="s">
        <v>10</v>
      </c>
      <c r="C36" s="30" t="s">
        <v>27</v>
      </c>
      <c r="D36" s="37">
        <v>11180</v>
      </c>
      <c r="E36" s="37">
        <v>11180</v>
      </c>
      <c r="F36" s="15"/>
      <c r="G36" s="14">
        <v>11180</v>
      </c>
      <c r="H36" s="16">
        <f t="shared" si="2"/>
        <v>0</v>
      </c>
      <c r="I36" s="16">
        <v>0</v>
      </c>
    </row>
    <row r="37" spans="2:9" ht="110.25">
      <c r="B37" s="13" t="s">
        <v>108</v>
      </c>
      <c r="C37" s="30" t="s">
        <v>28</v>
      </c>
      <c r="D37" s="37">
        <v>13259</v>
      </c>
      <c r="E37" s="37">
        <v>13259</v>
      </c>
      <c r="F37" s="15"/>
      <c r="G37" s="14">
        <v>12989.311</v>
      </c>
      <c r="H37" s="16">
        <f t="shared" si="2"/>
        <v>269.6890000000003</v>
      </c>
      <c r="I37" s="16">
        <v>0</v>
      </c>
    </row>
    <row r="38" spans="2:9" ht="78.75">
      <c r="B38" s="13" t="s">
        <v>11</v>
      </c>
      <c r="C38" s="30" t="s">
        <v>74</v>
      </c>
      <c r="D38" s="37">
        <v>1655</v>
      </c>
      <c r="E38" s="37">
        <v>1543.086</v>
      </c>
      <c r="F38" s="15"/>
      <c r="G38" s="14">
        <v>1543.086</v>
      </c>
      <c r="H38" s="16">
        <f t="shared" si="2"/>
        <v>0</v>
      </c>
      <c r="I38" s="16">
        <v>0</v>
      </c>
    </row>
    <row r="39" spans="2:9" ht="63">
      <c r="B39" s="13" t="s">
        <v>12</v>
      </c>
      <c r="C39" s="30" t="s">
        <v>75</v>
      </c>
      <c r="D39" s="37">
        <v>96</v>
      </c>
      <c r="E39" s="37">
        <v>80.822</v>
      </c>
      <c r="F39" s="15"/>
      <c r="G39" s="14">
        <v>80.822</v>
      </c>
      <c r="H39" s="16">
        <f t="shared" si="2"/>
        <v>0</v>
      </c>
      <c r="I39" s="16">
        <v>0</v>
      </c>
    </row>
    <row r="40" spans="2:9" ht="94.5">
      <c r="B40" s="13" t="s">
        <v>13</v>
      </c>
      <c r="C40" s="30" t="s">
        <v>76</v>
      </c>
      <c r="D40" s="37">
        <v>81945</v>
      </c>
      <c r="E40" s="37">
        <v>68038.722</v>
      </c>
      <c r="F40" s="15"/>
      <c r="G40" s="14">
        <v>67984.804</v>
      </c>
      <c r="H40" s="16">
        <f t="shared" si="2"/>
        <v>53.91799999999057</v>
      </c>
      <c r="I40" s="16">
        <v>0</v>
      </c>
    </row>
    <row r="41" spans="2:9" ht="94.5">
      <c r="B41" s="13" t="s">
        <v>14</v>
      </c>
      <c r="C41" s="30" t="s">
        <v>77</v>
      </c>
      <c r="D41" s="37">
        <v>4518</v>
      </c>
      <c r="E41" s="37">
        <v>4436.427</v>
      </c>
      <c r="F41" s="15"/>
      <c r="G41" s="14">
        <v>4436.333</v>
      </c>
      <c r="H41" s="16">
        <f t="shared" si="2"/>
        <v>0.09400000000005093</v>
      </c>
      <c r="I41" s="16">
        <v>0</v>
      </c>
    </row>
    <row r="42" spans="2:9" ht="78.75">
      <c r="B42" s="13" t="s">
        <v>109</v>
      </c>
      <c r="C42" s="30" t="s">
        <v>78</v>
      </c>
      <c r="D42" s="37">
        <v>62433</v>
      </c>
      <c r="E42" s="37">
        <v>56136.573</v>
      </c>
      <c r="F42" s="15"/>
      <c r="G42" s="14">
        <v>56136.573</v>
      </c>
      <c r="H42" s="16">
        <f t="shared" si="2"/>
        <v>0</v>
      </c>
      <c r="I42" s="16">
        <v>0</v>
      </c>
    </row>
    <row r="43" spans="1:9" ht="94.5">
      <c r="A43" s="40">
        <v>42706</v>
      </c>
      <c r="B43" s="13" t="s">
        <v>15</v>
      </c>
      <c r="C43" s="30" t="s">
        <v>23</v>
      </c>
      <c r="D43" s="37">
        <v>0</v>
      </c>
      <c r="E43" s="37">
        <v>0</v>
      </c>
      <c r="F43" s="15"/>
      <c r="G43" s="15">
        <v>0</v>
      </c>
      <c r="H43" s="16">
        <f t="shared" si="2"/>
        <v>0</v>
      </c>
      <c r="I43" s="16">
        <v>0</v>
      </c>
    </row>
    <row r="44" spans="2:9" ht="78.75">
      <c r="B44" s="13" t="s">
        <v>110</v>
      </c>
      <c r="C44" s="30" t="s">
        <v>79</v>
      </c>
      <c r="D44" s="37">
        <v>40930</v>
      </c>
      <c r="E44" s="37">
        <v>39717.535</v>
      </c>
      <c r="F44" s="15"/>
      <c r="G44" s="14">
        <v>39717.535</v>
      </c>
      <c r="H44" s="16">
        <f t="shared" si="2"/>
        <v>0</v>
      </c>
      <c r="I44" s="16">
        <v>0</v>
      </c>
    </row>
    <row r="45" spans="2:9" ht="110.25">
      <c r="B45" s="13" t="s">
        <v>22</v>
      </c>
      <c r="C45" s="30" t="s">
        <v>80</v>
      </c>
      <c r="D45" s="37">
        <v>37205</v>
      </c>
      <c r="E45" s="37">
        <v>37204.189</v>
      </c>
      <c r="F45" s="15"/>
      <c r="G45" s="14">
        <v>37194.969</v>
      </c>
      <c r="H45" s="16">
        <f t="shared" si="2"/>
        <v>9.220000000001164</v>
      </c>
      <c r="I45" s="16">
        <v>0</v>
      </c>
    </row>
    <row r="46" spans="2:9" ht="220.5">
      <c r="B46" s="13" t="s">
        <v>16</v>
      </c>
      <c r="C46" s="30" t="s">
        <v>81</v>
      </c>
      <c r="D46" s="37">
        <v>2126308</v>
      </c>
      <c r="E46" s="37">
        <v>2125909.167</v>
      </c>
      <c r="F46" s="15"/>
      <c r="G46" s="14">
        <v>2122329.019</v>
      </c>
      <c r="H46" s="16">
        <f t="shared" si="2"/>
        <v>3580.1480000000447</v>
      </c>
      <c r="I46" s="16">
        <v>0</v>
      </c>
    </row>
    <row r="47" spans="2:9" ht="110.25">
      <c r="B47" s="13" t="s">
        <v>17</v>
      </c>
      <c r="C47" s="30" t="s">
        <v>82</v>
      </c>
      <c r="D47" s="37">
        <v>1948</v>
      </c>
      <c r="E47" s="37">
        <v>1516.503</v>
      </c>
      <c r="F47" s="15"/>
      <c r="G47" s="14">
        <v>1516.503</v>
      </c>
      <c r="H47" s="16">
        <f t="shared" si="2"/>
        <v>0</v>
      </c>
      <c r="I47" s="16">
        <v>0</v>
      </c>
    </row>
    <row r="48" spans="2:9" ht="189">
      <c r="B48" s="13" t="s">
        <v>18</v>
      </c>
      <c r="C48" s="30" t="s">
        <v>83</v>
      </c>
      <c r="D48" s="37">
        <v>150461</v>
      </c>
      <c r="E48" s="37">
        <v>137370.591</v>
      </c>
      <c r="F48" s="15"/>
      <c r="G48" s="14">
        <v>137370.591</v>
      </c>
      <c r="H48" s="16">
        <f t="shared" si="2"/>
        <v>0</v>
      </c>
      <c r="I48" s="16">
        <v>0</v>
      </c>
    </row>
    <row r="49" spans="2:9" ht="110.25">
      <c r="B49" s="13" t="s">
        <v>19</v>
      </c>
      <c r="C49" s="30" t="s">
        <v>84</v>
      </c>
      <c r="D49" s="37">
        <v>67569</v>
      </c>
      <c r="E49" s="37">
        <v>52585</v>
      </c>
      <c r="F49" s="15"/>
      <c r="G49" s="14">
        <v>52585</v>
      </c>
      <c r="H49" s="16">
        <f t="shared" si="2"/>
        <v>0</v>
      </c>
      <c r="I49" s="16">
        <v>0</v>
      </c>
    </row>
    <row r="50" spans="2:9" ht="141.75">
      <c r="B50" s="13" t="s">
        <v>24</v>
      </c>
      <c r="C50" s="30" t="s">
        <v>85</v>
      </c>
      <c r="D50" s="37">
        <v>921908</v>
      </c>
      <c r="E50" s="37">
        <v>921908</v>
      </c>
      <c r="F50" s="15"/>
      <c r="G50" s="14">
        <v>921819.683</v>
      </c>
      <c r="H50" s="16">
        <f t="shared" si="2"/>
        <v>88.31700000003912</v>
      </c>
      <c r="I50" s="16">
        <v>0</v>
      </c>
    </row>
    <row r="51" spans="2:9" ht="15.75">
      <c r="B51" s="13" t="s">
        <v>111</v>
      </c>
      <c r="C51" s="30" t="s">
        <v>2</v>
      </c>
      <c r="D51" s="37">
        <f aca="true" t="shared" si="5" ref="D51:I51">D52+D53</f>
        <v>1362268.9879999997</v>
      </c>
      <c r="E51" s="37">
        <f t="shared" si="5"/>
        <v>863843.863</v>
      </c>
      <c r="F51" s="37">
        <f t="shared" si="5"/>
        <v>1575</v>
      </c>
      <c r="G51" s="37">
        <f t="shared" si="5"/>
        <v>664603.812</v>
      </c>
      <c r="H51" s="37">
        <f t="shared" si="5"/>
        <v>199240.05100000004</v>
      </c>
      <c r="I51" s="37">
        <f t="shared" si="5"/>
        <v>173414.319</v>
      </c>
    </row>
    <row r="52" spans="2:9" ht="63">
      <c r="B52" s="13" t="s">
        <v>20</v>
      </c>
      <c r="C52" s="30" t="s">
        <v>86</v>
      </c>
      <c r="D52" s="37">
        <v>10485</v>
      </c>
      <c r="E52" s="37">
        <v>10484.875</v>
      </c>
      <c r="F52" s="15"/>
      <c r="G52" s="14">
        <v>10033.267</v>
      </c>
      <c r="H52" s="16">
        <f t="shared" si="2"/>
        <v>451.6080000000002</v>
      </c>
      <c r="I52" s="16">
        <v>450</v>
      </c>
    </row>
    <row r="53" spans="2:9" ht="78.75">
      <c r="B53" s="13" t="s">
        <v>21</v>
      </c>
      <c r="C53" s="30" t="s">
        <v>87</v>
      </c>
      <c r="D53" s="37">
        <f aca="true" t="shared" si="6" ref="D53:I53">D54+D55+D56+D57+D58+D59+D60+D61+D62+D63+D64+D65</f>
        <v>1351783.9879999997</v>
      </c>
      <c r="E53" s="37">
        <f t="shared" si="6"/>
        <v>853358.988</v>
      </c>
      <c r="F53" s="37">
        <f t="shared" si="6"/>
        <v>1575</v>
      </c>
      <c r="G53" s="37">
        <f t="shared" si="6"/>
        <v>654570.545</v>
      </c>
      <c r="H53" s="37">
        <f t="shared" si="6"/>
        <v>198788.44300000003</v>
      </c>
      <c r="I53" s="37">
        <f t="shared" si="6"/>
        <v>172964.319</v>
      </c>
    </row>
    <row r="54" spans="2:9" ht="78.75">
      <c r="B54" s="13" t="s">
        <v>112</v>
      </c>
      <c r="C54" s="35" t="s">
        <v>88</v>
      </c>
      <c r="D54" s="38">
        <v>753746.009</v>
      </c>
      <c r="E54" s="38">
        <v>753746.009</v>
      </c>
      <c r="F54" s="15"/>
      <c r="G54" s="14">
        <v>569956.2</v>
      </c>
      <c r="H54" s="16">
        <f t="shared" si="2"/>
        <v>183789.809</v>
      </c>
      <c r="I54" s="16">
        <v>172964.319</v>
      </c>
    </row>
    <row r="55" spans="2:9" ht="157.5">
      <c r="B55" s="13" t="s">
        <v>113</v>
      </c>
      <c r="C55" s="30" t="s">
        <v>89</v>
      </c>
      <c r="D55" s="37">
        <v>4799.837</v>
      </c>
      <c r="E55" s="37">
        <v>4799.837</v>
      </c>
      <c r="F55" s="15"/>
      <c r="G55" s="14">
        <v>4623.074</v>
      </c>
      <c r="H55" s="16">
        <f t="shared" si="2"/>
        <v>176.76300000000083</v>
      </c>
      <c r="I55" s="16">
        <v>0</v>
      </c>
    </row>
    <row r="56" spans="2:9" ht="173.25">
      <c r="B56" s="13" t="s">
        <v>114</v>
      </c>
      <c r="C56" s="36" t="s">
        <v>90</v>
      </c>
      <c r="D56" s="37">
        <v>500000</v>
      </c>
      <c r="E56" s="37"/>
      <c r="F56" s="11"/>
      <c r="G56" s="14">
        <v>0</v>
      </c>
      <c r="H56" s="16">
        <f t="shared" si="2"/>
        <v>0</v>
      </c>
      <c r="I56" s="14">
        <v>0</v>
      </c>
    </row>
    <row r="57" spans="2:9" ht="173.25">
      <c r="B57" s="13" t="s">
        <v>115</v>
      </c>
      <c r="C57" s="36" t="s">
        <v>91</v>
      </c>
      <c r="D57" s="37">
        <v>5050.505</v>
      </c>
      <c r="E57" s="37">
        <v>5050.505</v>
      </c>
      <c r="F57" s="15"/>
      <c r="G57" s="14">
        <v>5050.505</v>
      </c>
      <c r="H57" s="16">
        <f t="shared" si="2"/>
        <v>0</v>
      </c>
      <c r="I57" s="16">
        <v>0</v>
      </c>
    </row>
    <row r="58" spans="2:9" ht="110.25">
      <c r="B58" s="13" t="s">
        <v>116</v>
      </c>
      <c r="C58" s="30" t="s">
        <v>92</v>
      </c>
      <c r="D58" s="37">
        <v>19800</v>
      </c>
      <c r="E58" s="37">
        <v>19800</v>
      </c>
      <c r="F58" s="15"/>
      <c r="G58" s="14">
        <v>15728.061</v>
      </c>
      <c r="H58" s="16">
        <f t="shared" si="2"/>
        <v>4071.9390000000003</v>
      </c>
      <c r="I58" s="16">
        <v>0</v>
      </c>
    </row>
    <row r="59" spans="2:9" ht="94.5">
      <c r="B59" s="13" t="s">
        <v>117</v>
      </c>
      <c r="C59" s="30" t="s">
        <v>93</v>
      </c>
      <c r="D59" s="37">
        <v>23822.4</v>
      </c>
      <c r="E59" s="37">
        <v>23822.4</v>
      </c>
      <c r="F59" s="15"/>
      <c r="G59" s="14">
        <v>20438.356</v>
      </c>
      <c r="H59" s="16">
        <f t="shared" si="2"/>
        <v>3384.0440000000017</v>
      </c>
      <c r="I59" s="16">
        <v>0</v>
      </c>
    </row>
    <row r="60" spans="2:10" ht="126">
      <c r="B60" s="13" t="s">
        <v>118</v>
      </c>
      <c r="C60" s="30" t="s">
        <v>94</v>
      </c>
      <c r="D60" s="37">
        <v>15029.737</v>
      </c>
      <c r="E60" s="37">
        <v>15029.737</v>
      </c>
      <c r="F60" s="15"/>
      <c r="G60" s="14">
        <v>14920.613</v>
      </c>
      <c r="H60" s="16">
        <f t="shared" si="2"/>
        <v>109.1239999999998</v>
      </c>
      <c r="I60" s="16">
        <v>0</v>
      </c>
      <c r="J60" s="17"/>
    </row>
    <row r="61" spans="2:11" ht="94.5">
      <c r="B61" s="13" t="s">
        <v>119</v>
      </c>
      <c r="C61" s="30" t="s">
        <v>95</v>
      </c>
      <c r="D61" s="37">
        <v>13495</v>
      </c>
      <c r="E61" s="37">
        <v>13495</v>
      </c>
      <c r="F61" s="15"/>
      <c r="G61" s="15">
        <v>10330.358</v>
      </c>
      <c r="H61" s="16">
        <f t="shared" si="2"/>
        <v>3164.642</v>
      </c>
      <c r="I61" s="16">
        <v>0</v>
      </c>
      <c r="K61" s="1" t="s">
        <v>42</v>
      </c>
    </row>
    <row r="62" spans="2:9" ht="94.5">
      <c r="B62" s="13" t="s">
        <v>120</v>
      </c>
      <c r="C62" s="30" t="s">
        <v>96</v>
      </c>
      <c r="D62" s="37">
        <v>7672.5</v>
      </c>
      <c r="E62" s="37">
        <v>7672.5</v>
      </c>
      <c r="F62" s="15"/>
      <c r="G62" s="15">
        <v>5702.234</v>
      </c>
      <c r="H62" s="16">
        <f t="shared" si="2"/>
        <v>1970.2659999999996</v>
      </c>
      <c r="I62" s="16">
        <v>0</v>
      </c>
    </row>
    <row r="63" spans="2:9" ht="110.25">
      <c r="B63" s="13" t="s">
        <v>121</v>
      </c>
      <c r="C63" s="30" t="s">
        <v>97</v>
      </c>
      <c r="D63" s="38">
        <v>6099</v>
      </c>
      <c r="E63" s="38">
        <v>6099</v>
      </c>
      <c r="F63" s="15"/>
      <c r="G63" s="15">
        <v>3977.145</v>
      </c>
      <c r="H63" s="16">
        <f t="shared" si="2"/>
        <v>2121.855</v>
      </c>
      <c r="I63" s="16">
        <v>0</v>
      </c>
    </row>
    <row r="64" spans="2:9" ht="63">
      <c r="B64" s="13" t="s">
        <v>122</v>
      </c>
      <c r="C64" s="30" t="s">
        <v>98</v>
      </c>
      <c r="D64" s="37">
        <v>2269</v>
      </c>
      <c r="E64" s="37">
        <v>2269</v>
      </c>
      <c r="F64" s="15"/>
      <c r="G64" s="15">
        <v>2268.999</v>
      </c>
      <c r="H64" s="16">
        <f t="shared" si="2"/>
        <v>0.0010000000002037268</v>
      </c>
      <c r="I64" s="16">
        <v>0</v>
      </c>
    </row>
    <row r="65" spans="2:9" ht="78.75">
      <c r="B65" s="13" t="s">
        <v>123</v>
      </c>
      <c r="C65" s="29" t="s">
        <v>101</v>
      </c>
      <c r="D65" s="14">
        <v>0</v>
      </c>
      <c r="E65" s="14">
        <v>1575</v>
      </c>
      <c r="F65" s="14">
        <v>1575</v>
      </c>
      <c r="G65" s="14">
        <v>1575</v>
      </c>
      <c r="H65" s="14">
        <f t="shared" si="2"/>
        <v>0</v>
      </c>
      <c r="I65" s="14">
        <v>0</v>
      </c>
    </row>
    <row r="66" spans="3:9" ht="68.25" customHeight="1">
      <c r="C66" s="24" t="s">
        <v>41</v>
      </c>
      <c r="D66" s="19"/>
      <c r="E66" s="19"/>
      <c r="F66" s="19"/>
      <c r="H66" s="41" t="s">
        <v>103</v>
      </c>
      <c r="I66" s="41"/>
    </row>
    <row r="67" spans="4:6" ht="23.25">
      <c r="D67" s="19"/>
      <c r="E67" s="19"/>
      <c r="F67" s="19"/>
    </row>
    <row r="74" ht="23.25">
      <c r="C74" s="20"/>
    </row>
    <row r="75" ht="23.25">
      <c r="C75" s="20"/>
    </row>
    <row r="76" ht="183.75" customHeight="1">
      <c r="C76" s="21"/>
    </row>
    <row r="77" ht="166.5" customHeight="1">
      <c r="C77" s="21"/>
    </row>
  </sheetData>
  <sheetProtection/>
  <mergeCells count="9">
    <mergeCell ref="H66:I66"/>
    <mergeCell ref="A8:A9"/>
    <mergeCell ref="G8:G9"/>
    <mergeCell ref="H8:I8"/>
    <mergeCell ref="C6:I6"/>
    <mergeCell ref="C8:C9"/>
    <mergeCell ref="B8:B9"/>
    <mergeCell ref="E8:F8"/>
    <mergeCell ref="D8:D9"/>
  </mergeCells>
  <printOptions/>
  <pageMargins left="0.2362204724409449" right="0.1968503937007874" top="0.49" bottom="0.39" header="0.11811023622047245" footer="0.11811023622047245"/>
  <pageSetup fitToHeight="4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2016-05-06T10:26:35Z</cp:lastPrinted>
  <dcterms:created xsi:type="dcterms:W3CDTF">2004-10-05T07:40:56Z</dcterms:created>
  <dcterms:modified xsi:type="dcterms:W3CDTF">2016-05-11T07:29:45Z</dcterms:modified>
  <cp:category/>
  <cp:version/>
  <cp:contentType/>
  <cp:contentStatus/>
</cp:coreProperties>
</file>