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7400" windowHeight="12735" activeTab="1"/>
  </bookViews>
  <sheets>
    <sheet name="прилож №1 нов. вар. " sheetId="4" r:id="rId1"/>
    <sheet name="№2" sheetId="3" r:id="rId2"/>
  </sheets>
  <definedNames>
    <definedName name="_GoBack" localSheetId="1">№2!#REF!</definedName>
    <definedName name="_xlnm._FilterDatabase" localSheetId="0" hidden="1">'прилож №1 нов. вар. '!$A$7:$W$21</definedName>
    <definedName name="_xlnm.Print_Titles" localSheetId="1">№2!$5:$7</definedName>
    <definedName name="_xlnm.Print_Titles" localSheetId="0">'прилож №1 нов. вар. '!$5:$7</definedName>
  </definedNames>
  <calcPr calcId="145621"/>
</workbook>
</file>

<file path=xl/calcChain.xml><?xml version="1.0" encoding="utf-8"?>
<calcChain xmlns="http://schemas.openxmlformats.org/spreadsheetml/2006/main">
  <c r="K9" i="4" l="1"/>
  <c r="J9" i="4"/>
  <c r="H9" i="4"/>
  <c r="I9" i="4"/>
  <c r="G9" i="4"/>
  <c r="E9" i="4"/>
  <c r="E14" i="4" l="1"/>
  <c r="E19" i="4" s="1"/>
  <c r="I14" i="4"/>
  <c r="I19" i="4" s="1"/>
  <c r="E13" i="4" l="1"/>
  <c r="I13" i="4"/>
  <c r="F17" i="4" l="1"/>
  <c r="F16" i="4"/>
  <c r="K14" i="4"/>
  <c r="J14" i="4"/>
  <c r="H14" i="4"/>
  <c r="G14" i="4"/>
  <c r="F12" i="4"/>
  <c r="F10" i="4"/>
  <c r="G13" i="4" l="1"/>
  <c r="G19" i="4"/>
  <c r="J13" i="4"/>
  <c r="J19" i="4"/>
  <c r="H13" i="4"/>
  <c r="H19" i="4"/>
  <c r="K13" i="4"/>
  <c r="K19" i="4"/>
  <c r="K18" i="4" s="1"/>
  <c r="E18" i="4"/>
  <c r="I18" i="4"/>
  <c r="F15" i="4"/>
  <c r="E8" i="4"/>
  <c r="I8" i="4"/>
  <c r="K8" i="4"/>
  <c r="F11" i="4"/>
  <c r="J18" i="4" l="1"/>
  <c r="G18" i="4"/>
  <c r="H8" i="4"/>
  <c r="J8" i="4"/>
  <c r="F9" i="4"/>
  <c r="G8" i="4"/>
  <c r="F14" i="4"/>
  <c r="F8" i="4" l="1"/>
  <c r="F19" i="4"/>
  <c r="H18" i="4"/>
  <c r="F13" i="4" l="1"/>
  <c r="F18" i="4"/>
  <c r="C16" i="3" l="1"/>
  <c r="D16" i="3"/>
  <c r="E16" i="3"/>
  <c r="F16" i="3"/>
</calcChain>
</file>

<file path=xl/sharedStrings.xml><?xml version="1.0" encoding="utf-8"?>
<sst xmlns="http://schemas.openxmlformats.org/spreadsheetml/2006/main" count="96" uniqueCount="69">
  <si>
    <t>№ П\П</t>
  </si>
  <si>
    <t>Источники финансирования</t>
  </si>
  <si>
    <t>Результаты выполнения мероприятия</t>
  </si>
  <si>
    <t>1.</t>
  </si>
  <si>
    <t>2.</t>
  </si>
  <si>
    <t>2.1.</t>
  </si>
  <si>
    <t>2.2.</t>
  </si>
  <si>
    <t>ИТОГО ПО ПРОГРАММЕ:</t>
  </si>
  <si>
    <t>2014-2018 гг</t>
  </si>
  <si>
    <t>Внебюджетные средства</t>
  </si>
  <si>
    <t xml:space="preserve">Итого:         </t>
  </si>
  <si>
    <t>1.2.</t>
  </si>
  <si>
    <t>1.3.</t>
  </si>
  <si>
    <t>2.3.</t>
  </si>
  <si>
    <t>N   п/п</t>
  </si>
  <si>
    <t xml:space="preserve">Задачи, направленные на достижение цели         </t>
  </si>
  <si>
    <t xml:space="preserve">Планируемый объем финансирования на решение данной задачи (тыс. руб.)   </t>
  </si>
  <si>
    <t>Единица измерения</t>
  </si>
  <si>
    <t xml:space="preserve">Планируемое значение показателя по годам реализации                                         </t>
  </si>
  <si>
    <t xml:space="preserve">Бюджет Одинцовского муниципального района Московской области    </t>
  </si>
  <si>
    <t>Бюджет Московской области</t>
  </si>
  <si>
    <t>Бюджет городских и сельских поселений</t>
  </si>
  <si>
    <t xml:space="preserve">1. </t>
  </si>
  <si>
    <t>%</t>
  </si>
  <si>
    <t>ед.</t>
  </si>
  <si>
    <t>Всего (тыс. руб.)</t>
  </si>
  <si>
    <t>1.1.</t>
  </si>
  <si>
    <t>О.И. Демченко</t>
  </si>
  <si>
    <t>Приложение №2 к муниципальной программе</t>
  </si>
  <si>
    <t>Приложение №1 к муниципальной программе</t>
  </si>
  <si>
    <t xml:space="preserve"> Председатель Комитета по делам молодежи, культуре и спорту                                                                                                                    О.И. Демченко</t>
  </si>
  <si>
    <t xml:space="preserve"> Председатель  Комитета по делам молодежи, культуре и спорту</t>
  </si>
  <si>
    <t>КДМКС</t>
  </si>
  <si>
    <r>
      <t xml:space="preserve">Итого по Программе </t>
    </r>
    <r>
      <rPr>
        <sz val="12"/>
        <color rgb="FF00B050"/>
        <rFont val="Times New Roman"/>
        <family val="1"/>
        <charset val="204"/>
      </rPr>
      <t/>
    </r>
  </si>
  <si>
    <t>Средства       бюджета ОМР МО</t>
  </si>
  <si>
    <t>Мероприятия по реализации программы (подпрограммы)</t>
  </si>
  <si>
    <t>Срок исполнения мероприятий</t>
  </si>
  <si>
    <t>Объем финансирования по годам (тыс. руб.)</t>
  </si>
  <si>
    <t>Ответственный за выполнение мероприятия</t>
  </si>
  <si>
    <t>Средства бюджета ОМР МО</t>
  </si>
  <si>
    <t>Показатель реализации мероприятий муниципальной программы (подпрограммы)</t>
  </si>
  <si>
    <t>Задача 1.
Обеспечение эффективной социализации и вовлечения молодежи в активную общественную деятельность, поддержка талантливой молодежи, пропаганда здорового образа жизни</t>
  </si>
  <si>
    <t>Мероприятия по обеспечению эффективной социализации, вовлечению молодежи в активную общественную деятельность, развитие межмуниципального, межрегионального сотрудничества в молодежной среде</t>
  </si>
  <si>
    <t>Ежегодное проведение/ участие не менее 18 мероприятий</t>
  </si>
  <si>
    <t>Организация и проведение мероприятий по поддержке талантливой молодежи и организация досуга</t>
  </si>
  <si>
    <t>Организация и проведение мероприятий с допризывной молодежью (военно-спортивные игры, учебно-полевые сборы, походы и т.п.)</t>
  </si>
  <si>
    <t xml:space="preserve">Организация и проведение мероприятий по популяризации здорового образа жизни </t>
  </si>
  <si>
    <t>Задача 2.
Создание условий для духовно-нравственного развития и воспитания у молодежи чувства патриотизма, гражданской ответственности</t>
  </si>
  <si>
    <t>Организация и проведение мероприятий Одинцовской районной "Вахты Памяти", мероприятий, посвященных Дням воинской славы, памятным датам России и др.</t>
  </si>
  <si>
    <t>Ежегодное проведение не менее 20 мероприятий</t>
  </si>
  <si>
    <t xml:space="preserve">Организация, проведение и поддержка мероприятий по реконструкции исторических событий, экологическому воспитанию </t>
  </si>
  <si>
    <r>
      <t xml:space="preserve">1.1.Доля молодых граждан, участвующих в деятельности общественных организаций и объединений, </t>
    </r>
    <r>
      <rPr>
        <sz val="12"/>
        <rFont val="Times New Roman"/>
        <family val="1"/>
        <charset val="204"/>
      </rPr>
      <t>в общей численности молодежи Одинцовского муниципального района</t>
    </r>
  </si>
  <si>
    <t>1.2.Доля молодых граждан, принимающих участие в добровольческой деятельности,  в общей численности молодежи Одинцовского муниципального района</t>
  </si>
  <si>
    <t>2.1.Доля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</t>
  </si>
  <si>
    <t>2.2. Количество мероприятий по духовно-нравственному развитию и воспитанию у молодежи чувства патриотизма, гражданской ответственности</t>
  </si>
  <si>
    <t>чел</t>
  </si>
  <si>
    <r>
      <t xml:space="preserve">ПЕРЕЧЕНЬ МЕРОПРИЯТИЙ МУНИЦИПАЛЬНОЙ ПРОГРАММЫ ОДИНЦОВСКОГО МУНИЦИПАЛЬНОГО РАЙОНА МОСКОВСКОЙ ОБЛАСТИ 
</t>
    </r>
    <r>
      <rPr>
        <b/>
        <sz val="14"/>
        <rFont val="Times New Roman"/>
        <family val="1"/>
        <charset val="204"/>
      </rPr>
      <t xml:space="preserve">«МОЛОДЕЖЬ ОДИНЦОВСКОГО МУНИЦИПАЛЬНОГО РАЙОНА МОСКОВСКОЙ ОБЛАСТИ» </t>
    </r>
  </si>
  <si>
    <t>ПЛАНИРУЕМЫЕ РЕЗУЛЬТАТЫ РЕАЛИЗАЦИИ МУНИЦИПАЛЬНОЙ ПРОГРАММЫ ОДИНЦОВСКОГО МУНИЦИПАЛЬНОГО РАЙОНА МОСКОВСКОЙ ОБЛАСТИ "МОЛОДЕЖЬ ОДИНЦОВСКОГО МУНИЦИПАЛЬНОГО РАЙОНА МОСКОВСКОЙ ОБЛАСТИ"</t>
  </si>
  <si>
    <t>1.3.Количество мероприятий по поддержке талантливой молодежи, организации досуга, популяризации здорового образа жизни, межмуниципальному и межрегиональному сотрудничеству</t>
  </si>
  <si>
    <t>1.4. Уровень соответствия учреждений (организаций) по работе с молодежью муниципального образования нормативам минимального обеспечения молодежи учреждениями (организациями) по работе с молодежью по месту жительства</t>
  </si>
  <si>
    <r>
      <t xml:space="preserve">Задача 1.
</t>
    </r>
    <r>
      <rPr>
        <b/>
        <sz val="12"/>
        <rFont val="Times New Roman"/>
        <family val="1"/>
        <charset val="204"/>
      </rPr>
      <t xml:space="preserve">Обеспечение эффективной социализации и вовлечения молодежи в активную общественную деятельность, поддержка талантливой молодежи, пропаганда здорового образа жизни </t>
    </r>
    <r>
      <rPr>
        <sz val="12"/>
        <rFont val="Times New Roman"/>
        <family val="1"/>
        <charset val="204"/>
      </rPr>
      <t xml:space="preserve"> 
Количество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  </r>
  </si>
  <si>
    <r>
      <t xml:space="preserve">Задача 2.
</t>
    </r>
    <r>
      <rPr>
        <b/>
        <sz val="12"/>
        <color theme="1"/>
        <rFont val="Times New Roman"/>
        <family val="1"/>
        <charset val="204"/>
      </rPr>
      <t>Создание условий для духовно-нравственного развития и воспитания у молодежи чувства патриотизма, гражданской ответственности</t>
    </r>
    <r>
      <rPr>
        <sz val="12"/>
        <color theme="1"/>
        <rFont val="Times New Roman"/>
        <family val="1"/>
        <charset val="204"/>
      </rPr>
      <t xml:space="preserve">
Количество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  </r>
  </si>
  <si>
    <t>Объем финансирования мероприятия в году, предшедствующмуначала реализации программы (2016) (тыс. руб.)</t>
  </si>
  <si>
    <t>Ежегодное проведение не менее 22 мероприятий</t>
  </si>
  <si>
    <t>Ежегодное проведение не менее 30 мероприятий</t>
  </si>
  <si>
    <t>Ежегодное проведение не менее 11 мероприятий</t>
  </si>
  <si>
    <t>Ежегодное проведение не менее 9 мероприятий</t>
  </si>
  <si>
    <t>Отчётный базовый период/Базовое значение показателя (на начало  реализации программы на 01.01.2017)</t>
  </si>
  <si>
    <t>2017-2021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</si>
</sst>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164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Font="1" applyBorder="1" applyAlignment="1"/>
    <xf numFmtId="0" fontId="4" fillId="0" borderId="0" xfId="0" applyFont="1"/>
    <xf numFmtId="0" fontId="5" fillId="0" borderId="0" xfId="0" applyFont="1"/>
    <xf numFmtId="0" fontId="3" fillId="0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5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vertical="top" wrapText="1"/>
    </xf>
    <xf numFmtId="0" fontId="15" fillId="0" borderId="0" xfId="0" applyFont="1" applyBorder="1" applyAlignment="1"/>
    <xf numFmtId="0" fontId="7" fillId="0" borderId="0" xfId="0" applyFont="1" applyBorder="1" applyAlignment="1">
      <alignment wrapText="1"/>
    </xf>
    <xf numFmtId="0" fontId="1" fillId="2" borderId="26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8" fillId="2" borderId="5" xfId="0" applyFont="1" applyFill="1" applyBorder="1" applyAlignment="1">
      <alignment vertical="top" wrapText="1"/>
    </xf>
    <xf numFmtId="165" fontId="1" fillId="2" borderId="4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165" fontId="3" fillId="2" borderId="4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0" fontId="18" fillId="2" borderId="1" xfId="0" applyFont="1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65" fontId="1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2" fontId="7" fillId="0" borderId="9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6" fillId="0" borderId="0" xfId="0" applyNumberFormat="1" applyFont="1" applyBorder="1" applyAlignment="1">
      <alignment horizontal="center" vertical="top" wrapText="1"/>
    </xf>
    <xf numFmtId="0" fontId="18" fillId="2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horizontal="center" vertical="center" wrapText="1"/>
    </xf>
    <xf numFmtId="166" fontId="1" fillId="2" borderId="1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5" fillId="0" borderId="0" xfId="0" applyFont="1" applyBorder="1"/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top" wrapText="1"/>
    </xf>
    <xf numFmtId="0" fontId="10" fillId="2" borderId="0" xfId="0" applyFont="1" applyFill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top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6" fillId="0" borderId="7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2" borderId="22" xfId="0" applyNumberFormat="1" applyFont="1" applyFill="1" applyBorder="1" applyAlignment="1">
      <alignment horizontal="center" vertical="top" wrapText="1"/>
    </xf>
    <xf numFmtId="49" fontId="1" fillId="2" borderId="23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0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66" fontId="1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6" fontId="20" fillId="2" borderId="1" xfId="0" applyNumberFormat="1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zoomScale="60" zoomScaleNormal="60" zoomScaleSheetLayoutView="80" workbookViewId="0">
      <pane xSplit="2" ySplit="6" topLeftCell="C15" activePane="bottomRight" state="frozen"/>
      <selection pane="topRight" activeCell="C1" sqref="C1"/>
      <selection pane="bottomLeft" activeCell="A6" sqref="A6"/>
      <selection pane="bottomRight" activeCell="Z16" sqref="Z16"/>
    </sheetView>
  </sheetViews>
  <sheetFormatPr defaultColWidth="9.140625" defaultRowHeight="15" x14ac:dyDescent="0.25"/>
  <cols>
    <col min="1" max="1" width="7.28515625" style="5" customWidth="1"/>
    <col min="2" max="2" width="36.28515625" style="5" customWidth="1"/>
    <col min="3" max="3" width="15.85546875" style="5" customWidth="1"/>
    <col min="4" max="4" width="21" style="5" customWidth="1"/>
    <col min="5" max="5" width="18.42578125" style="5" customWidth="1"/>
    <col min="6" max="6" width="14.7109375" style="5" customWidth="1"/>
    <col min="7" max="7" width="15.140625" style="5" customWidth="1"/>
    <col min="8" max="8" width="13.42578125" style="5" customWidth="1"/>
    <col min="9" max="9" width="13.7109375" style="8" customWidth="1"/>
    <col min="10" max="11" width="13.42578125" style="5" customWidth="1"/>
    <col min="12" max="12" width="17.5703125" style="5" customWidth="1"/>
    <col min="13" max="13" width="30.85546875" style="5" customWidth="1"/>
    <col min="14" max="14" width="0.28515625" style="5" customWidth="1"/>
    <col min="15" max="23" width="9.140625" style="5" hidden="1" customWidth="1"/>
    <col min="24" max="16384" width="9.140625" style="5"/>
  </cols>
  <sheetData>
    <row r="1" spans="1:13" x14ac:dyDescent="0.25">
      <c r="B1" s="70"/>
      <c r="C1" s="70"/>
      <c r="L1" s="107"/>
      <c r="M1" s="107"/>
    </row>
    <row r="2" spans="1:13" s="4" customFormat="1" ht="18" customHeight="1" x14ac:dyDescent="0.3">
      <c r="A2" s="3"/>
      <c r="B2" s="27"/>
      <c r="C2" s="3"/>
      <c r="D2" s="3"/>
      <c r="E2" s="3"/>
      <c r="F2" s="110"/>
      <c r="G2" s="110"/>
      <c r="H2" s="110"/>
      <c r="I2" s="110"/>
      <c r="J2" s="110"/>
      <c r="K2" s="110"/>
      <c r="L2" s="110"/>
      <c r="M2" s="110"/>
    </row>
    <row r="3" spans="1:13" s="4" customFormat="1" ht="28.9" customHeight="1" x14ac:dyDescent="0.25">
      <c r="A3" s="3"/>
      <c r="B3" s="3"/>
      <c r="C3" s="3"/>
      <c r="D3" s="3"/>
      <c r="E3" s="3"/>
      <c r="F3" s="32"/>
      <c r="G3" s="32"/>
      <c r="H3" s="32"/>
      <c r="I3" s="71"/>
      <c r="J3" s="110" t="s">
        <v>29</v>
      </c>
      <c r="K3" s="110"/>
      <c r="L3" s="110"/>
      <c r="M3" s="110"/>
    </row>
    <row r="4" spans="1:13" s="4" customFormat="1" ht="45" customHeight="1" thickBot="1" x14ac:dyDescent="0.3">
      <c r="A4" s="3"/>
      <c r="B4" s="111" t="s">
        <v>56</v>
      </c>
      <c r="C4" s="112"/>
      <c r="D4" s="112"/>
      <c r="E4" s="112"/>
      <c r="F4" s="112"/>
      <c r="G4" s="112"/>
      <c r="H4" s="112"/>
      <c r="I4" s="112"/>
      <c r="J4" s="112"/>
      <c r="K4" s="112"/>
      <c r="L4" s="33"/>
      <c r="M4" s="17"/>
    </row>
    <row r="5" spans="1:13" ht="46.15" customHeight="1" x14ac:dyDescent="0.25">
      <c r="A5" s="113" t="s">
        <v>0</v>
      </c>
      <c r="B5" s="92" t="s">
        <v>35</v>
      </c>
      <c r="C5" s="115" t="s">
        <v>36</v>
      </c>
      <c r="D5" s="92" t="s">
        <v>1</v>
      </c>
      <c r="E5" s="92" t="s">
        <v>62</v>
      </c>
      <c r="F5" s="92" t="s">
        <v>25</v>
      </c>
      <c r="G5" s="97" t="s">
        <v>37</v>
      </c>
      <c r="H5" s="119"/>
      <c r="I5" s="119"/>
      <c r="J5" s="119"/>
      <c r="K5" s="98"/>
      <c r="L5" s="92" t="s">
        <v>38</v>
      </c>
      <c r="M5" s="103" t="s">
        <v>2</v>
      </c>
    </row>
    <row r="6" spans="1:13" ht="138.75" customHeight="1" x14ac:dyDescent="0.25">
      <c r="A6" s="114"/>
      <c r="B6" s="93"/>
      <c r="C6" s="116"/>
      <c r="D6" s="93"/>
      <c r="E6" s="93"/>
      <c r="F6" s="93"/>
      <c r="G6" s="30">
        <v>2017</v>
      </c>
      <c r="H6" s="30">
        <v>2018</v>
      </c>
      <c r="I6" s="74">
        <v>2019</v>
      </c>
      <c r="J6" s="30">
        <v>2020</v>
      </c>
      <c r="K6" s="30">
        <v>2021</v>
      </c>
      <c r="L6" s="93"/>
      <c r="M6" s="104"/>
    </row>
    <row r="7" spans="1:13" ht="24.6" customHeight="1" x14ac:dyDescent="0.25">
      <c r="A7" s="18">
        <v>1</v>
      </c>
      <c r="B7" s="18">
        <v>2</v>
      </c>
      <c r="C7" s="18">
        <v>3</v>
      </c>
      <c r="D7" s="18">
        <v>4</v>
      </c>
      <c r="E7" s="18">
        <v>6</v>
      </c>
      <c r="F7" s="18">
        <v>7</v>
      </c>
      <c r="G7" s="18">
        <v>8</v>
      </c>
      <c r="H7" s="18">
        <v>9</v>
      </c>
      <c r="I7" s="76">
        <v>10</v>
      </c>
      <c r="J7" s="18">
        <v>11</v>
      </c>
      <c r="K7" s="18">
        <v>12</v>
      </c>
      <c r="L7" s="18">
        <v>13</v>
      </c>
      <c r="M7" s="18">
        <v>14</v>
      </c>
    </row>
    <row r="8" spans="1:13" ht="18" customHeight="1" x14ac:dyDescent="0.25">
      <c r="A8" s="108" t="s">
        <v>3</v>
      </c>
      <c r="B8" s="117" t="s">
        <v>41</v>
      </c>
      <c r="C8" s="34"/>
      <c r="D8" s="29" t="s">
        <v>10</v>
      </c>
      <c r="E8" s="36">
        <f t="shared" ref="E8:K8" si="0">SUM(E9:E9)</f>
        <v>5150</v>
      </c>
      <c r="F8" s="36">
        <f t="shared" si="0"/>
        <v>25800</v>
      </c>
      <c r="G8" s="36">
        <f t="shared" si="0"/>
        <v>5200</v>
      </c>
      <c r="H8" s="36">
        <f t="shared" si="0"/>
        <v>5150</v>
      </c>
      <c r="I8" s="36">
        <f t="shared" si="0"/>
        <v>5150</v>
      </c>
      <c r="J8" s="36">
        <f t="shared" si="0"/>
        <v>5150</v>
      </c>
      <c r="K8" s="36">
        <f t="shared" si="0"/>
        <v>5150</v>
      </c>
      <c r="L8" s="15"/>
      <c r="M8" s="109"/>
    </row>
    <row r="9" spans="1:13" ht="116.25" customHeight="1" x14ac:dyDescent="0.25">
      <c r="A9" s="108"/>
      <c r="B9" s="118"/>
      <c r="C9" s="9" t="s">
        <v>68</v>
      </c>
      <c r="D9" s="35" t="s">
        <v>34</v>
      </c>
      <c r="E9" s="37">
        <f>E10+E11+E12</f>
        <v>5150</v>
      </c>
      <c r="F9" s="37">
        <f>SUM(G9:K9)</f>
        <v>25800</v>
      </c>
      <c r="G9" s="37">
        <f>G10+G11+G12</f>
        <v>5200</v>
      </c>
      <c r="H9" s="37">
        <f>H10+H11+H12</f>
        <v>5150</v>
      </c>
      <c r="I9" s="37">
        <f>I10+I11+I12</f>
        <v>5150</v>
      </c>
      <c r="J9" s="37">
        <f>J10+J11+J12</f>
        <v>5150</v>
      </c>
      <c r="K9" s="37">
        <f>K10+K11+K12</f>
        <v>5150</v>
      </c>
      <c r="L9" s="12"/>
      <c r="M9" s="109"/>
    </row>
    <row r="10" spans="1:13" ht="117" customHeight="1" x14ac:dyDescent="0.25">
      <c r="A10" s="31" t="s">
        <v>26</v>
      </c>
      <c r="B10" s="2" t="s">
        <v>42</v>
      </c>
      <c r="C10" s="9" t="s">
        <v>68</v>
      </c>
      <c r="D10" s="2" t="s">
        <v>39</v>
      </c>
      <c r="E10" s="39">
        <v>1120</v>
      </c>
      <c r="F10" s="37">
        <f t="shared" ref="F10:F12" si="1">SUM(G10:K10)</f>
        <v>5610</v>
      </c>
      <c r="G10" s="39">
        <v>1130</v>
      </c>
      <c r="H10" s="39">
        <v>1120</v>
      </c>
      <c r="I10" s="39">
        <v>1120</v>
      </c>
      <c r="J10" s="39">
        <v>1120</v>
      </c>
      <c r="K10" s="39">
        <v>1120</v>
      </c>
      <c r="L10" s="1" t="s">
        <v>32</v>
      </c>
      <c r="M10" s="19" t="s">
        <v>43</v>
      </c>
    </row>
    <row r="11" spans="1:13" ht="69" customHeight="1" x14ac:dyDescent="0.25">
      <c r="A11" s="65" t="s">
        <v>11</v>
      </c>
      <c r="B11" s="66" t="s">
        <v>44</v>
      </c>
      <c r="C11" s="9" t="s">
        <v>68</v>
      </c>
      <c r="D11" s="68" t="s">
        <v>39</v>
      </c>
      <c r="E11" s="40">
        <v>3610</v>
      </c>
      <c r="F11" s="38">
        <f t="shared" si="1"/>
        <v>18060</v>
      </c>
      <c r="G11" s="40">
        <v>3620</v>
      </c>
      <c r="H11" s="39">
        <v>3610</v>
      </c>
      <c r="I11" s="39">
        <v>3610</v>
      </c>
      <c r="J11" s="39">
        <v>3610</v>
      </c>
      <c r="K11" s="39">
        <v>3610</v>
      </c>
      <c r="L11" s="12" t="s">
        <v>32</v>
      </c>
      <c r="M11" s="67" t="s">
        <v>49</v>
      </c>
    </row>
    <row r="12" spans="1:13" ht="72" customHeight="1" x14ac:dyDescent="0.25">
      <c r="A12" s="69" t="s">
        <v>12</v>
      </c>
      <c r="B12" s="60" t="s">
        <v>46</v>
      </c>
      <c r="C12" s="9" t="s">
        <v>68</v>
      </c>
      <c r="D12" s="6" t="s">
        <v>39</v>
      </c>
      <c r="E12" s="41">
        <v>420</v>
      </c>
      <c r="F12" s="36">
        <f t="shared" si="1"/>
        <v>2130</v>
      </c>
      <c r="G12" s="41">
        <v>450</v>
      </c>
      <c r="H12" s="41">
        <v>420</v>
      </c>
      <c r="I12" s="41">
        <v>420</v>
      </c>
      <c r="J12" s="41">
        <v>420</v>
      </c>
      <c r="K12" s="41">
        <v>420</v>
      </c>
      <c r="L12" s="14" t="s">
        <v>32</v>
      </c>
      <c r="M12" s="61" t="s">
        <v>63</v>
      </c>
    </row>
    <row r="13" spans="1:13" ht="36.75" customHeight="1" x14ac:dyDescent="0.25">
      <c r="A13" s="99" t="s">
        <v>4</v>
      </c>
      <c r="B13" s="101" t="s">
        <v>47</v>
      </c>
      <c r="C13" s="9" t="s">
        <v>68</v>
      </c>
      <c r="D13" s="9" t="s">
        <v>10</v>
      </c>
      <c r="E13" s="37">
        <f t="shared" ref="E13:K13" si="2">SUM(E14:E14)</f>
        <v>2150</v>
      </c>
      <c r="F13" s="37">
        <f t="shared" si="2"/>
        <v>10900</v>
      </c>
      <c r="G13" s="37">
        <f t="shared" si="2"/>
        <v>2300</v>
      </c>
      <c r="H13" s="37">
        <f t="shared" si="2"/>
        <v>2150</v>
      </c>
      <c r="I13" s="37">
        <f t="shared" si="2"/>
        <v>2150</v>
      </c>
      <c r="J13" s="37">
        <f t="shared" si="2"/>
        <v>2150</v>
      </c>
      <c r="K13" s="37">
        <f t="shared" si="2"/>
        <v>2150</v>
      </c>
      <c r="L13" s="13"/>
      <c r="M13" s="105"/>
    </row>
    <row r="14" spans="1:13" ht="69" customHeight="1" x14ac:dyDescent="0.25">
      <c r="A14" s="100"/>
      <c r="B14" s="102"/>
      <c r="C14" s="9" t="s">
        <v>68</v>
      </c>
      <c r="D14" s="35" t="s">
        <v>34</v>
      </c>
      <c r="E14" s="37">
        <f>E15+E16+E17</f>
        <v>2150</v>
      </c>
      <c r="F14" s="37">
        <f t="shared" ref="F14" si="3">SUM(G14:K14)</f>
        <v>10900</v>
      </c>
      <c r="G14" s="37">
        <f>G15+G16+G17</f>
        <v>2300</v>
      </c>
      <c r="H14" s="37">
        <f>H15+H16+H17</f>
        <v>2150</v>
      </c>
      <c r="I14" s="37">
        <f>I15+I16+I17</f>
        <v>2150</v>
      </c>
      <c r="J14" s="37">
        <f>J15+J16+J17</f>
        <v>2150</v>
      </c>
      <c r="K14" s="37">
        <f>K15+K16+K17</f>
        <v>2150</v>
      </c>
      <c r="L14" s="13"/>
      <c r="M14" s="106"/>
    </row>
    <row r="15" spans="1:13" s="8" customFormat="1" ht="102.75" customHeight="1" x14ac:dyDescent="0.25">
      <c r="A15" s="62" t="s">
        <v>5</v>
      </c>
      <c r="B15" s="63" t="s">
        <v>48</v>
      </c>
      <c r="C15" s="9" t="s">
        <v>68</v>
      </c>
      <c r="D15" s="63" t="s">
        <v>39</v>
      </c>
      <c r="E15" s="39">
        <v>1090</v>
      </c>
      <c r="F15" s="37">
        <f t="shared" ref="F15:F17" si="4">SUM(G15:K15)</f>
        <v>5560</v>
      </c>
      <c r="G15" s="39">
        <v>1200</v>
      </c>
      <c r="H15" s="39">
        <v>1090</v>
      </c>
      <c r="I15" s="39">
        <v>1090</v>
      </c>
      <c r="J15" s="39">
        <v>1090</v>
      </c>
      <c r="K15" s="39">
        <v>1090</v>
      </c>
      <c r="L15" s="12" t="s">
        <v>32</v>
      </c>
      <c r="M15" s="64" t="s">
        <v>64</v>
      </c>
    </row>
    <row r="16" spans="1:13" s="8" customFormat="1" ht="87" customHeight="1" x14ac:dyDescent="0.25">
      <c r="A16" s="21" t="s">
        <v>6</v>
      </c>
      <c r="B16" s="6" t="s">
        <v>45</v>
      </c>
      <c r="C16" s="9" t="s">
        <v>68</v>
      </c>
      <c r="D16" s="6" t="s">
        <v>39</v>
      </c>
      <c r="E16" s="40">
        <v>480</v>
      </c>
      <c r="F16" s="38">
        <f t="shared" si="4"/>
        <v>2420</v>
      </c>
      <c r="G16" s="40">
        <v>500</v>
      </c>
      <c r="H16" s="40">
        <v>480</v>
      </c>
      <c r="I16" s="40">
        <v>480</v>
      </c>
      <c r="J16" s="40">
        <v>480</v>
      </c>
      <c r="K16" s="40">
        <v>480</v>
      </c>
      <c r="L16" s="12" t="s">
        <v>32</v>
      </c>
      <c r="M16" s="20" t="s">
        <v>65</v>
      </c>
    </row>
    <row r="17" spans="1:13" s="8" customFormat="1" ht="88.5" customHeight="1" thickBot="1" x14ac:dyDescent="0.3">
      <c r="A17" s="25" t="s">
        <v>13</v>
      </c>
      <c r="B17" s="26" t="s">
        <v>50</v>
      </c>
      <c r="C17" s="9" t="s">
        <v>68</v>
      </c>
      <c r="D17" s="2" t="s">
        <v>39</v>
      </c>
      <c r="E17" s="39">
        <v>580</v>
      </c>
      <c r="F17" s="42">
        <f t="shared" si="4"/>
        <v>2920</v>
      </c>
      <c r="G17" s="39">
        <v>600</v>
      </c>
      <c r="H17" s="39">
        <v>580</v>
      </c>
      <c r="I17" s="39">
        <v>580</v>
      </c>
      <c r="J17" s="39">
        <v>580</v>
      </c>
      <c r="K17" s="39">
        <v>580</v>
      </c>
      <c r="L17" s="7" t="s">
        <v>32</v>
      </c>
      <c r="M17" s="20" t="s">
        <v>66</v>
      </c>
    </row>
    <row r="18" spans="1:13" customFormat="1" ht="39" customHeight="1" x14ac:dyDescent="0.25">
      <c r="A18" s="95"/>
      <c r="B18" s="97" t="s">
        <v>33</v>
      </c>
      <c r="C18" s="98"/>
      <c r="D18" s="49"/>
      <c r="E18" s="50">
        <f t="shared" ref="E18:K18" si="5">SUM(E19:E19)</f>
        <v>7300</v>
      </c>
      <c r="F18" s="50">
        <f t="shared" si="5"/>
        <v>36700</v>
      </c>
      <c r="G18" s="50">
        <f t="shared" si="5"/>
        <v>7500</v>
      </c>
      <c r="H18" s="50">
        <f t="shared" si="5"/>
        <v>7300</v>
      </c>
      <c r="I18" s="85">
        <f t="shared" si="5"/>
        <v>7300</v>
      </c>
      <c r="J18" s="50">
        <f t="shared" si="5"/>
        <v>7300</v>
      </c>
      <c r="K18" s="50">
        <f t="shared" si="5"/>
        <v>7300</v>
      </c>
      <c r="L18" s="51"/>
      <c r="M18" s="52"/>
    </row>
    <row r="19" spans="1:13" customFormat="1" ht="42.75" customHeight="1" x14ac:dyDescent="0.25">
      <c r="A19" s="96"/>
      <c r="B19" s="48"/>
      <c r="C19" s="11" t="s">
        <v>8</v>
      </c>
      <c r="D19" s="48" t="s">
        <v>34</v>
      </c>
      <c r="E19" s="43">
        <f t="shared" ref="E19:K19" si="6">E9+E14</f>
        <v>7300</v>
      </c>
      <c r="F19" s="43">
        <f t="shared" si="6"/>
        <v>36700</v>
      </c>
      <c r="G19" s="43">
        <f t="shared" si="6"/>
        <v>7500</v>
      </c>
      <c r="H19" s="43">
        <f t="shared" si="6"/>
        <v>7300</v>
      </c>
      <c r="I19" s="86">
        <f t="shared" si="6"/>
        <v>7300</v>
      </c>
      <c r="J19" s="43">
        <f t="shared" si="6"/>
        <v>7300</v>
      </c>
      <c r="K19" s="43">
        <f t="shared" si="6"/>
        <v>7300</v>
      </c>
      <c r="L19" s="47"/>
      <c r="M19" s="53"/>
    </row>
    <row r="20" spans="1:13" customFormat="1" ht="17.25" customHeight="1" x14ac:dyDescent="0.25">
      <c r="A20" s="54"/>
      <c r="B20" s="55"/>
      <c r="C20" s="56"/>
      <c r="D20" s="57"/>
      <c r="E20" s="58"/>
      <c r="F20" s="58"/>
      <c r="G20" s="58"/>
      <c r="H20" s="58"/>
      <c r="I20" s="87"/>
      <c r="J20" s="58"/>
      <c r="K20" s="58"/>
      <c r="L20" s="28"/>
      <c r="M20" s="28"/>
    </row>
    <row r="21" spans="1:13" ht="33" customHeight="1" x14ac:dyDescent="0.25">
      <c r="B21" s="46" t="s">
        <v>30</v>
      </c>
      <c r="C21" s="46"/>
      <c r="D21" s="46"/>
      <c r="E21" s="46"/>
      <c r="F21" s="46"/>
      <c r="G21" s="46"/>
      <c r="H21" s="46"/>
      <c r="I21" s="88"/>
      <c r="J21" s="46"/>
      <c r="K21" s="46"/>
      <c r="L21" s="46"/>
      <c r="M21" s="23"/>
    </row>
    <row r="22" spans="1:13" ht="18.75" x14ac:dyDescent="0.3">
      <c r="D22" s="10"/>
      <c r="E22" s="10"/>
      <c r="F22" s="10"/>
      <c r="G22" s="10"/>
      <c r="H22" s="10"/>
      <c r="I22" s="89"/>
      <c r="J22" s="10"/>
      <c r="K22" s="10"/>
      <c r="L22" s="10"/>
      <c r="M22" s="10"/>
    </row>
    <row r="23" spans="1:13" ht="48.75" customHeight="1" x14ac:dyDescent="0.25">
      <c r="L23"/>
      <c r="M23"/>
    </row>
    <row r="24" spans="1:13" x14ac:dyDescent="0.25">
      <c r="B24" s="45"/>
      <c r="C24"/>
      <c r="D24"/>
      <c r="E24"/>
      <c r="F24"/>
      <c r="G24"/>
      <c r="H24"/>
      <c r="I24" s="90"/>
      <c r="J24"/>
      <c r="K24"/>
      <c r="L24"/>
      <c r="M24"/>
    </row>
    <row r="25" spans="1:13" ht="15.75" x14ac:dyDescent="0.25">
      <c r="B25" s="94"/>
      <c r="C25" s="94"/>
      <c r="D25"/>
      <c r="E25"/>
      <c r="F25"/>
      <c r="G25"/>
      <c r="H25"/>
      <c r="I25" s="90"/>
      <c r="J25"/>
      <c r="K25"/>
      <c r="L25"/>
      <c r="M25" s="44"/>
    </row>
  </sheetData>
  <mergeCells count="22">
    <mergeCell ref="M5:M6"/>
    <mergeCell ref="M13:M14"/>
    <mergeCell ref="L1:M1"/>
    <mergeCell ref="A8:A9"/>
    <mergeCell ref="M8:M9"/>
    <mergeCell ref="F2:M2"/>
    <mergeCell ref="J3:M3"/>
    <mergeCell ref="B4:K4"/>
    <mergeCell ref="A5:A6"/>
    <mergeCell ref="B5:B6"/>
    <mergeCell ref="C5:C6"/>
    <mergeCell ref="D5:D6"/>
    <mergeCell ref="E5:E6"/>
    <mergeCell ref="F5:F6"/>
    <mergeCell ref="B8:B9"/>
    <mergeCell ref="G5:K5"/>
    <mergeCell ref="L5:L6"/>
    <mergeCell ref="B25:C25"/>
    <mergeCell ref="A18:A19"/>
    <mergeCell ref="B18:C18"/>
    <mergeCell ref="A13:A14"/>
    <mergeCell ref="B13:B14"/>
  </mergeCells>
  <pageMargins left="0.23622047244094491" right="0.23622047244094491" top="0.74803149606299213" bottom="0.74803149606299213" header="0.31496062992125984" footer="0.31496062992125984"/>
  <pageSetup paperSize="9" scale="54" fitToHeight="2" orientation="landscape" r:id="rId1"/>
  <rowBreaks count="2" manualBreakCount="2">
    <brk id="11" max="16383" man="1"/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BreakPreview" zoomScale="70" zoomScaleNormal="80" zoomScaleSheetLayoutView="70" workbookViewId="0">
      <pane ySplit="6" topLeftCell="A14" activePane="bottomLeft" state="frozen"/>
      <selection pane="bottomLeft" activeCell="A3" sqref="A3:N17"/>
    </sheetView>
  </sheetViews>
  <sheetFormatPr defaultColWidth="9.140625" defaultRowHeight="15" x14ac:dyDescent="0.25"/>
  <cols>
    <col min="1" max="1" width="5.42578125" style="5" customWidth="1"/>
    <col min="2" max="2" width="22.85546875" style="5" customWidth="1"/>
    <col min="3" max="3" width="16.140625" style="5" customWidth="1"/>
    <col min="4" max="4" width="13.85546875" style="5" customWidth="1"/>
    <col min="5" max="5" width="14.42578125" style="5" customWidth="1"/>
    <col min="6" max="6" width="14.7109375" style="5" customWidth="1"/>
    <col min="7" max="7" width="30" style="5" customWidth="1"/>
    <col min="8" max="8" width="11.42578125" style="5" customWidth="1"/>
    <col min="9" max="9" width="24.42578125" style="5" customWidth="1"/>
    <col min="10" max="14" width="13.140625" style="5" bestFit="1" customWidth="1"/>
    <col min="15" max="15" width="9.140625" style="5"/>
    <col min="16" max="16" width="64" style="5" customWidth="1"/>
    <col min="17" max="16384" width="9.140625" style="5"/>
  </cols>
  <sheetData>
    <row r="1" spans="1:14" x14ac:dyDescent="0.25">
      <c r="K1" s="107"/>
      <c r="L1" s="107"/>
      <c r="M1" s="107"/>
      <c r="N1" s="107"/>
    </row>
    <row r="2" spans="1:14" ht="15" customHeight="1" x14ac:dyDescent="0.25">
      <c r="A2" s="24"/>
      <c r="B2" s="24"/>
      <c r="C2" s="24"/>
      <c r="D2" s="24"/>
      <c r="E2" s="24"/>
      <c r="F2" s="24"/>
      <c r="G2" s="24"/>
      <c r="H2" s="124"/>
      <c r="I2" s="124"/>
      <c r="J2" s="124"/>
      <c r="K2" s="124"/>
      <c r="L2" s="124"/>
      <c r="M2" s="124"/>
      <c r="N2" s="124"/>
    </row>
    <row r="3" spans="1:14" ht="27" customHeight="1" x14ac:dyDescent="0.25">
      <c r="A3" s="72"/>
      <c r="B3" s="73"/>
      <c r="C3" s="73"/>
      <c r="D3" s="73"/>
      <c r="E3" s="73"/>
      <c r="F3" s="73"/>
      <c r="G3" s="73"/>
      <c r="H3" s="73"/>
      <c r="I3" s="73"/>
      <c r="J3" s="73"/>
      <c r="K3" s="110" t="s">
        <v>28</v>
      </c>
      <c r="L3" s="123"/>
      <c r="M3" s="123"/>
      <c r="N3" s="123"/>
    </row>
    <row r="4" spans="1:14" ht="70.150000000000006" customHeight="1" thickBot="1" x14ac:dyDescent="0.3">
      <c r="A4" s="8"/>
      <c r="B4" s="127" t="s">
        <v>57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8"/>
      <c r="N4" s="8"/>
    </row>
    <row r="5" spans="1:14" ht="31.9" customHeight="1" x14ac:dyDescent="0.25">
      <c r="A5" s="140" t="s">
        <v>14</v>
      </c>
      <c r="B5" s="128" t="s">
        <v>15</v>
      </c>
      <c r="C5" s="120" t="s">
        <v>16</v>
      </c>
      <c r="D5" s="121"/>
      <c r="E5" s="121"/>
      <c r="F5" s="122"/>
      <c r="G5" s="128" t="s">
        <v>40</v>
      </c>
      <c r="H5" s="128" t="s">
        <v>17</v>
      </c>
      <c r="I5" s="128" t="s">
        <v>67</v>
      </c>
      <c r="J5" s="128" t="s">
        <v>18</v>
      </c>
      <c r="K5" s="128"/>
      <c r="L5" s="128"/>
      <c r="M5" s="128"/>
      <c r="N5" s="129"/>
    </row>
    <row r="6" spans="1:14" ht="99.75" customHeight="1" x14ac:dyDescent="0.25">
      <c r="A6" s="141"/>
      <c r="B6" s="133"/>
      <c r="C6" s="74" t="s">
        <v>19</v>
      </c>
      <c r="D6" s="74" t="s">
        <v>20</v>
      </c>
      <c r="E6" s="74" t="s">
        <v>21</v>
      </c>
      <c r="F6" s="74" t="s">
        <v>9</v>
      </c>
      <c r="G6" s="133"/>
      <c r="H6" s="133"/>
      <c r="I6" s="133"/>
      <c r="J6" s="91">
        <v>2017</v>
      </c>
      <c r="K6" s="91">
        <v>2018</v>
      </c>
      <c r="L6" s="91">
        <v>2019</v>
      </c>
      <c r="M6" s="91">
        <v>2020</v>
      </c>
      <c r="N6" s="91">
        <v>2021</v>
      </c>
    </row>
    <row r="7" spans="1:14" ht="19.149999999999999" customHeight="1" x14ac:dyDescent="0.25">
      <c r="A7" s="75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7">
        <v>11</v>
      </c>
    </row>
    <row r="8" spans="1:14" ht="91.5" customHeight="1" x14ac:dyDescent="0.25">
      <c r="A8" s="134" t="s">
        <v>22</v>
      </c>
      <c r="B8" s="137" t="s">
        <v>60</v>
      </c>
      <c r="C8" s="138"/>
      <c r="D8" s="138"/>
      <c r="E8" s="138"/>
      <c r="F8" s="138"/>
      <c r="G8" s="139"/>
      <c r="H8" s="78" t="s">
        <v>55</v>
      </c>
      <c r="I8" s="76">
        <v>624</v>
      </c>
      <c r="J8" s="76">
        <v>760</v>
      </c>
      <c r="K8" s="76">
        <v>1064</v>
      </c>
      <c r="L8" s="76">
        <v>1180</v>
      </c>
      <c r="M8" s="76">
        <v>1240</v>
      </c>
      <c r="N8" s="76">
        <v>1300</v>
      </c>
    </row>
    <row r="9" spans="1:14" ht="120" customHeight="1" x14ac:dyDescent="0.25">
      <c r="A9" s="135"/>
      <c r="B9" s="130"/>
      <c r="C9" s="125">
        <v>25800</v>
      </c>
      <c r="D9" s="125">
        <v>0</v>
      </c>
      <c r="E9" s="125">
        <v>0</v>
      </c>
      <c r="F9" s="125">
        <v>0</v>
      </c>
      <c r="G9" s="79" t="s">
        <v>51</v>
      </c>
      <c r="H9" s="80" t="s">
        <v>23</v>
      </c>
      <c r="I9" s="76">
        <v>0.8</v>
      </c>
      <c r="J9" s="76">
        <v>1</v>
      </c>
      <c r="K9" s="81">
        <v>1.4</v>
      </c>
      <c r="L9" s="76">
        <v>1.8</v>
      </c>
      <c r="M9" s="76">
        <v>2</v>
      </c>
      <c r="N9" s="81">
        <v>2.4</v>
      </c>
    </row>
    <row r="10" spans="1:14" ht="122.25" customHeight="1" x14ac:dyDescent="0.25">
      <c r="A10" s="135"/>
      <c r="B10" s="131"/>
      <c r="C10" s="132"/>
      <c r="D10" s="126"/>
      <c r="E10" s="126"/>
      <c r="F10" s="126"/>
      <c r="G10" s="82" t="s">
        <v>52</v>
      </c>
      <c r="H10" s="83" t="s">
        <v>23</v>
      </c>
      <c r="I10" s="76">
        <v>0.5</v>
      </c>
      <c r="J10" s="76">
        <v>0.8</v>
      </c>
      <c r="K10" s="81">
        <v>1.2</v>
      </c>
      <c r="L10" s="76">
        <v>1.5</v>
      </c>
      <c r="M10" s="76">
        <v>1.8</v>
      </c>
      <c r="N10" s="81">
        <v>2.2000000000000002</v>
      </c>
    </row>
    <row r="11" spans="1:14" ht="135" customHeight="1" x14ac:dyDescent="0.25">
      <c r="A11" s="135"/>
      <c r="B11" s="131"/>
      <c r="C11" s="132"/>
      <c r="D11" s="126"/>
      <c r="E11" s="126"/>
      <c r="F11" s="126"/>
      <c r="G11" s="82" t="s">
        <v>58</v>
      </c>
      <c r="H11" s="83" t="s">
        <v>24</v>
      </c>
      <c r="I11" s="76">
        <v>45</v>
      </c>
      <c r="J11" s="76">
        <v>47</v>
      </c>
      <c r="K11" s="81">
        <v>50</v>
      </c>
      <c r="L11" s="76">
        <v>53</v>
      </c>
      <c r="M11" s="76">
        <v>56</v>
      </c>
      <c r="N11" s="81">
        <v>60</v>
      </c>
    </row>
    <row r="12" spans="1:14" ht="165" customHeight="1" x14ac:dyDescent="0.25">
      <c r="A12" s="136"/>
      <c r="B12" s="131"/>
      <c r="C12" s="132"/>
      <c r="D12" s="126"/>
      <c r="E12" s="126"/>
      <c r="F12" s="126"/>
      <c r="G12" s="79" t="s">
        <v>59</v>
      </c>
      <c r="H12" s="81" t="s">
        <v>23</v>
      </c>
      <c r="I12" s="81">
        <v>4</v>
      </c>
      <c r="J12" s="81">
        <v>4</v>
      </c>
      <c r="K12" s="81">
        <v>10</v>
      </c>
      <c r="L12" s="81">
        <v>10</v>
      </c>
      <c r="M12" s="81">
        <v>10</v>
      </c>
      <c r="N12" s="81">
        <v>10</v>
      </c>
    </row>
    <row r="13" spans="1:14" ht="84.75" customHeight="1" x14ac:dyDescent="0.25">
      <c r="A13" s="134" t="s">
        <v>4</v>
      </c>
      <c r="B13" s="150" t="s">
        <v>61</v>
      </c>
      <c r="C13" s="151"/>
      <c r="D13" s="151"/>
      <c r="E13" s="151"/>
      <c r="F13" s="151"/>
      <c r="G13" s="152"/>
      <c r="H13" s="81" t="s">
        <v>55</v>
      </c>
      <c r="I13" s="81">
        <v>380</v>
      </c>
      <c r="J13" s="81">
        <v>456</v>
      </c>
      <c r="K13" s="81">
        <v>912</v>
      </c>
      <c r="L13" s="81">
        <v>1160</v>
      </c>
      <c r="M13" s="81">
        <v>1200</v>
      </c>
      <c r="N13" s="81">
        <v>1250</v>
      </c>
    </row>
    <row r="14" spans="1:14" ht="135" customHeight="1" x14ac:dyDescent="0.25">
      <c r="A14" s="135"/>
      <c r="B14" s="147"/>
      <c r="C14" s="125">
        <v>10900</v>
      </c>
      <c r="D14" s="125">
        <v>0</v>
      </c>
      <c r="E14" s="125">
        <v>0</v>
      </c>
      <c r="F14" s="125">
        <v>0</v>
      </c>
      <c r="G14" s="16" t="s">
        <v>53</v>
      </c>
      <c r="H14" s="83" t="s">
        <v>23</v>
      </c>
      <c r="I14" s="76">
        <v>0.8</v>
      </c>
      <c r="J14" s="76">
        <v>0.8</v>
      </c>
      <c r="K14" s="81">
        <v>1.2</v>
      </c>
      <c r="L14" s="76">
        <v>1.6</v>
      </c>
      <c r="M14" s="76">
        <v>1.8</v>
      </c>
      <c r="N14" s="81">
        <v>2.2000000000000002</v>
      </c>
    </row>
    <row r="15" spans="1:14" ht="116.25" customHeight="1" x14ac:dyDescent="0.25">
      <c r="A15" s="136"/>
      <c r="B15" s="148"/>
      <c r="C15" s="132"/>
      <c r="D15" s="126"/>
      <c r="E15" s="149"/>
      <c r="F15" s="126"/>
      <c r="G15" s="79" t="s">
        <v>54</v>
      </c>
      <c r="H15" s="81" t="s">
        <v>24</v>
      </c>
      <c r="I15" s="81">
        <v>34</v>
      </c>
      <c r="J15" s="81">
        <v>36</v>
      </c>
      <c r="K15" s="81">
        <v>40</v>
      </c>
      <c r="L15" s="81">
        <v>44</v>
      </c>
      <c r="M15" s="81">
        <v>46</v>
      </c>
      <c r="N15" s="81">
        <v>50</v>
      </c>
    </row>
    <row r="16" spans="1:14" ht="40.15" customHeight="1" thickBot="1" x14ac:dyDescent="0.3">
      <c r="A16" s="84"/>
      <c r="B16" s="22" t="s">
        <v>7</v>
      </c>
      <c r="C16" s="59">
        <f>SUM(C9:C15)</f>
        <v>36700</v>
      </c>
      <c r="D16" s="59">
        <f>SUM(D9:D15)</f>
        <v>0</v>
      </c>
      <c r="E16" s="59">
        <f>SUM(E9:E15)</f>
        <v>0</v>
      </c>
      <c r="F16" s="59">
        <f>SUM(F9:F15)</f>
        <v>0</v>
      </c>
      <c r="G16" s="142"/>
      <c r="H16" s="142"/>
      <c r="I16" s="142"/>
      <c r="J16" s="142"/>
      <c r="K16" s="142"/>
      <c r="L16" s="142"/>
      <c r="M16" s="142"/>
      <c r="N16" s="143"/>
    </row>
    <row r="17" spans="1:14" ht="50.45" customHeight="1" x14ac:dyDescent="0.35">
      <c r="A17" s="144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 t="s">
        <v>27</v>
      </c>
      <c r="L17" s="145"/>
      <c r="M17" s="145"/>
      <c r="N17" s="146"/>
    </row>
  </sheetData>
  <mergeCells count="28">
    <mergeCell ref="A8:A12"/>
    <mergeCell ref="B8:G8"/>
    <mergeCell ref="A5:A6"/>
    <mergeCell ref="G16:N16"/>
    <mergeCell ref="A17:J17"/>
    <mergeCell ref="K17:N17"/>
    <mergeCell ref="F14:F15"/>
    <mergeCell ref="B14:B15"/>
    <mergeCell ref="C14:C15"/>
    <mergeCell ref="D14:D15"/>
    <mergeCell ref="E14:E15"/>
    <mergeCell ref="A13:A15"/>
    <mergeCell ref="B13:G13"/>
    <mergeCell ref="K1:N1"/>
    <mergeCell ref="C5:F5"/>
    <mergeCell ref="K3:N3"/>
    <mergeCell ref="H2:N2"/>
    <mergeCell ref="F9:F12"/>
    <mergeCell ref="B4:L4"/>
    <mergeCell ref="J5:N5"/>
    <mergeCell ref="B9:B12"/>
    <mergeCell ref="C9:C12"/>
    <mergeCell ref="D9:D12"/>
    <mergeCell ref="E9:E12"/>
    <mergeCell ref="B5:B6"/>
    <mergeCell ref="G5:G6"/>
    <mergeCell ref="H5:H6"/>
    <mergeCell ref="I5:I6"/>
  </mergeCells>
  <pageMargins left="0.62992125984251968" right="0.23622047244094491" top="0.94488188976377963" bottom="0.94488188976377963" header="0.31496062992125984" footer="0.31496062992125984"/>
  <pageSetup paperSize="9" scale="53" fitToHeight="2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 №1 нов. вар. </vt:lpstr>
      <vt:lpstr>№2</vt:lpstr>
      <vt:lpstr>№2!Заголовки_для_печати</vt:lpstr>
      <vt:lpstr>'прилож №1 нов. вар.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Бондарева Наталья Андреевна</cp:lastModifiedBy>
  <cp:lastPrinted>2016-11-11T08:20:40Z</cp:lastPrinted>
  <dcterms:created xsi:type="dcterms:W3CDTF">2013-09-01T17:17:01Z</dcterms:created>
  <dcterms:modified xsi:type="dcterms:W3CDTF">2016-11-11T08:20:47Z</dcterms:modified>
</cp:coreProperties>
</file>