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5" yWindow="135" windowWidth="13875" windowHeight="14160"/>
  </bookViews>
  <sheets>
    <sheet name="Лист1" sheetId="1" r:id="rId1"/>
  </sheets>
  <definedNames>
    <definedName name="_xlnm.Print_Titles" localSheetId="0">Лист1!$12:$13</definedName>
  </definedNames>
  <calcPr calcId="145621"/>
</workbook>
</file>

<file path=xl/calcChain.xml><?xml version="1.0" encoding="utf-8"?>
<calcChain xmlns="http://schemas.openxmlformats.org/spreadsheetml/2006/main">
  <c r="F149" i="1" l="1"/>
  <c r="F154" i="1"/>
  <c r="F155" i="1"/>
  <c r="F146" i="1"/>
  <c r="F147" i="1"/>
  <c r="G146" i="1" l="1"/>
  <c r="G147" i="1"/>
  <c r="G67" i="1"/>
  <c r="G68" i="1"/>
  <c r="F92" i="1" l="1"/>
  <c r="F81" i="1"/>
  <c r="F82" i="1"/>
  <c r="J61" i="1"/>
  <c r="F88" i="1" l="1"/>
  <c r="F79" i="1"/>
  <c r="F36" i="1"/>
  <c r="F63" i="1"/>
  <c r="F101" i="1"/>
  <c r="J101" i="1"/>
  <c r="J164" i="1" s="1"/>
  <c r="J86" i="1"/>
  <c r="J77" i="1"/>
  <c r="J81" i="1"/>
  <c r="I67" i="1"/>
  <c r="J67" i="1"/>
  <c r="H67" i="1"/>
  <c r="I68" i="1"/>
  <c r="J68" i="1"/>
  <c r="H68" i="1"/>
  <c r="J87" i="1"/>
  <c r="H87" i="1"/>
  <c r="I62" i="1"/>
  <c r="J62" i="1"/>
  <c r="K62" i="1"/>
  <c r="H62" i="1"/>
  <c r="F43" i="1" l="1"/>
  <c r="I39" i="1"/>
  <c r="F73" i="1" l="1"/>
  <c r="E128" i="1" l="1"/>
  <c r="E127" i="1" s="1"/>
  <c r="G87" i="1" l="1"/>
  <c r="F87" i="1" s="1"/>
  <c r="F91" i="1"/>
  <c r="K58" i="1" l="1"/>
  <c r="H58" i="1"/>
  <c r="I58" i="1"/>
  <c r="J58" i="1"/>
  <c r="G58" i="1"/>
  <c r="E58" i="1"/>
  <c r="E46" i="1"/>
  <c r="K46" i="1"/>
  <c r="K45" i="1" s="1"/>
  <c r="J46" i="1"/>
  <c r="J45" i="1" s="1"/>
  <c r="I46" i="1"/>
  <c r="I45" i="1" s="1"/>
  <c r="H46" i="1"/>
  <c r="H45" i="1" s="1"/>
  <c r="G46" i="1"/>
  <c r="G45" i="1" s="1"/>
  <c r="J35" i="1"/>
  <c r="K38" i="1"/>
  <c r="K35" i="1" s="1"/>
  <c r="K61" i="1" s="1"/>
  <c r="J38" i="1"/>
  <c r="I38" i="1"/>
  <c r="I35" i="1" s="1"/>
  <c r="H35" i="1"/>
  <c r="G38" i="1"/>
  <c r="G35" i="1" s="1"/>
  <c r="I36" i="1"/>
  <c r="I63" i="1" s="1"/>
  <c r="H39" i="1"/>
  <c r="H36" i="1" s="1"/>
  <c r="H63" i="1" s="1"/>
  <c r="G39" i="1"/>
  <c r="G36" i="1" s="1"/>
  <c r="G63" i="1" s="1"/>
  <c r="F58" i="1" l="1"/>
  <c r="H61" i="1"/>
  <c r="I61" i="1"/>
  <c r="G62" i="1"/>
  <c r="F62" i="1" l="1"/>
  <c r="G61" i="1"/>
  <c r="G101" i="1"/>
  <c r="G164" i="1" s="1"/>
  <c r="H101" i="1"/>
  <c r="H164" i="1" s="1"/>
  <c r="I101" i="1"/>
  <c r="I164" i="1" s="1"/>
  <c r="I77" i="1"/>
  <c r="G78" i="1"/>
  <c r="F61" i="1" l="1"/>
  <c r="H77" i="1"/>
  <c r="G77" i="1"/>
  <c r="G86" i="1"/>
  <c r="H86" i="1"/>
  <c r="I86" i="1"/>
  <c r="F164" i="1"/>
  <c r="F38" i="1" l="1"/>
  <c r="F37" i="1" s="1"/>
  <c r="K37" i="1"/>
  <c r="J37" i="1"/>
  <c r="I37" i="1"/>
  <c r="H37" i="1"/>
  <c r="G37" i="1"/>
  <c r="G34" i="1" l="1"/>
  <c r="H34" i="1"/>
  <c r="I34" i="1"/>
  <c r="J34" i="1"/>
  <c r="K34" i="1"/>
  <c r="F35" i="1"/>
  <c r="F47" i="1"/>
  <c r="F46" i="1"/>
  <c r="F45" i="1"/>
  <c r="F34" i="1" l="1"/>
  <c r="F97" i="1" l="1"/>
  <c r="I129" i="1" l="1"/>
  <c r="J129" i="1"/>
  <c r="K129" i="1"/>
  <c r="G106" i="1"/>
  <c r="G128" i="1" s="1"/>
  <c r="H106" i="1"/>
  <c r="H128" i="1" s="1"/>
  <c r="I106" i="1"/>
  <c r="I128" i="1" s="1"/>
  <c r="J106" i="1"/>
  <c r="J128" i="1" s="1"/>
  <c r="K106" i="1"/>
  <c r="K105" i="1" s="1"/>
  <c r="H107" i="1"/>
  <c r="H129" i="1" s="1"/>
  <c r="H165" i="1" s="1"/>
  <c r="F123" i="1"/>
  <c r="F122" i="1"/>
  <c r="F121" i="1"/>
  <c r="F120" i="1"/>
  <c r="E96" i="1"/>
  <c r="E100" i="1" s="1"/>
  <c r="E99" i="1" l="1"/>
  <c r="I127" i="1"/>
  <c r="J105" i="1"/>
  <c r="G127" i="1"/>
  <c r="H127" i="1"/>
  <c r="J127" i="1"/>
  <c r="K128" i="1"/>
  <c r="K127" i="1" s="1"/>
  <c r="E95" i="1"/>
  <c r="J96" i="1" l="1"/>
  <c r="J100" i="1" s="1"/>
  <c r="K96" i="1"/>
  <c r="K95" i="1" l="1"/>
  <c r="K100" i="1"/>
  <c r="J99" i="1"/>
  <c r="J163" i="1"/>
  <c r="J162" i="1" s="1"/>
  <c r="J95" i="1"/>
  <c r="I81" i="1"/>
  <c r="K99" i="1" l="1"/>
  <c r="K163" i="1"/>
  <c r="K162" i="1" s="1"/>
  <c r="G105" i="1"/>
  <c r="H96" i="1"/>
  <c r="H100" i="1" s="1"/>
  <c r="I96" i="1"/>
  <c r="I100" i="1" s="1"/>
  <c r="G96" i="1"/>
  <c r="G100" i="1" s="1"/>
  <c r="F100" i="1" l="1"/>
  <c r="H99" i="1"/>
  <c r="H163" i="1"/>
  <c r="H162" i="1" s="1"/>
  <c r="G99" i="1"/>
  <c r="G163" i="1"/>
  <c r="G162" i="1" s="1"/>
  <c r="I99" i="1"/>
  <c r="I163" i="1"/>
  <c r="I162" i="1" s="1"/>
  <c r="F96" i="1"/>
  <c r="I105" i="1"/>
  <c r="H105" i="1"/>
  <c r="G81" i="1"/>
  <c r="H81" i="1"/>
  <c r="F84" i="1"/>
  <c r="F78" i="1" s="1"/>
  <c r="F77" i="1" s="1"/>
  <c r="F86" i="1" l="1"/>
  <c r="F106" i="1" l="1"/>
  <c r="F128" i="1" l="1"/>
  <c r="G95" i="1"/>
  <c r="H95" i="1"/>
  <c r="I95" i="1"/>
  <c r="F95" i="1" l="1"/>
  <c r="F111" i="1" l="1"/>
  <c r="F107" i="1" s="1"/>
  <c r="F68" i="1"/>
  <c r="F99" i="1" l="1"/>
  <c r="F163" i="1"/>
  <c r="F129" i="1"/>
  <c r="F165" i="1" s="1"/>
  <c r="F105" i="1"/>
  <c r="F67" i="1"/>
  <c r="F162" i="1" l="1"/>
  <c r="F127" i="1"/>
</calcChain>
</file>

<file path=xl/sharedStrings.xml><?xml version="1.0" encoding="utf-8"?>
<sst xmlns="http://schemas.openxmlformats.org/spreadsheetml/2006/main" count="737" uniqueCount="258">
  <si>
    <t>Мероприятия по реализации программы</t>
  </si>
  <si>
    <t>Источники финансирования</t>
  </si>
  <si>
    <t>Объем финансирования по годам (тыс. руб.)</t>
  </si>
  <si>
    <t>Ответственный за выполнение мероприятия</t>
  </si>
  <si>
    <t xml:space="preserve">Результаты выполнения мероприятий </t>
  </si>
  <si>
    <t>Итого</t>
  </si>
  <si>
    <t>Средства бюджета Одинцовского муниципального района</t>
  </si>
  <si>
    <t>-</t>
  </si>
  <si>
    <t>В пределах средств, предусмотренных в бюджетах сельских поселений Одинцовского муниципального района</t>
  </si>
  <si>
    <t>Администрации сельских поселений Одинцовского муниципального района</t>
  </si>
  <si>
    <t>1.3.</t>
  </si>
  <si>
    <t>1.4.</t>
  </si>
  <si>
    <t>Подпрограмма 2 «Снижение рисков и смягчение последствий чрезвычайных ситуаций природного и техногенного характера в Одинцовском муниципальном районе»</t>
  </si>
  <si>
    <t>1.</t>
  </si>
  <si>
    <t>В пределах средств, предусмотренных на содержание отдела по делам гражданской обороны, защиты населения и территории от чрезвычайных ситуаций Администрации Одинцовского муниципального района</t>
  </si>
  <si>
    <t>План комплектования</t>
  </si>
  <si>
    <t>Отдел ГОиЧС</t>
  </si>
  <si>
    <t>2.</t>
  </si>
  <si>
    <t>Средства бюджетов сельских поселений Одинцовского муниципального района</t>
  </si>
  <si>
    <t>3.</t>
  </si>
  <si>
    <t>Итого по подпрограмме 2:</t>
  </si>
  <si>
    <t>гп Большие Вяземы</t>
  </si>
  <si>
    <t xml:space="preserve"> -</t>
  </si>
  <si>
    <t>гп Кубинка</t>
  </si>
  <si>
    <t>МКУ «ЕДДС Одинцовского муниципального района»</t>
  </si>
  <si>
    <t>Итого по подпрограмме 3:</t>
  </si>
  <si>
    <t>Подпрограмма 4 «Обеспечение пожарной безопасности на территории Одинцовского муниципального района»</t>
  </si>
  <si>
    <t>За счет средств, предусмотренных в бюджетах городских и сельских поселений Одинцовского муниципального района</t>
  </si>
  <si>
    <t>Всего по подпрограмме 4:</t>
  </si>
  <si>
    <t>Подпрограмма 5 «Обеспечение мероприятий гражданской обороны на территории Одинцовского муниципального района»</t>
  </si>
  <si>
    <t>Всего по подпрограмме 5:</t>
  </si>
  <si>
    <t>1.1.</t>
  </si>
  <si>
    <t>ПЕРЕЧЕНЬ МЕРОПРИЯТИЙ МУНИЦИПАЛЬНОЙ ПРОГРАММЫ</t>
  </si>
  <si>
    <t>Всего (тыс. руб.)</t>
  </si>
  <si>
    <t>Отдел по делам гражданской обороны, защиты населения и территории от чрезвычайных ситуаций Администрации Одинцовского муниципального района (далее – отдел ГОиЧС)</t>
  </si>
  <si>
    <t>1.2.</t>
  </si>
  <si>
    <t>2.1.</t>
  </si>
  <si>
    <t>3.1.</t>
  </si>
  <si>
    <t>Отдел ГОиЧС, 
Администрации городских и сельских поселений Одинцовского муниципального района</t>
  </si>
  <si>
    <t>2.1</t>
  </si>
  <si>
    <t>Заместитель руководителя Администрации</t>
  </si>
  <si>
    <t>Одинцовского муниципального района</t>
  </si>
  <si>
    <t>М.В. Ширманов</t>
  </si>
  <si>
    <t>1.5.</t>
  </si>
  <si>
    <t>1.6.</t>
  </si>
  <si>
    <t>2.2.</t>
  </si>
  <si>
    <t xml:space="preserve">Отдел ГОиЧС, МКУ «Центр муниципальных закупок Одинцовского муниципального района Московской области»
</t>
  </si>
  <si>
    <t xml:space="preserve">Отдел ГОиЧС, 
Администрации городских и сельских поселений Одинцовского муниципального района, МКУ «Центр муниципальных закупок Одинцовского муниципального района Московской области»
</t>
  </si>
  <si>
    <t xml:space="preserve">2. </t>
  </si>
  <si>
    <t>Отдел ГОиЧС, Отдел организации предоставления государственных и муниципальных услуг Администрации Одинцовского муниципального района</t>
  </si>
  <si>
    <t>3.2.</t>
  </si>
  <si>
    <t>Отдел ГОиЧС, МКУ «Центр муниципальных закупок ОМР МО»</t>
  </si>
  <si>
    <t xml:space="preserve">Подпрограмма 3 «Развитие и совершенствование системы оповещения и информирования населения Одинцовского муниципального района» </t>
  </si>
  <si>
    <t>Организации-балансодержатели ЗС ГО</t>
  </si>
  <si>
    <t>За счет собственных средств организаций, формирующих спасательные службы гражданской обороны</t>
  </si>
  <si>
    <t>"БЕЗОПАСНОСТЬ В ОДИНЦОВСКОМ МУНИЦИПАЛЬНОМ РАЙОНЕ МОСКОВСКОЙ ОБЛАСТИ"</t>
  </si>
  <si>
    <r>
      <t>Задача 3.</t>
    </r>
    <r>
      <rPr>
        <sz val="8"/>
        <rFont val="Times New Roman"/>
        <family val="1"/>
        <charset val="204"/>
      </rPr>
      <t xml:space="preserve"> Увеличение (поддержание на необходимом уровне) запасов резервов финансовых, материальных ресурсов для ликвидации чрезвычайных ситуаций</t>
    </r>
  </si>
  <si>
    <r>
      <t xml:space="preserve">Задача 2. </t>
    </r>
    <r>
      <rPr>
        <sz val="8"/>
        <rFont val="Times New Roman"/>
        <family val="1"/>
        <charset val="204"/>
      </rPr>
      <t>Снижение количества пожаров, произошедших на территории Одинцовского муниципального района</t>
    </r>
  </si>
  <si>
    <t>Средства бюджетов городских поселений, передаваемые в бюджет Одинцовского муниципального района</t>
  </si>
  <si>
    <t>Средства, предусмотренные в бюджетах сельских  поселений Одинцовского муниципального района</t>
  </si>
  <si>
    <r>
      <t xml:space="preserve">Задача 2. </t>
    </r>
    <r>
      <rPr>
        <sz val="8"/>
        <rFont val="Times New Roman"/>
        <family val="1"/>
        <charset val="204"/>
      </rPr>
      <t>Снижение количества утонувших  людей на водных объектах Одинцовского муниципального района</t>
    </r>
  </si>
  <si>
    <t>За счет собственных средств организаций-болансодержателей защитных сооружений гражданской обороны, передачи ЗС ГО, находящихся в муниципальной собственности, в аренду организациям</t>
  </si>
  <si>
    <r>
      <t>Задача 1:</t>
    </r>
    <r>
      <rPr>
        <sz val="8"/>
        <rFont val="Times New Roman"/>
        <family val="1"/>
        <charset val="204"/>
      </rPr>
      <t xml:space="preserve"> Обеспечение развития местной системы оповещения населения Одинцовского муниципального района </t>
    </r>
  </si>
  <si>
    <t>№ п/п</t>
  </si>
  <si>
    <t>Приложение №1 
к муниципальной программе</t>
  </si>
  <si>
    <r>
      <t>Задача 1.</t>
    </r>
    <r>
      <rPr>
        <sz val="8"/>
        <rFont val="Times New Roman"/>
        <family val="1"/>
        <charset val="204"/>
      </rPr>
      <t xml:space="preserve"> Поддержание необходимого уровня повышения квалификации (переподготовки) руководителей и специалистов в области ГО и ЧС органов местного самоуправления и организаций Одинцовского муниципального района</t>
    </r>
  </si>
  <si>
    <t>За счет собственных средств организаций-балансодержателей защитных сооружений гражданской обороны, передачи ЗС ГО, находящихся в муниципальной собственности, в аренду организациям</t>
  </si>
  <si>
    <r>
      <t xml:space="preserve">Задача 1. </t>
    </r>
    <r>
      <rPr>
        <sz val="8"/>
        <rFont val="Times New Roman"/>
        <family val="1"/>
        <charset val="204"/>
      </rPr>
      <t>Увеличение количества населения Одинцовского муниципального района, вовлеченных в добровольные пожарные дружины</t>
    </r>
  </si>
  <si>
    <r>
      <rPr>
        <b/>
        <sz val="8"/>
        <rFont val="Times New Roman"/>
        <family val="1"/>
        <charset val="204"/>
      </rPr>
      <t xml:space="preserve">Задача 2. </t>
    </r>
    <r>
      <rPr>
        <sz val="8"/>
        <rFont val="Times New Roman"/>
        <family val="1"/>
        <charset val="204"/>
      </rPr>
      <t xml:space="preserve">Увеличение количества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защитных сооружений гражданской обороны (далее ЗС ГО), готовых к укрытию населения</t>
    </r>
  </si>
  <si>
    <r>
      <t xml:space="preserve">Задача 1. </t>
    </r>
    <r>
      <rPr>
        <sz val="8"/>
        <rFont val="Times New Roman"/>
        <family val="1"/>
        <charset val="204"/>
      </rPr>
      <t>Обеспечение накопления запасов материально-технических, продовольственных, медицинских и иных средств в целях гражданской обороны</t>
    </r>
  </si>
  <si>
    <t>2017 год</t>
  </si>
  <si>
    <t>2018 год</t>
  </si>
  <si>
    <t>Средства бюджетов сельских  поселений Одинцовского муниципального района</t>
  </si>
  <si>
    <t>Средства бюджетов городских и сельских  поселений Одинцовского муниципального района</t>
  </si>
  <si>
    <t>Срок исполнения мероприятий</t>
  </si>
  <si>
    <t xml:space="preserve">1.3. </t>
  </si>
  <si>
    <t>Отдел ГО и ЧС</t>
  </si>
  <si>
    <t>Средств бюджетов городских и сельских поселений Одинцовского муниципального района</t>
  </si>
  <si>
    <t>Администрации городских и сельских поселений Одинцовского муниципального района</t>
  </si>
  <si>
    <t>Средства бюджетов городских и сельских поселений Одинцовского муниципального района</t>
  </si>
  <si>
    <t>3.3.</t>
  </si>
  <si>
    <t>Руководители организаций, функционирующих на территории Одинцовского муниципального района</t>
  </si>
  <si>
    <t>Утвержденный технорабочий проект</t>
  </si>
  <si>
    <t>2018-2019 годы</t>
  </si>
  <si>
    <r>
      <t>Задача 4:</t>
    </r>
    <r>
      <rPr>
        <sz val="8"/>
        <rFont val="Times New Roman"/>
        <family val="1"/>
        <charset val="204"/>
      </rPr>
      <t xml:space="preserve"> Увеличение разницы среднего времени совместного реагирования нескольких экстренных оперативных служб на обращения населения по единому номеру «112» на территории Одинцовского муниципального района в отчетном году в сравнении с базовым периодом</t>
    </r>
  </si>
  <si>
    <r>
      <rPr>
        <b/>
        <sz val="8"/>
        <rFont val="Times New Roman"/>
        <family val="1"/>
        <charset val="204"/>
      </rPr>
      <t>Задача 2:</t>
    </r>
    <r>
      <rPr>
        <sz val="8"/>
        <rFont val="Times New Roman"/>
        <family val="1"/>
        <charset val="204"/>
      </rPr>
      <t xml:space="preserve"> Создание и развитие на территории Одинцовского муниципального района Московской области аппаратно-программного комплекса «Безопасный город»</t>
    </r>
  </si>
  <si>
    <t>Подпрограмма 1 «Профилактика терроризма и экстремизма, преступлений и иных правонарушений»</t>
  </si>
  <si>
    <t xml:space="preserve">1. </t>
  </si>
  <si>
    <t>2017-2021 годы</t>
  </si>
  <si>
    <t>Управление образования, Комитет по делам молодежи, культуре и спорту</t>
  </si>
  <si>
    <t xml:space="preserve">1.1.  </t>
  </si>
  <si>
    <t>1.1.1.</t>
  </si>
  <si>
    <t>Комитет по делам молодежи, культуре и спорту</t>
  </si>
  <si>
    <t>1.1.2.</t>
  </si>
  <si>
    <t>Управление образования</t>
  </si>
  <si>
    <t>1.1.3.</t>
  </si>
  <si>
    <t>1.2.1.</t>
  </si>
  <si>
    <t>1.2.2.</t>
  </si>
  <si>
    <r>
      <rPr>
        <b/>
        <sz val="8"/>
        <rFont val="Times New Roman"/>
        <family val="1"/>
        <charset val="204"/>
      </rPr>
      <t xml:space="preserve">Задача 2. </t>
    </r>
    <r>
      <rPr>
        <sz val="8"/>
        <rFont val="Times New Roman"/>
        <family val="1"/>
        <charset val="204"/>
      </rPr>
      <t>Снижение общего количества преступлений, совершенных на территории муниципального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образования</t>
    </r>
  </si>
  <si>
    <t>В пределах бюджетов городских и сельских поселений Одинцовского муниципального района</t>
  </si>
  <si>
    <t>2.1.1.</t>
  </si>
  <si>
    <t>2.2.1.</t>
  </si>
  <si>
    <r>
      <rPr>
        <b/>
        <sz val="8"/>
        <rFont val="Times New Roman"/>
        <family val="1"/>
        <charset val="204"/>
      </rPr>
      <t xml:space="preserve">Задача 3. </t>
    </r>
    <r>
      <rPr>
        <sz val="8"/>
        <rFont val="Times New Roman"/>
        <family val="1"/>
        <charset val="204"/>
      </rPr>
      <t>Установка систем видеонаблюдения в местах массового пребывания людей</t>
    </r>
  </si>
  <si>
    <t>3.1.1.</t>
  </si>
  <si>
    <t>3.1.2.</t>
  </si>
  <si>
    <t>3.1.3.</t>
  </si>
  <si>
    <t xml:space="preserve">Отдел по территориальной безопасности и вопросам противодействия коррупции, Управление развития потребительского рынка и услуг </t>
  </si>
  <si>
    <r>
      <rPr>
        <b/>
        <sz val="8"/>
        <rFont val="Times New Roman"/>
        <family val="1"/>
        <charset val="204"/>
      </rPr>
      <t xml:space="preserve">Задача 4. </t>
    </r>
    <r>
      <rPr>
        <sz val="8"/>
        <rFont val="Times New Roman"/>
        <family val="1"/>
        <charset val="204"/>
      </rPr>
      <t xml:space="preserve"> Профилактика и предупреждение проявления экстремизма.</t>
    </r>
  </si>
  <si>
    <t>4</t>
  </si>
  <si>
    <t>4.1.</t>
  </si>
  <si>
    <t>4.1.1.</t>
  </si>
  <si>
    <t>Отдел по территориальной безопасности и вопросам противодействия коррупции</t>
  </si>
  <si>
    <t>4.1.2.</t>
  </si>
  <si>
    <r>
      <rPr>
        <b/>
        <sz val="8"/>
        <rFont val="Times New Roman"/>
        <family val="1"/>
        <charset val="204"/>
      </rPr>
      <t>Задача 5.</t>
    </r>
    <r>
      <rPr>
        <sz val="8"/>
        <rFont val="Times New Roman"/>
        <family val="1"/>
        <charset val="204"/>
      </rPr>
      <t xml:space="preserve"> Увеличение количества лиц, состоящих на профилактическом учете за потребление наркотических средств в немедицинских целях</t>
    </r>
  </si>
  <si>
    <t>5.</t>
  </si>
  <si>
    <t>5.1.</t>
  </si>
  <si>
    <t>5.1.1.</t>
  </si>
  <si>
    <t>5.1.2.</t>
  </si>
  <si>
    <t>5.2.</t>
  </si>
  <si>
    <t>5.2.1.</t>
  </si>
  <si>
    <t>6.</t>
  </si>
  <si>
    <r>
      <rPr>
        <b/>
        <sz val="8"/>
        <rFont val="Times New Roman"/>
        <family val="1"/>
        <charset val="204"/>
      </rPr>
      <t>Задача 6.</t>
    </r>
    <r>
      <rPr>
        <sz val="8"/>
        <rFont val="Times New Roman"/>
        <family val="1"/>
        <charset val="204"/>
      </rPr>
      <t xml:space="preserve"> Увеличение количества пропагандистских мероприятий среди населения в целях профилактики терроризма </t>
    </r>
  </si>
  <si>
    <t xml:space="preserve">6.1.  </t>
  </si>
  <si>
    <t>6.2.</t>
  </si>
  <si>
    <t>Итого по подпрограмме 1:</t>
  </si>
  <si>
    <t>3.1.4.</t>
  </si>
  <si>
    <t>Мероприятия, направленные на мобилизационную подготовку экономики Одинцовского муниципального района</t>
  </si>
  <si>
    <r>
      <t xml:space="preserve">Задача: </t>
    </r>
    <r>
      <rPr>
        <sz val="8"/>
        <rFont val="Times New Roman"/>
        <family val="1"/>
        <charset val="204"/>
      </rPr>
      <t>Увеличение уровня готовности органов регулирования торговли</t>
    </r>
  </si>
  <si>
    <t xml:space="preserve">Средства бюджета Одинцовского муниципального района </t>
  </si>
  <si>
    <t>Мобилизационный отдел Администрации Одинцовского муниципального района</t>
  </si>
  <si>
    <t>Всего по программе</t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</si>
  <si>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Разработка Плана комплектования должностных лиц, специалистов ГО и уполномоченных работников объектовых звеньев МОСЧС на курсах гражданской обороны Одинцовского муниципального района на год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</si>
  <si>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Подготовка должностных лиц, специалистов ГО и уполномоченных работников объектовых звеньев МОСЧС на курсах ГО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</si>
  <si>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Разработка плана комплектования обучаемыми Одинцовского муниципального района Московской области учебно-методического центра Государственного казенного учреждения Московской области «Специальный центр «Звенигород» на очередной год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</si>
  <si>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направления должностных лиц Одинцовского муниципального района на обучение  в учебно-методическом центре Государственного казенного учреждения Московской области «Специальный центр «Звенигород»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</si>
  <si>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Обучение неработающего населения в области зашиты от чрезвычайных ситуаций и гражданской обороны на базе учебно-консультационных пунктов ГО и ЧС поселений Одинцовского муниципального района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</si>
  <si>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Создание безопасных мест отдыха населения на водных объектах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</si>
  <si>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Обучение населения Одинцовского муниципального района, прежде всего детей, плаванию и приемам спасения на воде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</si>
  <si>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Приобретение материальных средств для освежения резервов материальных ресурсов для ликвидации чрезвычайных ситуаций для Одинцовского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</si>
  <si>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</si>
  <si>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Создание резервных фондов и  запасов резервов материальных ресурсов для ликвидации чрезвычайных ситуаций организаций, функционирующих на территории Одинцовского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</si>
  <si>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Содержание и обеспечение деятельности МКУ «ЕДДС Одинцовского муниципального района»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</si>
  <si>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Оснащение населенных пунктов, прилегающих к лесным массивам, пунктами оповещения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</si>
  <si>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Оснащение населенных пунктов с численностью населения более 1000 чел. пунктами оповещения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</si>
  <si>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проводных каналов связи для функционирования Местной системы оповещения населения Одинцовского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</si>
  <si>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беспроводных каналов связи для функционирования Местной системы оповещения населения Одинцовского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</si>
  <si>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Эксплуатационно-техническое обслуживание и текущий ремонт Местной системы оповещения  населения Одинцовского муниципального района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</si>
  <si>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Оснащение мест массового пребывания людей пунктами уличного информирования и оповещения населения (светодиодными уличными экранами) в рамках создания сегмента Общероссийской комплексной системы 
информирования и оповещения населения 
в местах массового пребывания людей 
(ОКСИОН)
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</si>
  <si>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Разработка и утверждение технорабочего проекта на создание комплекса средств автоматизации «Единый центр оперативного реагирования» в составе АПК «Безопасный город» Одинцовского муниципального района Московской области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</si>
  <si>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Изготовление баннеров и листовок (памяток)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</si>
  <si>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Создание общественных учреждений пожарной охраны (добровольная пожарная дружина, добровольная пожарная команда) на территории поселения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</si>
  <si>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Регистрация добровольных пожарных в едином реестре Московской области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</si>
  <si>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Проведение информационно-агитационной пропаганды по вовлечению граждан и организаций в добровольную пожарную охрану на территории поселения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</si>
  <si>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Выполнение профилактических мероприятий по обеспечению пожарной безопасности в осенне-зимний период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</si>
  <si>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Выполнение профилактических мероприятий по обеспечению пожарной безопасности в летний пожароопасный период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</si>
  <si>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Освежение запасов материально-технических, продовольственных, медицинских и иных средств в целях гражданской обороны.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</si>
  <si>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Техническое обслуживание и ремонт защитных сооружений гражданской обороны 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</si>
  <si>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Разработка типовой  документации развертываемых органов регулирования торговли в особый период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</si>
  <si>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 Оборудование объектов образования инженерно-техническими средствами антитеррористической защиты, стационарными (рамочными) и ручными металло-обнаружителями, громкоговорящей связью (оповещение о возникновении угрозы  совершения террористического акта или иного преступления)</t>
    </r>
  </si>
  <si>
    <r>
      <rPr>
        <b/>
        <sz val="8"/>
        <rFont val="Times New Roman"/>
        <family val="1"/>
        <charset val="204"/>
      </rPr>
      <t>Мероприятие.</t>
    </r>
    <r>
      <rPr>
        <sz val="10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>Оборудование объектов культуры инженерно-техническими средствами антитеррористической защиты, стационарными (рамочными) и ручными металло-обнаружителями, громкоговорящей связью (оповещение о возникновении угрозы  совершения террористического акта или иного преступления)</t>
    </r>
  </si>
  <si>
    <r>
      <rPr>
        <b/>
        <sz val="8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>. Обеспечение охраной зданий (сооружений), подведомственных  КДМКиС</t>
    </r>
  </si>
  <si>
    <r>
      <rPr>
        <b/>
        <sz val="8"/>
        <rFont val="Times New Roman"/>
        <family val="1"/>
        <charset val="204"/>
      </rPr>
      <t>Мероприятие.</t>
    </r>
    <r>
      <rPr>
        <sz val="8"/>
        <rFont val="Times New Roman"/>
        <family val="1"/>
        <charset val="204"/>
      </rPr>
      <t xml:space="preserve"> Обеспечение охраной зданий (сооружений), подведомственных  Управлению образования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</si>
  <si>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>Установка (модернизация) систем видеонаблюдения в местах массового пребывания людей и социальных объектов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</si>
  <si>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Осуществление мероприятий по подключению  торговых центров, автозаправочных станций, оборудованных системами видеонаблюдения и подключенных к системе «Безопасный регион»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</si>
  <si>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Обслуживание систем видеонаблюдения в учреждениях образования, культуры и спорта 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</si>
  <si>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Установка (модернизация) систем видеонаблюдения в учреждениях образования, культуры и спорта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</si>
  <si>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Правовая пропаганда, работа с молодежью, беседы, занятость несовершеннолетних в свободное от учебы время, спортивно-массовые мероприятия, и др.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</si>
  <si>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Информирование населения муниципального образования  о деятельности народных дружин
</t>
    </r>
  </si>
  <si>
    <r>
      <rPr>
        <b/>
        <sz val="8"/>
        <rFont val="Times New Roman"/>
        <family val="1"/>
        <charset val="204"/>
      </rPr>
      <t xml:space="preserve">Основное мероприятие.  </t>
    </r>
    <r>
      <rPr>
        <sz val="8"/>
        <rFont val="Times New Roman"/>
        <family val="1"/>
        <charset val="204"/>
      </rPr>
      <t xml:space="preserve">Обеспечение деятельности общественных объединений  правоохранительной направленности
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</si>
  <si>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</si>
  <si>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Разработка и издание  методических рекомендаций, агитационных материалов по  формированию толерантных  межнациональных отношений, проведение круглых столов, конференций, семинаров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</si>
  <si>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Мероприятия, приуроченные к памятным датам, культурно-зрелищные, спортивные мероприятия
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</si>
  <si>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Профилактика наркомании и токсикомании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</si>
  <si>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Внедрение профилактических антинаркотических программ в образовательных организациях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</si>
  <si>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Повышение квалификации специалистов и подготовка волонтеров
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</si>
  <si>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Информационно - пропагандистское сопровождение антинаркотической деятельности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</si>
  <si>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
Изготовление и размещение наружной рекламы, агитационных материалов, направленных на: 
-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
- формирование общественного мнения, направленного на изменение норм, связанных с поведением «риска», и пропаганду ценностей здорового образа жизни;
- информирование о рисках, связанных с наркотиками;
- стимулирование подростков и молодежи и их родителей к обращению за психологической и иной профессиональной помощью.
</t>
    </r>
  </si>
  <si>
    <t>4.</t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</si>
  <si>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Личное страхование добровольных пожарных на период исполнения ими обязанностей добровольного пожарного 
</t>
    </r>
  </si>
  <si>
    <t>2017-2019 годы</t>
  </si>
  <si>
    <t>2017-2018 годы</t>
  </si>
  <si>
    <t>Средства бюджета Одинцовского муниципального района, передаваемые в сельские поселения</t>
  </si>
  <si>
    <t xml:space="preserve">Средства бюджета Одинцовского муниципального района, передаваемые в сельские поселения
</t>
  </si>
  <si>
    <t>В пределах собственных средств организаций, функционирующих на территории Одинцовского муниципального района</t>
  </si>
  <si>
    <t>Внебюджетные средства</t>
  </si>
  <si>
    <t>В пределах средств, предусмотренных на содержание отдела ГО и ЧС</t>
  </si>
  <si>
    <t>В пределах средств, предусмотрен-ных на содержание отдела ГО и ЧС</t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</si>
  <si>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Обеспечение создания комплекса средств автоматизации «Единый центр оперативного реагирования» в составе АПК «Безопасный город» Одинцовского муниципального района Московской области</t>
    </r>
  </si>
  <si>
    <t>Сопровождение ввода в эксплуатацию комплекса средств автоматизации «Единый центр оперативного реагирования» в составе АПК «Безопасный город» Одинцовского муниципального района Московской области</t>
  </si>
  <si>
    <t>В пределах средств, предусмотренных в бюджетах городских и сельских поселений Одинцовского муниципального района</t>
  </si>
  <si>
    <t>Увеличение степени готовности сил и средств Одинцовского районного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до 92%</t>
  </si>
  <si>
    <t>Поддержание подготовки руководящего состава и специалистов Одинцовского районного звена ТП МОСЧС, населения Одинцовского муниципального района в области зашиты от чрезвычайных ситуаций и гражданской обороны на уровне 50%</t>
  </si>
  <si>
    <t>Увеличение количества комфортных (безопасных) мест массового отдыха людей на водных объектах на 5 шт.</t>
  </si>
  <si>
    <t>В пределах средств муниципальной программы "Развитие культуры в Одинцовском муниципальном районе Московской области"</t>
  </si>
  <si>
    <t>В пределах средств  муниципальной программы "Развитие образования в Одинцовском муниципальном районе Московской области"</t>
  </si>
  <si>
    <t>В пределах средств  муниципальной программы "Развитие физической культуры и спорта  в Одинцовском муниципальном районе Московской области"</t>
  </si>
  <si>
    <t>В пределах средств  муниципальных программ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"Развитие образования в Одинцовском муниципальном районе Московской области"</t>
  </si>
  <si>
    <t>В пределах средств  муниципальных программ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</t>
  </si>
  <si>
    <t>В пределах средств муниципальных программ "Развитие образования в Одинцовском муниципальном районе Московской области",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"Молодежь в   Одинцовском муниципальном районе Московской области"</t>
  </si>
  <si>
    <t>В пределах средств муниципальных программ "Развитие образования в Одинцовском муниципальном районе Московской области",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</t>
  </si>
  <si>
    <t>В пределах средств собственников коммерческих объектов, оборудуемых системами видеонаблюдения и подключенных к системе «Безопасный регион»</t>
  </si>
  <si>
    <t>Отдел по территориальной безопасности и вопросам противодействия коррупции, Администрации городских и сельских поселений Одинцовского муниципального района</t>
  </si>
  <si>
    <t>Отдел по территориальной безопасности и вопросам противодействия коррупции, Управление образования, Комитет по делам молодежи, культуре и спорту</t>
  </si>
  <si>
    <t xml:space="preserve">Отдел по территориальной безопасности и вопросам противодействия коррупции, Управление образования, Комитет по делам молодежи, культуре и спорту,  Управление развития потребительского рынка и услуг </t>
  </si>
  <si>
    <t xml:space="preserve">Отдел по территориальной безопасности и вопросам противодействия коррупции, Комитет по делам молодежи, культуре и спорту, Управление образования </t>
  </si>
  <si>
    <t>Отдел по территориальной безопасности и вопросам противодействия коррупции, Управление образования</t>
  </si>
  <si>
    <t>Отдел по территориальной безопасности и вопросам противодействия коррупции, Комитет по делам молодежи, культуре и спорту</t>
  </si>
  <si>
    <t>В пределах средств муниципальных программ 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"Молодежь в   Одинцовском муниципальном районе Московской области"</t>
  </si>
  <si>
    <t>В пределах средств муниципальной программы "Развитие образования в Одинцовском муниципальном районе Московской области"</t>
  </si>
  <si>
    <t>В пределах средств муниципальных программ 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"Молодежь в Одинцовском муниципальном районе Московской области"</t>
  </si>
  <si>
    <t>В пределах средств муниципальных программ  "Развитие образования в Одинцовском муниципальном районе Московской области",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"Молодежь в Одинцовском муниципальном районе Московской области"</t>
  </si>
  <si>
    <t>Отдел по территориальной безопасности и вопросам противодействия коррупции, Комитет по делам молодежи, культуре и спорту, отдел по территориальной безопасности и вопросам противодействия коррупции</t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</si>
  <si>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
</t>
    </r>
  </si>
  <si>
    <r>
      <rPr>
        <b/>
        <sz val="8"/>
        <rFont val="Times New Roman"/>
        <family val="1"/>
        <charset val="204"/>
      </rPr>
      <t>Задача 1.</t>
    </r>
    <r>
      <rPr>
        <sz val="8"/>
        <rFont val="Times New Roman"/>
        <family val="1"/>
        <charset val="204"/>
      </rPr>
      <t xml:space="preserve"> Повышение степени антитеррористической  защищенности социально значимых объектов и мест  с массовым пребыванием людей</t>
    </r>
  </si>
  <si>
    <r>
      <t xml:space="preserve">Основное мероприятие. </t>
    </r>
    <r>
      <rPr>
        <sz val="8"/>
        <rFont val="Times New Roman"/>
        <family val="1"/>
        <charset val="204"/>
      </rPr>
      <t>Повышение степени защищенности объектов  муниципальной собственности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</si>
  <si>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Реализация мероприятий по обеспечению общественного порядка и общественной безопасности
</t>
    </r>
  </si>
  <si>
    <t>Увеличение уровня укомплектованности резервного фонда материальных ресурсов Одинцовского муниципального района для ликвидации чрезвычайных ситуаций муниципального характера на территории Одинцовского муниципального района Московской области до 85%</t>
  </si>
  <si>
    <t>В пределах средств организаций-участников реализации муниципальной программы</t>
  </si>
  <si>
    <t>Увеличение доли социальных объектов (учреждений), оборудованных в целях антитеррористической защищенности средствами обеспечения безопасности  до 100%</t>
  </si>
  <si>
    <t>Снижение доли несовершеннолетних в общем числе лиц, совершивших пре-ступления, (не менее 0,1% в год) до 98,8%</t>
  </si>
  <si>
    <t>Снижение количества преступлений экстремистского характера до 98,7%.                                        Увеличение количества мероприятий антиэкстремистской направленности до 150%</t>
  </si>
  <si>
    <t>Рост числа лиц, состоящих на дис-пансерном учете с диагнозом «Употребление наркотиков с вредными последствиями» (не менее 2% ежегодно).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веществ, не менее 7% ежегодно</t>
  </si>
  <si>
    <t>Обеспечение увеличения охвата населения, обученного (информированного) действиям при проявлениях терроризма до 150%</t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</si>
  <si>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подготовки и издания видеороликов по антитеррористической направленности   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</si>
  <si>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  </r>
  </si>
  <si>
    <t>Увеличение площади покрытия территории Одинцовского муниципального района зонами охвата технических средств оповещения и информирования населения муниципальной (местной) системы опове-щения при чрезвычайных ситуациях или угрозе их возникновения до 98%.          Увеличение площади территории Одинцовского муниципального района Московской области с устойчивым радиосигналом для обеспечения управления силами и средствами ФП и ТП МОСЧС, в том числе и Одинцовского районного звена до 70%.                    Повышение процента охвата населения, проживающего в сельских населенных пунктах, оповещением до 85%.</t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</si>
  <si>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Обучение добровольных пожарных, включенных в единый реестр Московской области, на базе АНОО ДПО «Учебный центр гражданская безопасность» (г. Одинцово), образовательного учреждения «Учебно-курсовой комбинат Всероссийского добровольного пожарного общества (ВДПО) (г. Дедовск), филиала ВДПО                                (г. Голицыно)
</t>
    </r>
  </si>
  <si>
    <t>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Одинцовского муниципального района Московской области до 65%</t>
  </si>
  <si>
    <t>Снижение количества пожаров, произошедших на территории Одинцовского муниципального района Московской области до 95%. Снижение количества пожаров на 100 тысяч человек населения, проживающего на территории Одинцовского муниципального района по сравнению с базовым значением показателя до 79%.</t>
  </si>
  <si>
    <t>Повышение степени обеспеченности запасами материально-технических, про-довольственных, медицинских и иных средств для целей гражданской обороны до 50%</t>
  </si>
  <si>
    <t>Увеличение степени готовности ЗСГО по отношению к имеющемуся фонду ЗСГО по сравнению с показателем базового значения до 57%</t>
  </si>
  <si>
    <t>Увеличение количества комплектов документов для органов регулирования торговли до 15.</t>
  </si>
  <si>
    <t>Согласовано:</t>
  </si>
  <si>
    <t>Начальник Управления бухгалтерского учета и отчетности</t>
  </si>
  <si>
    <t>Администрации Одинцовского муниципального района,</t>
  </si>
  <si>
    <t>главный бухгалтер</t>
  </si>
  <si>
    <t>Н.А. Стародубова</t>
  </si>
  <si>
    <t>2017-2021 год</t>
  </si>
  <si>
    <t>В пределах средств бюджетов городских и сельских поселений Одинцовского муниципального района</t>
  </si>
  <si>
    <t>В пределах средств муниципальных программ "Развитие образования в Одинцовском муниципальном районе Московской области",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"Молодежь в Одинцовском муниципальном районе Московской области"</t>
  </si>
  <si>
    <t>Увеличение числа граждан, участвующих в деятельности общественных формирований правоохранительной направленности до 125%</t>
  </si>
  <si>
    <t>Увеличение доли объектов социальной сферы, мест с массовым пребыванием людей, оборудованных системами ви-деонаблюдения и подключенных к системе «Безопасный регион», в общем числе таковых до 100%. Увеличение доли торговых центров, автозаправочных станций, оборудованных системами видеонаблюдения и подключенных к системе «Безопасный регион» до 100%</t>
  </si>
  <si>
    <t>Увеличение объема материального резервного фонда для ликвидации чрезвычайных ситуаций, в том числе последствий террористических актов, созданных организациями муниципального образования до 62%</t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</si>
  <si>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Дальнейшее развитие системы "Безопасный регион"</t>
    </r>
  </si>
  <si>
    <t>Увеличение % населения Одинцовского муниципального района, обученного, прежде всего детей, плаванию и приемам спасе-ния на воде, (ежегодно не менее 30% населения муниципального образования, в том числе не менее 50% детей дошкольного и школьного возраста)</t>
  </si>
  <si>
    <t>Объем финансирования мероприятия в 2016 финансовом году (тыс. руб.)</t>
  </si>
  <si>
    <t>Приложение № 1</t>
  </si>
  <si>
    <t>к постановлению Администрации</t>
  </si>
  <si>
    <t>от _______________ № ___________</t>
  </si>
  <si>
    <t>Отсутствие кредиторской задолженности по заработной плате перед сотрудниками МКУ «ЕДДС Одинцовского муниципального района» (ежемесячно). Материально-техническое оснащение центров обработки вызовов «Системы-112»</t>
  </si>
  <si>
    <t>1.1.4.</t>
  </si>
  <si>
    <r>
      <rPr>
        <b/>
        <sz val="8"/>
        <rFont val="Times New Roman"/>
        <family val="1"/>
        <charset val="204"/>
      </rPr>
      <t>Мероприятие.</t>
    </r>
    <r>
      <rPr>
        <sz val="8"/>
        <rFont val="Times New Roman"/>
        <family val="1"/>
        <charset val="204"/>
      </rPr>
      <t xml:space="preserve">  Оборудование объектов спорта инженерно-техническими средствами антитеррористической защиты, стационарными (рамочными) и ручными металло-обнаружителями, громкоговорящей связью (оповещение о возникновении угрозы  совершения террористического акта или иного преступления)</t>
    </r>
  </si>
  <si>
    <r>
      <rPr>
        <b/>
        <sz val="8"/>
        <rFont val="Times New Roman"/>
        <family val="1"/>
        <charset val="204"/>
      </rPr>
      <t>Мероприятие.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Обеспечение антитеррористической защищенности при проведении массовых мероприятий</t>
    </r>
  </si>
  <si>
    <t xml:space="preserve">Повышение степени антитеррористической защищенности социально значимых объектов и мест с массовым пребыванием людей </t>
  </si>
  <si>
    <t>Управление образования, Комитет по делам молодежи, культуре и спорту, Отдел по территориальной безопасности и вопросам противодействия коррупции</t>
  </si>
  <si>
    <t>Отдел ГОиЧС, МКУ «Центр муниципальных закупок Одинцовского муниципального района Московской области»</t>
  </si>
  <si>
    <t>Приложение № 1 к постановлению Администрации Одинцовского муниципального района от 16.11.2017 № 6310</t>
  </si>
  <si>
    <t>Приложение № 1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</si>
</sst>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ourier New"/>
      <family val="3"/>
      <charset val="204"/>
    </font>
    <font>
      <sz val="7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justify"/>
    </xf>
    <xf numFmtId="164" fontId="4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164" fontId="10" fillId="0" borderId="0" xfId="0" applyNumberFormat="1" applyFont="1"/>
    <xf numFmtId="0" fontId="10" fillId="0" borderId="0" xfId="0" applyFont="1" applyAlignment="1">
      <alignment horizontal="justify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2" fillId="0" borderId="6" xfId="0" applyFont="1" applyBorder="1" applyAlignment="1">
      <alignment vertical="top" wrapText="1"/>
    </xf>
    <xf numFmtId="164" fontId="11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4" fillId="0" borderId="6" xfId="0" applyFont="1" applyBorder="1"/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abSelected="1" view="pageBreakPreview" topLeftCell="A7" zoomScaleNormal="120" zoomScaleSheetLayoutView="100" workbookViewId="0">
      <pane ySplit="7" topLeftCell="A14" activePane="bottomLeft" state="frozen"/>
      <selection activeCell="A7" sqref="A7"/>
      <selection pane="bottomLeft" activeCell="L8" sqref="L8:M8"/>
    </sheetView>
  </sheetViews>
  <sheetFormatPr defaultRowHeight="15" x14ac:dyDescent="0.25"/>
  <cols>
    <col min="1" max="1" width="5.42578125" style="5" customWidth="1"/>
    <col min="2" max="2" width="30" style="6" customWidth="1"/>
    <col min="3" max="3" width="11.140625" style="1" customWidth="1"/>
    <col min="4" max="4" width="16" style="6" customWidth="1"/>
    <col min="5" max="5" width="13.85546875" style="7" customWidth="1"/>
    <col min="6" max="6" width="13" style="7" customWidth="1"/>
    <col min="7" max="7" width="10.7109375" style="7" customWidth="1"/>
    <col min="8" max="8" width="10.85546875" style="7" customWidth="1"/>
    <col min="9" max="9" width="10" style="7" bestFit="1" customWidth="1"/>
    <col min="10" max="11" width="10" style="7" customWidth="1"/>
    <col min="12" max="12" width="18" style="6" customWidth="1"/>
    <col min="13" max="13" width="23.85546875" style="6" customWidth="1"/>
  </cols>
  <sheetData>
    <row r="1" spans="1:13" ht="15.75" x14ac:dyDescent="0.25">
      <c r="I1" s="9"/>
      <c r="J1" s="12"/>
      <c r="K1" s="148" t="s">
        <v>246</v>
      </c>
      <c r="L1" s="148"/>
      <c r="M1" s="148"/>
    </row>
    <row r="2" spans="1:13" ht="16.5" customHeight="1" x14ac:dyDescent="0.25">
      <c r="J2" s="15"/>
      <c r="K2" s="155" t="s">
        <v>247</v>
      </c>
      <c r="L2" s="155"/>
      <c r="M2" s="155"/>
    </row>
    <row r="3" spans="1:13" ht="16.5" customHeight="1" x14ac:dyDescent="0.25">
      <c r="J3" s="15"/>
      <c r="K3" s="155" t="s">
        <v>41</v>
      </c>
      <c r="L3" s="155"/>
      <c r="M3" s="155"/>
    </row>
    <row r="4" spans="1:13" ht="16.5" customHeight="1" x14ac:dyDescent="0.25">
      <c r="J4" s="15"/>
      <c r="K4" s="155" t="s">
        <v>248</v>
      </c>
      <c r="L4" s="155"/>
      <c r="M4" s="155"/>
    </row>
    <row r="5" spans="1:13" ht="16.5" customHeight="1" x14ac:dyDescent="0.25">
      <c r="J5" s="15"/>
      <c r="K5" s="55"/>
      <c r="L5" s="55"/>
      <c r="M5" s="55"/>
    </row>
    <row r="6" spans="1:13" ht="33" customHeight="1" x14ac:dyDescent="0.25">
      <c r="K6" s="155" t="s">
        <v>64</v>
      </c>
      <c r="L6" s="155"/>
      <c r="M6" s="155"/>
    </row>
    <row r="7" spans="1:13" ht="48.75" customHeight="1" x14ac:dyDescent="0.25">
      <c r="J7" s="159" t="s">
        <v>256</v>
      </c>
      <c r="K7" s="159"/>
      <c r="L7" s="159"/>
      <c r="M7" s="159"/>
    </row>
    <row r="8" spans="1:13" ht="48.75" customHeight="1" x14ac:dyDescent="0.25">
      <c r="J8" s="158"/>
      <c r="K8" s="158"/>
      <c r="L8" s="159" t="s">
        <v>257</v>
      </c>
      <c r="M8" s="159"/>
    </row>
    <row r="9" spans="1:13" ht="15.75" x14ac:dyDescent="0.25">
      <c r="A9" s="148" t="s">
        <v>32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ht="15.75" x14ac:dyDescent="0.25">
      <c r="A10" s="149" t="s">
        <v>55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2" spans="1:13" ht="36.75" customHeight="1" x14ac:dyDescent="0.25">
      <c r="A12" s="122" t="s">
        <v>63</v>
      </c>
      <c r="B12" s="113" t="s">
        <v>0</v>
      </c>
      <c r="C12" s="113" t="s">
        <v>74</v>
      </c>
      <c r="D12" s="113" t="s">
        <v>1</v>
      </c>
      <c r="E12" s="151" t="s">
        <v>245</v>
      </c>
      <c r="F12" s="151" t="s">
        <v>33</v>
      </c>
      <c r="G12" s="152" t="s">
        <v>2</v>
      </c>
      <c r="H12" s="153"/>
      <c r="I12" s="153"/>
      <c r="J12" s="153"/>
      <c r="K12" s="154"/>
      <c r="L12" s="113" t="s">
        <v>3</v>
      </c>
      <c r="M12" s="113" t="s">
        <v>4</v>
      </c>
    </row>
    <row r="13" spans="1:13" ht="22.5" customHeight="1" x14ac:dyDescent="0.25">
      <c r="A13" s="122"/>
      <c r="B13" s="113"/>
      <c r="C13" s="113"/>
      <c r="D13" s="113"/>
      <c r="E13" s="151"/>
      <c r="F13" s="151"/>
      <c r="G13" s="8">
        <v>2017</v>
      </c>
      <c r="H13" s="8">
        <v>2018</v>
      </c>
      <c r="I13" s="8">
        <v>2019</v>
      </c>
      <c r="J13" s="8">
        <v>2020</v>
      </c>
      <c r="K13" s="8">
        <v>2021</v>
      </c>
      <c r="L13" s="113"/>
      <c r="M13" s="113"/>
    </row>
    <row r="14" spans="1:13" ht="18" customHeight="1" x14ac:dyDescent="0.25">
      <c r="A14" s="112" t="s">
        <v>86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8" customHeight="1" x14ac:dyDescent="0.25">
      <c r="A15" s="93" t="s">
        <v>87</v>
      </c>
      <c r="B15" s="76" t="s">
        <v>213</v>
      </c>
      <c r="C15" s="84" t="s">
        <v>88</v>
      </c>
      <c r="D15" s="76" t="s">
        <v>6</v>
      </c>
      <c r="E15" s="128" t="s">
        <v>22</v>
      </c>
      <c r="F15" s="128">
        <v>650</v>
      </c>
      <c r="G15" s="128" t="s">
        <v>22</v>
      </c>
      <c r="H15" s="128">
        <v>650</v>
      </c>
      <c r="I15" s="128" t="s">
        <v>22</v>
      </c>
      <c r="J15" s="128" t="s">
        <v>22</v>
      </c>
      <c r="K15" s="128" t="s">
        <v>22</v>
      </c>
      <c r="L15" s="76"/>
      <c r="M15" s="76"/>
    </row>
    <row r="16" spans="1:13" ht="36.75" customHeight="1" x14ac:dyDescent="0.25">
      <c r="A16" s="93"/>
      <c r="B16" s="77"/>
      <c r="C16" s="86"/>
      <c r="D16" s="77"/>
      <c r="E16" s="130"/>
      <c r="F16" s="130"/>
      <c r="G16" s="130"/>
      <c r="H16" s="130"/>
      <c r="I16" s="130"/>
      <c r="J16" s="130"/>
      <c r="K16" s="130"/>
      <c r="L16" s="77"/>
      <c r="M16" s="77"/>
    </row>
    <row r="17" spans="1:13" ht="18" customHeight="1" x14ac:dyDescent="0.25">
      <c r="A17" s="93" t="s">
        <v>90</v>
      </c>
      <c r="B17" s="76" t="s">
        <v>212</v>
      </c>
      <c r="C17" s="84" t="s">
        <v>88</v>
      </c>
      <c r="D17" s="76" t="s">
        <v>6</v>
      </c>
      <c r="E17" s="128" t="s">
        <v>22</v>
      </c>
      <c r="F17" s="128">
        <v>650</v>
      </c>
      <c r="G17" s="128" t="s">
        <v>22</v>
      </c>
      <c r="H17" s="128">
        <v>650</v>
      </c>
      <c r="I17" s="128" t="s">
        <v>22</v>
      </c>
      <c r="J17" s="128" t="s">
        <v>22</v>
      </c>
      <c r="K17" s="128" t="s">
        <v>22</v>
      </c>
      <c r="L17" s="76" t="s">
        <v>254</v>
      </c>
      <c r="M17" s="76"/>
    </row>
    <row r="18" spans="1:13" ht="76.5" customHeight="1" x14ac:dyDescent="0.25">
      <c r="A18" s="93"/>
      <c r="B18" s="83"/>
      <c r="C18" s="86"/>
      <c r="D18" s="77"/>
      <c r="E18" s="130"/>
      <c r="F18" s="130"/>
      <c r="G18" s="130"/>
      <c r="H18" s="130"/>
      <c r="I18" s="130"/>
      <c r="J18" s="130"/>
      <c r="K18" s="130"/>
      <c r="L18" s="77"/>
      <c r="M18" s="83"/>
    </row>
    <row r="19" spans="1:13" ht="107.25" customHeight="1" x14ac:dyDescent="0.25">
      <c r="A19" s="33" t="s">
        <v>91</v>
      </c>
      <c r="B19" s="34" t="s">
        <v>159</v>
      </c>
      <c r="C19" s="41" t="s">
        <v>88</v>
      </c>
      <c r="D19" s="34" t="s">
        <v>6</v>
      </c>
      <c r="E19" s="90" t="s">
        <v>193</v>
      </c>
      <c r="F19" s="123"/>
      <c r="G19" s="123"/>
      <c r="H19" s="123"/>
      <c r="I19" s="123"/>
      <c r="J19" s="123"/>
      <c r="K19" s="124"/>
      <c r="L19" s="50" t="s">
        <v>92</v>
      </c>
      <c r="M19" s="73" t="s">
        <v>218</v>
      </c>
    </row>
    <row r="20" spans="1:13" ht="111.75" customHeight="1" x14ac:dyDescent="0.25">
      <c r="A20" s="33" t="s">
        <v>93</v>
      </c>
      <c r="B20" s="34" t="s">
        <v>158</v>
      </c>
      <c r="C20" s="41" t="s">
        <v>88</v>
      </c>
      <c r="D20" s="34" t="s">
        <v>6</v>
      </c>
      <c r="E20" s="90" t="s">
        <v>194</v>
      </c>
      <c r="F20" s="123"/>
      <c r="G20" s="123"/>
      <c r="H20" s="123"/>
      <c r="I20" s="123"/>
      <c r="J20" s="123"/>
      <c r="K20" s="124"/>
      <c r="L20" s="50" t="s">
        <v>94</v>
      </c>
      <c r="M20" s="32"/>
    </row>
    <row r="21" spans="1:13" ht="111.75" customHeight="1" x14ac:dyDescent="0.25">
      <c r="A21" s="65" t="s">
        <v>95</v>
      </c>
      <c r="B21" s="67" t="s">
        <v>251</v>
      </c>
      <c r="C21" s="69" t="s">
        <v>88</v>
      </c>
      <c r="D21" s="67"/>
      <c r="E21" s="90" t="s">
        <v>195</v>
      </c>
      <c r="F21" s="123"/>
      <c r="G21" s="123"/>
      <c r="H21" s="123"/>
      <c r="I21" s="123"/>
      <c r="J21" s="123"/>
      <c r="K21" s="124"/>
      <c r="L21" s="2" t="s">
        <v>92</v>
      </c>
      <c r="M21" s="71"/>
    </row>
    <row r="22" spans="1:13" ht="61.5" customHeight="1" x14ac:dyDescent="0.25">
      <c r="A22" s="33" t="s">
        <v>250</v>
      </c>
      <c r="B22" s="67" t="s">
        <v>252</v>
      </c>
      <c r="C22" s="69" t="s">
        <v>88</v>
      </c>
      <c r="D22" s="67" t="s">
        <v>6</v>
      </c>
      <c r="E22" s="66" t="s">
        <v>22</v>
      </c>
      <c r="F22" s="66">
        <v>650</v>
      </c>
      <c r="G22" s="66" t="s">
        <v>22</v>
      </c>
      <c r="H22" s="66">
        <v>650</v>
      </c>
      <c r="I22" s="66" t="s">
        <v>22</v>
      </c>
      <c r="J22" s="66" t="s">
        <v>22</v>
      </c>
      <c r="K22" s="66" t="s">
        <v>22</v>
      </c>
      <c r="L22" s="2" t="s">
        <v>111</v>
      </c>
      <c r="M22" s="49" t="s">
        <v>253</v>
      </c>
    </row>
    <row r="23" spans="1:13" ht="12" customHeight="1" x14ac:dyDescent="0.25">
      <c r="A23" s="80" t="s">
        <v>35</v>
      </c>
      <c r="B23" s="87" t="s">
        <v>214</v>
      </c>
      <c r="C23" s="84" t="s">
        <v>88</v>
      </c>
      <c r="D23" s="76" t="s">
        <v>6</v>
      </c>
      <c r="E23" s="106" t="s">
        <v>196</v>
      </c>
      <c r="F23" s="107"/>
      <c r="G23" s="107"/>
      <c r="H23" s="107"/>
      <c r="I23" s="107"/>
      <c r="J23" s="107"/>
      <c r="K23" s="108"/>
      <c r="L23" s="76" t="s">
        <v>89</v>
      </c>
      <c r="M23" s="76" t="s">
        <v>218</v>
      </c>
    </row>
    <row r="24" spans="1:13" ht="48" customHeight="1" x14ac:dyDescent="0.25">
      <c r="A24" s="82"/>
      <c r="B24" s="89"/>
      <c r="C24" s="86"/>
      <c r="D24" s="77"/>
      <c r="E24" s="109"/>
      <c r="F24" s="110"/>
      <c r="G24" s="110"/>
      <c r="H24" s="110"/>
      <c r="I24" s="110"/>
      <c r="J24" s="110"/>
      <c r="K24" s="111"/>
      <c r="L24" s="77"/>
      <c r="M24" s="83"/>
    </row>
    <row r="25" spans="1:13" ht="50.25" customHeight="1" x14ac:dyDescent="0.25">
      <c r="A25" s="33" t="s">
        <v>96</v>
      </c>
      <c r="B25" s="34" t="s">
        <v>160</v>
      </c>
      <c r="C25" s="41" t="s">
        <v>88</v>
      </c>
      <c r="D25" s="34" t="s">
        <v>6</v>
      </c>
      <c r="E25" s="90" t="s">
        <v>197</v>
      </c>
      <c r="F25" s="123"/>
      <c r="G25" s="123"/>
      <c r="H25" s="123"/>
      <c r="I25" s="123"/>
      <c r="J25" s="123"/>
      <c r="K25" s="124"/>
      <c r="L25" s="50" t="s">
        <v>92</v>
      </c>
      <c r="M25" s="83"/>
    </row>
    <row r="26" spans="1:13" ht="47.25" customHeight="1" x14ac:dyDescent="0.25">
      <c r="A26" s="33" t="s">
        <v>97</v>
      </c>
      <c r="B26" s="34" t="s">
        <v>161</v>
      </c>
      <c r="C26" s="41" t="s">
        <v>88</v>
      </c>
      <c r="D26" s="34" t="s">
        <v>6</v>
      </c>
      <c r="E26" s="90" t="s">
        <v>194</v>
      </c>
      <c r="F26" s="123"/>
      <c r="G26" s="123"/>
      <c r="H26" s="123"/>
      <c r="I26" s="123"/>
      <c r="J26" s="123"/>
      <c r="K26" s="124"/>
      <c r="L26" s="50" t="s">
        <v>94</v>
      </c>
      <c r="M26" s="49"/>
    </row>
    <row r="27" spans="1:13" ht="48" customHeight="1" x14ac:dyDescent="0.25">
      <c r="A27" s="80" t="s">
        <v>17</v>
      </c>
      <c r="B27" s="131" t="s">
        <v>98</v>
      </c>
      <c r="C27" s="84" t="s">
        <v>88</v>
      </c>
      <c r="D27" s="34" t="s">
        <v>6</v>
      </c>
      <c r="E27" s="106" t="s">
        <v>239</v>
      </c>
      <c r="F27" s="107"/>
      <c r="G27" s="107"/>
      <c r="H27" s="107"/>
      <c r="I27" s="107"/>
      <c r="J27" s="107"/>
      <c r="K27" s="108"/>
      <c r="L27" s="156"/>
      <c r="M27" s="84"/>
    </row>
    <row r="28" spans="1:13" ht="37.5" customHeight="1" x14ac:dyDescent="0.25">
      <c r="A28" s="81"/>
      <c r="B28" s="132"/>
      <c r="C28" s="85"/>
      <c r="D28" s="34" t="s">
        <v>79</v>
      </c>
      <c r="E28" s="106" t="s">
        <v>238</v>
      </c>
      <c r="F28" s="107"/>
      <c r="G28" s="107"/>
      <c r="H28" s="107"/>
      <c r="I28" s="107"/>
      <c r="J28" s="107"/>
      <c r="K28" s="108"/>
      <c r="L28" s="157"/>
      <c r="M28" s="85"/>
    </row>
    <row r="29" spans="1:13" ht="110.25" customHeight="1" x14ac:dyDescent="0.25">
      <c r="A29" s="45" t="s">
        <v>36</v>
      </c>
      <c r="B29" s="44" t="s">
        <v>168</v>
      </c>
      <c r="C29" s="41" t="s">
        <v>88</v>
      </c>
      <c r="D29" s="34" t="s">
        <v>79</v>
      </c>
      <c r="E29" s="97" t="s">
        <v>238</v>
      </c>
      <c r="F29" s="97"/>
      <c r="G29" s="97"/>
      <c r="H29" s="97"/>
      <c r="I29" s="97"/>
      <c r="J29" s="97"/>
      <c r="K29" s="97"/>
      <c r="L29" s="50" t="s">
        <v>201</v>
      </c>
      <c r="M29" s="76" t="s">
        <v>240</v>
      </c>
    </row>
    <row r="30" spans="1:13" ht="109.5" customHeight="1" x14ac:dyDescent="0.25">
      <c r="A30" s="33" t="s">
        <v>100</v>
      </c>
      <c r="B30" s="34" t="s">
        <v>167</v>
      </c>
      <c r="C30" s="47" t="s">
        <v>88</v>
      </c>
      <c r="D30" s="34" t="s">
        <v>79</v>
      </c>
      <c r="E30" s="90" t="s">
        <v>238</v>
      </c>
      <c r="F30" s="91"/>
      <c r="G30" s="91"/>
      <c r="H30" s="91"/>
      <c r="I30" s="91"/>
      <c r="J30" s="91"/>
      <c r="K30" s="92"/>
      <c r="L30" s="34" t="s">
        <v>201</v>
      </c>
      <c r="M30" s="77"/>
    </row>
    <row r="31" spans="1:13" ht="18" customHeight="1" x14ac:dyDescent="0.25">
      <c r="A31" s="80" t="s">
        <v>45</v>
      </c>
      <c r="B31" s="76" t="s">
        <v>215</v>
      </c>
      <c r="C31" s="84" t="s">
        <v>88</v>
      </c>
      <c r="D31" s="76" t="s">
        <v>6</v>
      </c>
      <c r="E31" s="106" t="s">
        <v>198</v>
      </c>
      <c r="F31" s="107"/>
      <c r="G31" s="107"/>
      <c r="H31" s="107"/>
      <c r="I31" s="107"/>
      <c r="J31" s="107"/>
      <c r="K31" s="108"/>
      <c r="L31" s="76" t="s">
        <v>202</v>
      </c>
      <c r="M31" s="76" t="s">
        <v>219</v>
      </c>
    </row>
    <row r="32" spans="1:13" ht="82.5" customHeight="1" x14ac:dyDescent="0.25">
      <c r="A32" s="82"/>
      <c r="B32" s="77"/>
      <c r="C32" s="86"/>
      <c r="D32" s="77"/>
      <c r="E32" s="109"/>
      <c r="F32" s="110"/>
      <c r="G32" s="110"/>
      <c r="H32" s="110"/>
      <c r="I32" s="110"/>
      <c r="J32" s="110"/>
      <c r="K32" s="111"/>
      <c r="L32" s="77"/>
      <c r="M32" s="77"/>
    </row>
    <row r="33" spans="1:13" ht="93" customHeight="1" x14ac:dyDescent="0.25">
      <c r="A33" s="33" t="s">
        <v>101</v>
      </c>
      <c r="B33" s="38" t="s">
        <v>166</v>
      </c>
      <c r="C33" s="41" t="s">
        <v>88</v>
      </c>
      <c r="D33" s="34" t="s">
        <v>6</v>
      </c>
      <c r="E33" s="90" t="s">
        <v>198</v>
      </c>
      <c r="F33" s="123"/>
      <c r="G33" s="123"/>
      <c r="H33" s="123"/>
      <c r="I33" s="123"/>
      <c r="J33" s="123"/>
      <c r="K33" s="124"/>
      <c r="L33" s="2" t="s">
        <v>202</v>
      </c>
      <c r="M33" s="30"/>
    </row>
    <row r="34" spans="1:13" ht="18" customHeight="1" x14ac:dyDescent="0.25">
      <c r="A34" s="80" t="s">
        <v>19</v>
      </c>
      <c r="B34" s="76" t="s">
        <v>102</v>
      </c>
      <c r="C34" s="84" t="s">
        <v>88</v>
      </c>
      <c r="D34" s="38" t="s">
        <v>5</v>
      </c>
      <c r="E34" s="128">
        <v>66</v>
      </c>
      <c r="F34" s="52">
        <f>SUM(F35:F36)</f>
        <v>17586.405999999999</v>
      </c>
      <c r="G34" s="52">
        <f t="shared" ref="G34:K34" si="0">SUM(G35:G36)</f>
        <v>9952.7729999999992</v>
      </c>
      <c r="H34" s="52">
        <f t="shared" si="0"/>
        <v>5456.5060000000003</v>
      </c>
      <c r="I34" s="52">
        <f t="shared" si="0"/>
        <v>747.70899999999995</v>
      </c>
      <c r="J34" s="52">
        <f t="shared" si="0"/>
        <v>747.70899999999995</v>
      </c>
      <c r="K34" s="52">
        <f t="shared" si="0"/>
        <v>681.70899999999995</v>
      </c>
      <c r="L34" s="21"/>
      <c r="M34" s="50"/>
    </row>
    <row r="35" spans="1:13" ht="47.25" customHeight="1" x14ac:dyDescent="0.25">
      <c r="A35" s="81"/>
      <c r="B35" s="83"/>
      <c r="C35" s="85"/>
      <c r="D35" s="2" t="s">
        <v>6</v>
      </c>
      <c r="E35" s="129"/>
      <c r="F35" s="52">
        <f>SUM(G35:K35)</f>
        <v>17322.405999999999</v>
      </c>
      <c r="G35" s="52">
        <f>G38</f>
        <v>9886.7729999999992</v>
      </c>
      <c r="H35" s="52">
        <f>H38</f>
        <v>5390.5060000000003</v>
      </c>
      <c r="I35" s="52">
        <f>I38</f>
        <v>681.70899999999995</v>
      </c>
      <c r="J35" s="52">
        <f>J38</f>
        <v>681.70899999999995</v>
      </c>
      <c r="K35" s="52">
        <f>K38</f>
        <v>681.70899999999995</v>
      </c>
      <c r="L35" s="22"/>
      <c r="M35" s="51"/>
    </row>
    <row r="36" spans="1:13" ht="62.25" customHeight="1" x14ac:dyDescent="0.25">
      <c r="A36" s="82"/>
      <c r="B36" s="77"/>
      <c r="C36" s="86"/>
      <c r="D36" s="2" t="s">
        <v>182</v>
      </c>
      <c r="E36" s="130"/>
      <c r="F36" s="36">
        <f>SUM(G36:J36)</f>
        <v>264</v>
      </c>
      <c r="G36" s="36">
        <f>G39</f>
        <v>66</v>
      </c>
      <c r="H36" s="36">
        <f>H39</f>
        <v>66</v>
      </c>
      <c r="I36" s="36">
        <f>I39</f>
        <v>66</v>
      </c>
      <c r="J36" s="36">
        <v>66</v>
      </c>
      <c r="K36" s="36" t="s">
        <v>22</v>
      </c>
      <c r="L36" s="23"/>
      <c r="M36" s="30"/>
    </row>
    <row r="37" spans="1:13" ht="18" customHeight="1" x14ac:dyDescent="0.25">
      <c r="A37" s="80" t="s">
        <v>37</v>
      </c>
      <c r="B37" s="125" t="s">
        <v>243</v>
      </c>
      <c r="C37" s="84" t="s">
        <v>88</v>
      </c>
      <c r="D37" s="38" t="s">
        <v>5</v>
      </c>
      <c r="E37" s="128">
        <v>66</v>
      </c>
      <c r="F37" s="52">
        <f>F38+F39</f>
        <v>17586.405999999999</v>
      </c>
      <c r="G37" s="52">
        <f t="shared" ref="G37:K37" si="1">SUM(G38:G39)</f>
        <v>9952.7729999999992</v>
      </c>
      <c r="H37" s="52">
        <f t="shared" si="1"/>
        <v>5456.5060000000003</v>
      </c>
      <c r="I37" s="52">
        <f t="shared" si="1"/>
        <v>747.70899999999995</v>
      </c>
      <c r="J37" s="52">
        <f t="shared" si="1"/>
        <v>747.70899999999995</v>
      </c>
      <c r="K37" s="52">
        <f t="shared" si="1"/>
        <v>681.70899999999995</v>
      </c>
      <c r="L37" s="76" t="s">
        <v>203</v>
      </c>
      <c r="M37" s="76" t="s">
        <v>241</v>
      </c>
    </row>
    <row r="38" spans="1:13" ht="34.5" customHeight="1" x14ac:dyDescent="0.25">
      <c r="A38" s="81"/>
      <c r="B38" s="126"/>
      <c r="C38" s="85"/>
      <c r="D38" s="50" t="s">
        <v>6</v>
      </c>
      <c r="E38" s="129"/>
      <c r="F38" s="52">
        <f>SUM(G38:K38)</f>
        <v>17322.405999999999</v>
      </c>
      <c r="G38" s="52">
        <f>G43</f>
        <v>9886.7729999999992</v>
      </c>
      <c r="H38" s="52">
        <v>5390.5060000000003</v>
      </c>
      <c r="I38" s="52">
        <f>I43</f>
        <v>681.70899999999995</v>
      </c>
      <c r="J38" s="52">
        <f>J43</f>
        <v>681.70899999999995</v>
      </c>
      <c r="K38" s="52">
        <f>K43</f>
        <v>681.70899999999995</v>
      </c>
      <c r="L38" s="83"/>
      <c r="M38" s="83"/>
    </row>
    <row r="39" spans="1:13" ht="104.25" customHeight="1" x14ac:dyDescent="0.25">
      <c r="A39" s="82"/>
      <c r="B39" s="127"/>
      <c r="C39" s="86"/>
      <c r="D39" s="2" t="s">
        <v>182</v>
      </c>
      <c r="E39" s="130"/>
      <c r="F39" s="66">
        <v>264</v>
      </c>
      <c r="G39" s="36">
        <f>G44</f>
        <v>66</v>
      </c>
      <c r="H39" s="36">
        <f>H44</f>
        <v>66</v>
      </c>
      <c r="I39" s="36">
        <f>I44</f>
        <v>66</v>
      </c>
      <c r="J39" s="36">
        <v>66</v>
      </c>
      <c r="K39" s="36" t="s">
        <v>22</v>
      </c>
      <c r="L39" s="77"/>
      <c r="M39" s="83"/>
    </row>
    <row r="40" spans="1:13" ht="60.75" customHeight="1" x14ac:dyDescent="0.25">
      <c r="A40" s="33" t="s">
        <v>103</v>
      </c>
      <c r="B40" s="38" t="s">
        <v>165</v>
      </c>
      <c r="C40" s="41" t="s">
        <v>88</v>
      </c>
      <c r="D40" s="34" t="s">
        <v>6</v>
      </c>
      <c r="E40" s="90" t="s">
        <v>199</v>
      </c>
      <c r="F40" s="123"/>
      <c r="G40" s="123"/>
      <c r="H40" s="123"/>
      <c r="I40" s="123"/>
      <c r="J40" s="123"/>
      <c r="K40" s="124"/>
      <c r="L40" s="2" t="s">
        <v>89</v>
      </c>
      <c r="M40" s="51"/>
    </row>
    <row r="41" spans="1:13" ht="56.25" customHeight="1" x14ac:dyDescent="0.25">
      <c r="A41" s="45" t="s">
        <v>104</v>
      </c>
      <c r="B41" s="48" t="s">
        <v>164</v>
      </c>
      <c r="C41" s="41" t="s">
        <v>88</v>
      </c>
      <c r="D41" s="34" t="s">
        <v>6</v>
      </c>
      <c r="E41" s="90" t="s">
        <v>199</v>
      </c>
      <c r="F41" s="123"/>
      <c r="G41" s="123"/>
      <c r="H41" s="123"/>
      <c r="I41" s="123"/>
      <c r="J41" s="123"/>
      <c r="K41" s="124"/>
      <c r="L41" s="49" t="s">
        <v>89</v>
      </c>
      <c r="M41" s="51"/>
    </row>
    <row r="42" spans="1:13" ht="107.25" customHeight="1" x14ac:dyDescent="0.25">
      <c r="A42" s="33" t="s">
        <v>105</v>
      </c>
      <c r="B42" s="34" t="s">
        <v>163</v>
      </c>
      <c r="C42" s="41" t="s">
        <v>88</v>
      </c>
      <c r="D42" s="34" t="s">
        <v>184</v>
      </c>
      <c r="E42" s="90" t="s">
        <v>200</v>
      </c>
      <c r="F42" s="91"/>
      <c r="G42" s="91"/>
      <c r="H42" s="91"/>
      <c r="I42" s="91"/>
      <c r="J42" s="91"/>
      <c r="K42" s="92"/>
      <c r="L42" s="30" t="s">
        <v>106</v>
      </c>
      <c r="M42" s="49"/>
    </row>
    <row r="43" spans="1:13" ht="70.5" customHeight="1" x14ac:dyDescent="0.25">
      <c r="A43" s="141" t="s">
        <v>125</v>
      </c>
      <c r="B43" s="76" t="s">
        <v>162</v>
      </c>
      <c r="C43" s="76" t="s">
        <v>88</v>
      </c>
      <c r="D43" s="44" t="s">
        <v>6</v>
      </c>
      <c r="E43" s="128">
        <v>66</v>
      </c>
      <c r="F43" s="68">
        <f>SUM(G43:K43)</f>
        <v>17322.405999999999</v>
      </c>
      <c r="G43" s="52">
        <v>9886.7729999999992</v>
      </c>
      <c r="H43" s="72">
        <v>5390.5060000000003</v>
      </c>
      <c r="I43" s="52">
        <v>681.70899999999995</v>
      </c>
      <c r="J43" s="52">
        <v>681.70899999999995</v>
      </c>
      <c r="K43" s="52">
        <v>681.70899999999995</v>
      </c>
      <c r="L43" s="76" t="s">
        <v>111</v>
      </c>
      <c r="M43" s="76"/>
    </row>
    <row r="44" spans="1:13" ht="60.75" customHeight="1" x14ac:dyDescent="0.25">
      <c r="A44" s="142"/>
      <c r="B44" s="142"/>
      <c r="C44" s="142"/>
      <c r="D44" s="34" t="s">
        <v>182</v>
      </c>
      <c r="E44" s="130"/>
      <c r="F44" s="36">
        <v>264</v>
      </c>
      <c r="G44" s="36">
        <v>66</v>
      </c>
      <c r="H44" s="36">
        <v>66</v>
      </c>
      <c r="I44" s="36">
        <v>66</v>
      </c>
      <c r="J44" s="36">
        <v>66</v>
      </c>
      <c r="K44" s="36" t="s">
        <v>22</v>
      </c>
      <c r="L44" s="77"/>
      <c r="M44" s="77"/>
    </row>
    <row r="45" spans="1:13" ht="52.5" customHeight="1" x14ac:dyDescent="0.25">
      <c r="A45" s="45" t="s">
        <v>108</v>
      </c>
      <c r="B45" s="44" t="s">
        <v>107</v>
      </c>
      <c r="C45" s="41" t="s">
        <v>88</v>
      </c>
      <c r="D45" s="44" t="s">
        <v>6</v>
      </c>
      <c r="E45" s="52">
        <v>20</v>
      </c>
      <c r="F45" s="36">
        <f>SUM(G45:K45)</f>
        <v>159</v>
      </c>
      <c r="G45" s="36">
        <f t="shared" ref="G45:K46" si="2">G46</f>
        <v>25</v>
      </c>
      <c r="H45" s="36">
        <f t="shared" si="2"/>
        <v>30</v>
      </c>
      <c r="I45" s="36">
        <f t="shared" si="2"/>
        <v>32</v>
      </c>
      <c r="J45" s="36">
        <f t="shared" si="2"/>
        <v>35</v>
      </c>
      <c r="K45" s="36">
        <f t="shared" si="2"/>
        <v>37</v>
      </c>
      <c r="L45" s="44"/>
      <c r="M45" s="46"/>
    </row>
    <row r="46" spans="1:13" ht="100.5" customHeight="1" x14ac:dyDescent="0.25">
      <c r="A46" s="45" t="s">
        <v>109</v>
      </c>
      <c r="B46" s="44" t="s">
        <v>169</v>
      </c>
      <c r="C46" s="41" t="s">
        <v>88</v>
      </c>
      <c r="D46" s="34" t="s">
        <v>6</v>
      </c>
      <c r="E46" s="36">
        <f>E47</f>
        <v>20</v>
      </c>
      <c r="F46" s="36">
        <f>SUM(G46:K46)</f>
        <v>159</v>
      </c>
      <c r="G46" s="36">
        <f t="shared" si="2"/>
        <v>25</v>
      </c>
      <c r="H46" s="36">
        <f t="shared" si="2"/>
        <v>30</v>
      </c>
      <c r="I46" s="36">
        <f t="shared" si="2"/>
        <v>32</v>
      </c>
      <c r="J46" s="36">
        <f t="shared" si="2"/>
        <v>35</v>
      </c>
      <c r="K46" s="36">
        <f t="shared" si="2"/>
        <v>37</v>
      </c>
      <c r="L46" s="44" t="s">
        <v>202</v>
      </c>
      <c r="M46" s="44" t="s">
        <v>220</v>
      </c>
    </row>
    <row r="47" spans="1:13" ht="78.75" customHeight="1" x14ac:dyDescent="0.25">
      <c r="A47" s="45" t="s">
        <v>110</v>
      </c>
      <c r="B47" s="44" t="s">
        <v>170</v>
      </c>
      <c r="C47" s="41" t="s">
        <v>88</v>
      </c>
      <c r="D47" s="38" t="s">
        <v>6</v>
      </c>
      <c r="E47" s="36">
        <v>20</v>
      </c>
      <c r="F47" s="36">
        <f>SUM(G47:K47)</f>
        <v>159</v>
      </c>
      <c r="G47" s="36">
        <v>25</v>
      </c>
      <c r="H47" s="36">
        <v>30</v>
      </c>
      <c r="I47" s="36">
        <v>32</v>
      </c>
      <c r="J47" s="36">
        <v>35</v>
      </c>
      <c r="K47" s="36">
        <v>37</v>
      </c>
      <c r="L47" s="50" t="s">
        <v>111</v>
      </c>
      <c r="M47" s="51"/>
    </row>
    <row r="48" spans="1:13" ht="101.25" customHeight="1" x14ac:dyDescent="0.25">
      <c r="A48" s="45" t="s">
        <v>112</v>
      </c>
      <c r="B48" s="44" t="s">
        <v>171</v>
      </c>
      <c r="C48" s="41" t="s">
        <v>88</v>
      </c>
      <c r="D48" s="38" t="s">
        <v>6</v>
      </c>
      <c r="E48" s="90" t="s">
        <v>198</v>
      </c>
      <c r="F48" s="123"/>
      <c r="G48" s="123"/>
      <c r="H48" s="123"/>
      <c r="I48" s="123"/>
      <c r="J48" s="123"/>
      <c r="K48" s="124"/>
      <c r="L48" s="50" t="s">
        <v>202</v>
      </c>
      <c r="M48" s="30"/>
    </row>
    <row r="49" spans="1:13" ht="18" customHeight="1" x14ac:dyDescent="0.25">
      <c r="A49" s="80" t="s">
        <v>114</v>
      </c>
      <c r="B49" s="76" t="s">
        <v>113</v>
      </c>
      <c r="C49" s="84" t="s">
        <v>88</v>
      </c>
      <c r="D49" s="76" t="s">
        <v>6</v>
      </c>
      <c r="E49" s="106" t="s">
        <v>210</v>
      </c>
      <c r="F49" s="107"/>
      <c r="G49" s="107"/>
      <c r="H49" s="107"/>
      <c r="I49" s="107"/>
      <c r="J49" s="107"/>
      <c r="K49" s="108"/>
      <c r="L49" s="76"/>
      <c r="M49" s="84"/>
    </row>
    <row r="50" spans="1:13" ht="38.25" customHeight="1" x14ac:dyDescent="0.25">
      <c r="A50" s="82"/>
      <c r="B50" s="77"/>
      <c r="C50" s="86"/>
      <c r="D50" s="77"/>
      <c r="E50" s="109"/>
      <c r="F50" s="110"/>
      <c r="G50" s="110"/>
      <c r="H50" s="110"/>
      <c r="I50" s="110"/>
      <c r="J50" s="110"/>
      <c r="K50" s="111"/>
      <c r="L50" s="77"/>
      <c r="M50" s="86"/>
    </row>
    <row r="51" spans="1:13" ht="18" customHeight="1" x14ac:dyDescent="0.25">
      <c r="A51" s="80" t="s">
        <v>115</v>
      </c>
      <c r="B51" s="76" t="s">
        <v>172</v>
      </c>
      <c r="C51" s="84" t="s">
        <v>88</v>
      </c>
      <c r="D51" s="120" t="s">
        <v>6</v>
      </c>
      <c r="E51" s="106" t="s">
        <v>210</v>
      </c>
      <c r="F51" s="107"/>
      <c r="G51" s="107"/>
      <c r="H51" s="107"/>
      <c r="I51" s="107"/>
      <c r="J51" s="107"/>
      <c r="K51" s="108"/>
      <c r="L51" s="76" t="s">
        <v>204</v>
      </c>
      <c r="M51" s="76" t="s">
        <v>221</v>
      </c>
    </row>
    <row r="52" spans="1:13" ht="77.25" customHeight="1" x14ac:dyDescent="0.25">
      <c r="A52" s="82"/>
      <c r="B52" s="77"/>
      <c r="C52" s="86"/>
      <c r="D52" s="121"/>
      <c r="E52" s="109"/>
      <c r="F52" s="110"/>
      <c r="G52" s="110"/>
      <c r="H52" s="110"/>
      <c r="I52" s="110"/>
      <c r="J52" s="110"/>
      <c r="K52" s="111"/>
      <c r="L52" s="77"/>
      <c r="M52" s="83"/>
    </row>
    <row r="53" spans="1:13" ht="72.75" customHeight="1" x14ac:dyDescent="0.25">
      <c r="A53" s="45" t="s">
        <v>116</v>
      </c>
      <c r="B53" s="44" t="s">
        <v>173</v>
      </c>
      <c r="C53" s="41" t="s">
        <v>88</v>
      </c>
      <c r="D53" s="38" t="s">
        <v>6</v>
      </c>
      <c r="E53" s="90" t="s">
        <v>208</v>
      </c>
      <c r="F53" s="123"/>
      <c r="G53" s="123"/>
      <c r="H53" s="123"/>
      <c r="I53" s="123"/>
      <c r="J53" s="123"/>
      <c r="K53" s="124"/>
      <c r="L53" s="2" t="s">
        <v>205</v>
      </c>
      <c r="M53" s="83"/>
    </row>
    <row r="54" spans="1:13" ht="86.25" customHeight="1" x14ac:dyDescent="0.25">
      <c r="A54" s="33" t="s">
        <v>117</v>
      </c>
      <c r="B54" s="34" t="s">
        <v>174</v>
      </c>
      <c r="C54" s="41" t="s">
        <v>88</v>
      </c>
      <c r="D54" s="38" t="s">
        <v>6</v>
      </c>
      <c r="E54" s="90" t="s">
        <v>209</v>
      </c>
      <c r="F54" s="123"/>
      <c r="G54" s="123"/>
      <c r="H54" s="123"/>
      <c r="I54" s="123"/>
      <c r="J54" s="123"/>
      <c r="K54" s="124"/>
      <c r="L54" s="2" t="s">
        <v>206</v>
      </c>
      <c r="M54" s="30"/>
    </row>
    <row r="55" spans="1:13" ht="18" customHeight="1" x14ac:dyDescent="0.25">
      <c r="A55" s="80" t="s">
        <v>118</v>
      </c>
      <c r="B55" s="76" t="s">
        <v>175</v>
      </c>
      <c r="C55" s="84" t="s">
        <v>88</v>
      </c>
      <c r="D55" s="120" t="s">
        <v>6</v>
      </c>
      <c r="E55" s="106" t="s">
        <v>207</v>
      </c>
      <c r="F55" s="107"/>
      <c r="G55" s="107"/>
      <c r="H55" s="107"/>
      <c r="I55" s="107"/>
      <c r="J55" s="107"/>
      <c r="K55" s="108"/>
      <c r="L55" s="76" t="s">
        <v>211</v>
      </c>
      <c r="M55" s="84"/>
    </row>
    <row r="56" spans="1:13" ht="113.25" customHeight="1" x14ac:dyDescent="0.25">
      <c r="A56" s="82"/>
      <c r="B56" s="77"/>
      <c r="C56" s="86"/>
      <c r="D56" s="121"/>
      <c r="E56" s="109"/>
      <c r="F56" s="110"/>
      <c r="G56" s="110"/>
      <c r="H56" s="110"/>
      <c r="I56" s="110"/>
      <c r="J56" s="110"/>
      <c r="K56" s="111"/>
      <c r="L56" s="77"/>
      <c r="M56" s="85"/>
    </row>
    <row r="57" spans="1:13" ht="237" customHeight="1" x14ac:dyDescent="0.25">
      <c r="A57" s="33" t="s">
        <v>119</v>
      </c>
      <c r="B57" s="34" t="s">
        <v>176</v>
      </c>
      <c r="C57" s="41" t="s">
        <v>88</v>
      </c>
      <c r="D57" s="38" t="s">
        <v>6</v>
      </c>
      <c r="E57" s="90" t="s">
        <v>207</v>
      </c>
      <c r="F57" s="123"/>
      <c r="G57" s="123"/>
      <c r="H57" s="123"/>
      <c r="I57" s="123"/>
      <c r="J57" s="123"/>
      <c r="K57" s="124"/>
      <c r="L57" s="2" t="s">
        <v>206</v>
      </c>
      <c r="M57" s="30"/>
    </row>
    <row r="58" spans="1:13" ht="48" customHeight="1" x14ac:dyDescent="0.25">
      <c r="A58" s="45" t="s">
        <v>120</v>
      </c>
      <c r="B58" s="48" t="s">
        <v>121</v>
      </c>
      <c r="C58" s="41" t="s">
        <v>88</v>
      </c>
      <c r="D58" s="38" t="s">
        <v>6</v>
      </c>
      <c r="E58" s="36">
        <f>E59+E60</f>
        <v>43</v>
      </c>
      <c r="F58" s="36">
        <f>SUM(G58:K58)</f>
        <v>211</v>
      </c>
      <c r="G58" s="36">
        <f>G59+G60</f>
        <v>41</v>
      </c>
      <c r="H58" s="36">
        <f t="shared" ref="H58:J58" si="3">H59+H60</f>
        <v>38</v>
      </c>
      <c r="I58" s="36">
        <f t="shared" si="3"/>
        <v>40</v>
      </c>
      <c r="J58" s="36">
        <f t="shared" si="3"/>
        <v>45</v>
      </c>
      <c r="K58" s="36">
        <f>K59+K60</f>
        <v>47</v>
      </c>
      <c r="L58" s="38"/>
      <c r="M58" s="34"/>
    </row>
    <row r="59" spans="1:13" ht="61.5" customHeight="1" x14ac:dyDescent="0.25">
      <c r="A59" s="45" t="s">
        <v>122</v>
      </c>
      <c r="B59" s="48" t="s">
        <v>223</v>
      </c>
      <c r="C59" s="46" t="s">
        <v>88</v>
      </c>
      <c r="D59" s="38" t="s">
        <v>6</v>
      </c>
      <c r="E59" s="36">
        <v>23</v>
      </c>
      <c r="F59" s="36">
        <v>111</v>
      </c>
      <c r="G59" s="36">
        <v>21</v>
      </c>
      <c r="H59" s="36">
        <v>18</v>
      </c>
      <c r="I59" s="36">
        <v>20</v>
      </c>
      <c r="J59" s="36">
        <v>25</v>
      </c>
      <c r="K59" s="36">
        <v>27</v>
      </c>
      <c r="L59" s="44" t="s">
        <v>111</v>
      </c>
      <c r="M59" s="44" t="s">
        <v>222</v>
      </c>
    </row>
    <row r="60" spans="1:13" ht="61.5" customHeight="1" x14ac:dyDescent="0.25">
      <c r="A60" s="33" t="s">
        <v>123</v>
      </c>
      <c r="B60" s="48" t="s">
        <v>224</v>
      </c>
      <c r="C60" s="46" t="s">
        <v>88</v>
      </c>
      <c r="D60" s="38" t="s">
        <v>6</v>
      </c>
      <c r="E60" s="36">
        <v>20</v>
      </c>
      <c r="F60" s="36">
        <v>100</v>
      </c>
      <c r="G60" s="36">
        <v>20</v>
      </c>
      <c r="H60" s="36">
        <v>20</v>
      </c>
      <c r="I60" s="36">
        <v>20</v>
      </c>
      <c r="J60" s="36">
        <v>20</v>
      </c>
      <c r="K60" s="36">
        <v>20</v>
      </c>
      <c r="L60" s="44" t="s">
        <v>111</v>
      </c>
      <c r="M60" s="32"/>
    </row>
    <row r="61" spans="1:13" ht="18" customHeight="1" x14ac:dyDescent="0.25">
      <c r="A61" s="33"/>
      <c r="B61" s="143" t="s">
        <v>124</v>
      </c>
      <c r="C61" s="144"/>
      <c r="D61" s="42"/>
      <c r="E61" s="14"/>
      <c r="F61" s="14">
        <f>F62+F63</f>
        <v>18606.405999999995</v>
      </c>
      <c r="G61" s="14">
        <f t="shared" ref="G61:J61" si="4">G62+G63</f>
        <v>10018.772999999999</v>
      </c>
      <c r="H61" s="14">
        <f t="shared" si="4"/>
        <v>6174.5060000000003</v>
      </c>
      <c r="I61" s="14">
        <f t="shared" si="4"/>
        <v>819.70899999999995</v>
      </c>
      <c r="J61" s="14">
        <f t="shared" si="4"/>
        <v>827.70899999999995</v>
      </c>
      <c r="K61" s="14">
        <f>K62</f>
        <v>765.70899999999995</v>
      </c>
      <c r="L61" s="37"/>
      <c r="M61" s="37"/>
    </row>
    <row r="62" spans="1:13" ht="23.25" customHeight="1" x14ac:dyDescent="0.25">
      <c r="A62" s="33"/>
      <c r="B62" s="145" t="s">
        <v>6</v>
      </c>
      <c r="C62" s="146"/>
      <c r="D62" s="147"/>
      <c r="E62" s="14">
        <v>129</v>
      </c>
      <c r="F62" s="14">
        <f>SUM(G62:K62)</f>
        <v>18342.405999999995</v>
      </c>
      <c r="G62" s="14">
        <f>G35+G45+G58</f>
        <v>9952.7729999999992</v>
      </c>
      <c r="H62" s="14">
        <f>SUM(H15,H35,H45,H58)</f>
        <v>6108.5060000000003</v>
      </c>
      <c r="I62" s="14">
        <f t="shared" ref="I62:K62" si="5">SUM(I15,I35,I45,I58)</f>
        <v>753.70899999999995</v>
      </c>
      <c r="J62" s="14">
        <f t="shared" si="5"/>
        <v>761.70899999999995</v>
      </c>
      <c r="K62" s="14">
        <f t="shared" si="5"/>
        <v>765.70899999999995</v>
      </c>
      <c r="L62" s="37"/>
      <c r="M62" s="37"/>
    </row>
    <row r="63" spans="1:13" ht="23.25" customHeight="1" x14ac:dyDescent="0.25">
      <c r="A63" s="33"/>
      <c r="B63" s="138" t="s">
        <v>181</v>
      </c>
      <c r="C63" s="139"/>
      <c r="D63" s="140"/>
      <c r="E63" s="14" t="s">
        <v>22</v>
      </c>
      <c r="F63" s="14">
        <f>SUM(G63:J63)</f>
        <v>264</v>
      </c>
      <c r="G63" s="14">
        <f>G36</f>
        <v>66</v>
      </c>
      <c r="H63" s="14">
        <f t="shared" ref="H63:I63" si="6">H36</f>
        <v>66</v>
      </c>
      <c r="I63" s="14">
        <f t="shared" si="6"/>
        <v>66</v>
      </c>
      <c r="J63" s="14">
        <v>66</v>
      </c>
      <c r="K63" s="14" t="s">
        <v>22</v>
      </c>
      <c r="L63" s="37"/>
      <c r="M63" s="37"/>
    </row>
    <row r="64" spans="1:13" ht="23.25" customHeight="1" x14ac:dyDescent="0.25">
      <c r="A64" s="33"/>
      <c r="B64" s="138" t="s">
        <v>79</v>
      </c>
      <c r="C64" s="139"/>
      <c r="D64" s="140"/>
      <c r="E64" s="14" t="s">
        <v>22</v>
      </c>
      <c r="F64" s="94" t="s">
        <v>99</v>
      </c>
      <c r="G64" s="95"/>
      <c r="H64" s="95"/>
      <c r="I64" s="95"/>
      <c r="J64" s="95"/>
      <c r="K64" s="96"/>
      <c r="L64" s="37"/>
      <c r="M64" s="37"/>
    </row>
    <row r="65" spans="1:13" ht="23.25" customHeight="1" x14ac:dyDescent="0.25">
      <c r="A65" s="33"/>
      <c r="B65" s="103" t="s">
        <v>184</v>
      </c>
      <c r="C65" s="104"/>
      <c r="D65" s="105"/>
      <c r="E65" s="14" t="s">
        <v>22</v>
      </c>
      <c r="F65" s="94" t="s">
        <v>200</v>
      </c>
      <c r="G65" s="95"/>
      <c r="H65" s="95"/>
      <c r="I65" s="95"/>
      <c r="J65" s="95"/>
      <c r="K65" s="96"/>
      <c r="L65" s="37"/>
      <c r="M65" s="37"/>
    </row>
    <row r="66" spans="1:13" ht="17.25" customHeight="1" x14ac:dyDescent="0.25">
      <c r="A66" s="112" t="s">
        <v>12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</row>
    <row r="67" spans="1:13" ht="15" customHeight="1" x14ac:dyDescent="0.25">
      <c r="A67" s="93" t="s">
        <v>13</v>
      </c>
      <c r="B67" s="116" t="s">
        <v>65</v>
      </c>
      <c r="C67" s="84" t="s">
        <v>88</v>
      </c>
      <c r="D67" s="37" t="s">
        <v>5</v>
      </c>
      <c r="E67" s="36">
        <v>1500</v>
      </c>
      <c r="F67" s="36">
        <f>F68</f>
        <v>5167.1350000000002</v>
      </c>
      <c r="G67" s="36">
        <f>G68</f>
        <v>1076.2449999999999</v>
      </c>
      <c r="H67" s="36">
        <f>H68</f>
        <v>1698.9369999999999</v>
      </c>
      <c r="I67" s="70">
        <f t="shared" ref="I67:J67" si="7">I68</f>
        <v>693.01599999999996</v>
      </c>
      <c r="J67" s="70">
        <f t="shared" si="7"/>
        <v>1698.9369999999999</v>
      </c>
      <c r="K67" s="36" t="s">
        <v>22</v>
      </c>
      <c r="L67" s="37"/>
      <c r="M67" s="37"/>
    </row>
    <row r="68" spans="1:13" ht="72.75" customHeight="1" x14ac:dyDescent="0.25">
      <c r="A68" s="93"/>
      <c r="B68" s="116"/>
      <c r="C68" s="86"/>
      <c r="D68" s="38" t="s">
        <v>6</v>
      </c>
      <c r="E68" s="36">
        <v>1500</v>
      </c>
      <c r="F68" s="36">
        <f>F73</f>
        <v>5167.1350000000002</v>
      </c>
      <c r="G68" s="36">
        <f>G73</f>
        <v>1076.2449999999999</v>
      </c>
      <c r="H68" s="36">
        <f>H73</f>
        <v>1698.9369999999999</v>
      </c>
      <c r="I68" s="70">
        <f t="shared" ref="I68:J68" si="8">I73</f>
        <v>693.01599999999996</v>
      </c>
      <c r="J68" s="70">
        <f t="shared" si="8"/>
        <v>1698.9369999999999</v>
      </c>
      <c r="K68" s="36" t="s">
        <v>22</v>
      </c>
      <c r="L68" s="37"/>
      <c r="M68" s="37"/>
    </row>
    <row r="69" spans="1:13" ht="51" customHeight="1" x14ac:dyDescent="0.25">
      <c r="A69" s="93" t="s">
        <v>31</v>
      </c>
      <c r="B69" s="101" t="s">
        <v>131</v>
      </c>
      <c r="C69" s="102" t="s">
        <v>88</v>
      </c>
      <c r="D69" s="101" t="s">
        <v>6</v>
      </c>
      <c r="E69" s="97" t="s">
        <v>7</v>
      </c>
      <c r="F69" s="97" t="s">
        <v>14</v>
      </c>
      <c r="G69" s="97"/>
      <c r="H69" s="97" t="s">
        <v>22</v>
      </c>
      <c r="I69" s="97" t="s">
        <v>22</v>
      </c>
      <c r="J69" s="97" t="s">
        <v>22</v>
      </c>
      <c r="K69" s="97" t="s">
        <v>22</v>
      </c>
      <c r="L69" s="101" t="s">
        <v>34</v>
      </c>
      <c r="M69" s="101" t="s">
        <v>15</v>
      </c>
    </row>
    <row r="70" spans="1:13" x14ac:dyDescent="0.25">
      <c r="A70" s="93"/>
      <c r="B70" s="101"/>
      <c r="C70" s="102"/>
      <c r="D70" s="101"/>
      <c r="E70" s="97"/>
      <c r="F70" s="97"/>
      <c r="G70" s="97"/>
      <c r="H70" s="97"/>
      <c r="I70" s="97"/>
      <c r="J70" s="97"/>
      <c r="K70" s="97"/>
      <c r="L70" s="101"/>
      <c r="M70" s="101"/>
    </row>
    <row r="71" spans="1:13" x14ac:dyDescent="0.25">
      <c r="A71" s="93"/>
      <c r="B71" s="101"/>
      <c r="C71" s="102"/>
      <c r="D71" s="101"/>
      <c r="E71" s="97"/>
      <c r="F71" s="97"/>
      <c r="G71" s="97"/>
      <c r="H71" s="97"/>
      <c r="I71" s="97"/>
      <c r="J71" s="97"/>
      <c r="K71" s="97"/>
      <c r="L71" s="101"/>
      <c r="M71" s="101"/>
    </row>
    <row r="72" spans="1:13" ht="24.75" customHeight="1" x14ac:dyDescent="0.25">
      <c r="A72" s="93"/>
      <c r="B72" s="101"/>
      <c r="C72" s="102"/>
      <c r="D72" s="101"/>
      <c r="E72" s="97"/>
      <c r="F72" s="97"/>
      <c r="G72" s="97"/>
      <c r="H72" s="97"/>
      <c r="I72" s="97"/>
      <c r="J72" s="97"/>
      <c r="K72" s="97"/>
      <c r="L72" s="101"/>
      <c r="M72" s="101"/>
    </row>
    <row r="73" spans="1:13" ht="141" customHeight="1" x14ac:dyDescent="0.25">
      <c r="A73" s="33" t="s">
        <v>35</v>
      </c>
      <c r="B73" s="38" t="s">
        <v>132</v>
      </c>
      <c r="C73" s="41" t="s">
        <v>88</v>
      </c>
      <c r="D73" s="38" t="s">
        <v>6</v>
      </c>
      <c r="E73" s="36">
        <v>1500</v>
      </c>
      <c r="F73" s="36">
        <f>SUM(G73:J73)</f>
        <v>5167.1350000000002</v>
      </c>
      <c r="G73" s="36">
        <v>1076.2449999999999</v>
      </c>
      <c r="H73" s="36">
        <v>1698.9369999999999</v>
      </c>
      <c r="I73" s="36">
        <v>693.01599999999996</v>
      </c>
      <c r="J73" s="36">
        <v>1698.9369999999999</v>
      </c>
      <c r="K73" s="36" t="s">
        <v>22</v>
      </c>
      <c r="L73" s="38" t="s">
        <v>255</v>
      </c>
      <c r="M73" s="34" t="s">
        <v>190</v>
      </c>
    </row>
    <row r="74" spans="1:13" ht="94.5" customHeight="1" x14ac:dyDescent="0.25">
      <c r="A74" s="33" t="s">
        <v>75</v>
      </c>
      <c r="B74" s="38" t="s">
        <v>133</v>
      </c>
      <c r="C74" s="41" t="s">
        <v>88</v>
      </c>
      <c r="D74" s="38" t="s">
        <v>6</v>
      </c>
      <c r="E74" s="36" t="s">
        <v>22</v>
      </c>
      <c r="F74" s="90" t="s">
        <v>14</v>
      </c>
      <c r="G74" s="91"/>
      <c r="H74" s="91"/>
      <c r="I74" s="91"/>
      <c r="J74" s="91"/>
      <c r="K74" s="92"/>
      <c r="L74" s="38" t="s">
        <v>76</v>
      </c>
      <c r="M74" s="38" t="s">
        <v>15</v>
      </c>
    </row>
    <row r="75" spans="1:13" ht="100.5" customHeight="1" x14ac:dyDescent="0.25">
      <c r="A75" s="33" t="s">
        <v>11</v>
      </c>
      <c r="B75" s="38" t="s">
        <v>134</v>
      </c>
      <c r="C75" s="41" t="s">
        <v>88</v>
      </c>
      <c r="D75" s="38" t="s">
        <v>6</v>
      </c>
      <c r="E75" s="36" t="s">
        <v>22</v>
      </c>
      <c r="F75" s="90" t="s">
        <v>14</v>
      </c>
      <c r="G75" s="91"/>
      <c r="H75" s="91"/>
      <c r="I75" s="91"/>
      <c r="J75" s="91"/>
      <c r="K75" s="92"/>
      <c r="L75" s="38" t="s">
        <v>76</v>
      </c>
      <c r="M75" s="76" t="s">
        <v>191</v>
      </c>
    </row>
    <row r="76" spans="1:13" ht="85.5" customHeight="1" x14ac:dyDescent="0.25">
      <c r="A76" s="33" t="s">
        <v>43</v>
      </c>
      <c r="B76" s="38" t="s">
        <v>135</v>
      </c>
      <c r="C76" s="41" t="s">
        <v>88</v>
      </c>
      <c r="D76" s="38" t="s">
        <v>77</v>
      </c>
      <c r="E76" s="36" t="s">
        <v>22</v>
      </c>
      <c r="F76" s="90" t="s">
        <v>27</v>
      </c>
      <c r="G76" s="91"/>
      <c r="H76" s="91"/>
      <c r="I76" s="91"/>
      <c r="J76" s="91"/>
      <c r="K76" s="92"/>
      <c r="L76" s="38" t="s">
        <v>78</v>
      </c>
      <c r="M76" s="77"/>
    </row>
    <row r="77" spans="1:13" ht="15" customHeight="1" x14ac:dyDescent="0.25">
      <c r="A77" s="93" t="s">
        <v>17</v>
      </c>
      <c r="B77" s="114" t="s">
        <v>60</v>
      </c>
      <c r="C77" s="84" t="s">
        <v>88</v>
      </c>
      <c r="D77" s="37" t="s">
        <v>5</v>
      </c>
      <c r="E77" s="36">
        <v>288</v>
      </c>
      <c r="F77" s="36">
        <f>SUM(F78:F79)</f>
        <v>467</v>
      </c>
      <c r="G77" s="36">
        <f t="shared" ref="G77:J77" si="9">SUM(G78:G79)</f>
        <v>188</v>
      </c>
      <c r="H77" s="36">
        <f t="shared" si="9"/>
        <v>93</v>
      </c>
      <c r="I77" s="36">
        <f t="shared" si="9"/>
        <v>93</v>
      </c>
      <c r="J77" s="70">
        <f t="shared" si="9"/>
        <v>93</v>
      </c>
      <c r="K77" s="36" t="s">
        <v>22</v>
      </c>
      <c r="L77" s="113"/>
      <c r="M77" s="113"/>
    </row>
    <row r="78" spans="1:13" ht="51.75" customHeight="1" x14ac:dyDescent="0.25">
      <c r="A78" s="93"/>
      <c r="B78" s="114"/>
      <c r="C78" s="85"/>
      <c r="D78" s="38" t="s">
        <v>6</v>
      </c>
      <c r="E78" s="36">
        <v>288</v>
      </c>
      <c r="F78" s="36">
        <f>SUM(F84)</f>
        <v>95</v>
      </c>
      <c r="G78" s="36">
        <f t="shared" ref="G78" si="10">SUM(G84)</f>
        <v>95</v>
      </c>
      <c r="H78" s="36" t="s">
        <v>22</v>
      </c>
      <c r="I78" s="36" t="s">
        <v>22</v>
      </c>
      <c r="J78" s="36" t="s">
        <v>22</v>
      </c>
      <c r="K78" s="36" t="s">
        <v>22</v>
      </c>
      <c r="L78" s="113"/>
      <c r="M78" s="113"/>
    </row>
    <row r="79" spans="1:13" ht="61.5" customHeight="1" x14ac:dyDescent="0.25">
      <c r="A79" s="93"/>
      <c r="B79" s="114"/>
      <c r="C79" s="85"/>
      <c r="D79" s="38" t="s">
        <v>181</v>
      </c>
      <c r="E79" s="36"/>
      <c r="F79" s="36">
        <f>SUM(G79:J79)</f>
        <v>372</v>
      </c>
      <c r="G79" s="36">
        <v>93</v>
      </c>
      <c r="H79" s="36">
        <v>93</v>
      </c>
      <c r="I79" s="36">
        <v>93</v>
      </c>
      <c r="J79" s="70">
        <v>93</v>
      </c>
      <c r="K79" s="36" t="s">
        <v>22</v>
      </c>
      <c r="L79" s="113"/>
      <c r="M79" s="113"/>
    </row>
    <row r="80" spans="1:13" ht="61.5" customHeight="1" x14ac:dyDescent="0.25">
      <c r="A80" s="93"/>
      <c r="B80" s="114"/>
      <c r="C80" s="86"/>
      <c r="D80" s="38" t="s">
        <v>18</v>
      </c>
      <c r="E80" s="36" t="s">
        <v>22</v>
      </c>
      <c r="F80" s="90" t="s">
        <v>8</v>
      </c>
      <c r="G80" s="91"/>
      <c r="H80" s="91"/>
      <c r="I80" s="91"/>
      <c r="J80" s="91"/>
      <c r="K80" s="92"/>
      <c r="L80" s="113"/>
      <c r="M80" s="113"/>
    </row>
    <row r="81" spans="1:13" ht="13.5" customHeight="1" x14ac:dyDescent="0.25">
      <c r="A81" s="93" t="s">
        <v>36</v>
      </c>
      <c r="B81" s="98" t="s">
        <v>136</v>
      </c>
      <c r="C81" s="84" t="s">
        <v>88</v>
      </c>
      <c r="D81" s="38" t="s">
        <v>5</v>
      </c>
      <c r="E81" s="36">
        <v>288</v>
      </c>
      <c r="F81" s="36">
        <f>SUM(F82,F84)</f>
        <v>467</v>
      </c>
      <c r="G81" s="36">
        <f>SUM(G82,G84)</f>
        <v>188</v>
      </c>
      <c r="H81" s="36">
        <f>SUM(H82,H84)</f>
        <v>93</v>
      </c>
      <c r="I81" s="36">
        <f>SUM(I82,I84)</f>
        <v>93</v>
      </c>
      <c r="J81" s="70">
        <f>SUM(J82,J84)</f>
        <v>93</v>
      </c>
      <c r="K81" s="36" t="s">
        <v>22</v>
      </c>
      <c r="L81" s="98" t="s">
        <v>16</v>
      </c>
      <c r="M81" s="98" t="s">
        <v>192</v>
      </c>
    </row>
    <row r="82" spans="1:13" ht="62.25" customHeight="1" x14ac:dyDescent="0.25">
      <c r="A82" s="93"/>
      <c r="B82" s="98"/>
      <c r="C82" s="85"/>
      <c r="D82" s="38" t="s">
        <v>181</v>
      </c>
      <c r="E82" s="36">
        <v>288</v>
      </c>
      <c r="F82" s="36">
        <f>SUM(G82:J82)</f>
        <v>372</v>
      </c>
      <c r="G82" s="36">
        <v>93</v>
      </c>
      <c r="H82" s="36">
        <v>93</v>
      </c>
      <c r="I82" s="36">
        <v>93</v>
      </c>
      <c r="J82" s="70">
        <v>93</v>
      </c>
      <c r="K82" s="36" t="s">
        <v>22</v>
      </c>
      <c r="L82" s="98"/>
      <c r="M82" s="98"/>
    </row>
    <row r="83" spans="1:13" ht="63.75" customHeight="1" x14ac:dyDescent="0.25">
      <c r="A83" s="93"/>
      <c r="B83" s="98"/>
      <c r="C83" s="86"/>
      <c r="D83" s="38" t="s">
        <v>18</v>
      </c>
      <c r="E83" s="43" t="s">
        <v>7</v>
      </c>
      <c r="F83" s="97" t="s">
        <v>8</v>
      </c>
      <c r="G83" s="97"/>
      <c r="H83" s="97"/>
      <c r="I83" s="97"/>
      <c r="J83" s="36" t="s">
        <v>22</v>
      </c>
      <c r="K83" s="36" t="s">
        <v>22</v>
      </c>
      <c r="L83" s="38" t="s">
        <v>9</v>
      </c>
      <c r="M83" s="98"/>
    </row>
    <row r="84" spans="1:13" ht="49.5" customHeight="1" x14ac:dyDescent="0.25">
      <c r="A84" s="93"/>
      <c r="B84" s="98"/>
      <c r="C84" s="41" t="s">
        <v>88</v>
      </c>
      <c r="D84" s="38" t="s">
        <v>6</v>
      </c>
      <c r="E84" s="36" t="s">
        <v>22</v>
      </c>
      <c r="F84" s="36">
        <f>SUM(G84:I84)</f>
        <v>95</v>
      </c>
      <c r="G84" s="36">
        <v>95</v>
      </c>
      <c r="H84" s="36" t="s">
        <v>22</v>
      </c>
      <c r="I84" s="36" t="s">
        <v>22</v>
      </c>
      <c r="J84" s="36" t="s">
        <v>22</v>
      </c>
      <c r="K84" s="36" t="s">
        <v>22</v>
      </c>
      <c r="L84" s="38" t="s">
        <v>51</v>
      </c>
      <c r="M84" s="98"/>
    </row>
    <row r="85" spans="1:13" ht="108" customHeight="1" x14ac:dyDescent="0.25">
      <c r="A85" s="33" t="s">
        <v>45</v>
      </c>
      <c r="B85" s="34" t="s">
        <v>137</v>
      </c>
      <c r="C85" s="41" t="s">
        <v>88</v>
      </c>
      <c r="D85" s="38" t="s">
        <v>79</v>
      </c>
      <c r="E85" s="36" t="s">
        <v>22</v>
      </c>
      <c r="F85" s="90" t="s">
        <v>27</v>
      </c>
      <c r="G85" s="91"/>
      <c r="H85" s="91"/>
      <c r="I85" s="91"/>
      <c r="J85" s="91"/>
      <c r="K85" s="92"/>
      <c r="L85" s="38" t="s">
        <v>78</v>
      </c>
      <c r="M85" s="34" t="s">
        <v>244</v>
      </c>
    </row>
    <row r="86" spans="1:13" ht="16.5" customHeight="1" x14ac:dyDescent="0.25">
      <c r="A86" s="80" t="s">
        <v>19</v>
      </c>
      <c r="B86" s="114" t="s">
        <v>56</v>
      </c>
      <c r="C86" s="84" t="s">
        <v>88</v>
      </c>
      <c r="D86" s="38" t="s">
        <v>5</v>
      </c>
      <c r="E86" s="36">
        <v>76</v>
      </c>
      <c r="F86" s="36">
        <f>SUM(F87:F88)</f>
        <v>2311.6660000000002</v>
      </c>
      <c r="G86" s="36">
        <f t="shared" ref="G86:J86" si="11">SUM(G87:G88)</f>
        <v>1415.8340000000001</v>
      </c>
      <c r="H86" s="36">
        <f t="shared" si="11"/>
        <v>302.416</v>
      </c>
      <c r="I86" s="36">
        <f t="shared" si="11"/>
        <v>76</v>
      </c>
      <c r="J86" s="70">
        <f t="shared" si="11"/>
        <v>517.41599999999994</v>
      </c>
      <c r="K86" s="36" t="s">
        <v>22</v>
      </c>
      <c r="L86" s="113"/>
      <c r="M86" s="113"/>
    </row>
    <row r="87" spans="1:13" ht="48.75" customHeight="1" x14ac:dyDescent="0.25">
      <c r="A87" s="117"/>
      <c r="B87" s="114"/>
      <c r="C87" s="85"/>
      <c r="D87" s="38" t="s">
        <v>6</v>
      </c>
      <c r="E87" s="36">
        <v>76</v>
      </c>
      <c r="F87" s="36">
        <f>SUM(G87:J87)</f>
        <v>2007.6659999999999</v>
      </c>
      <c r="G87" s="36">
        <f>G91</f>
        <v>1339.8340000000001</v>
      </c>
      <c r="H87" s="36">
        <f>H91</f>
        <v>226.416</v>
      </c>
      <c r="I87" s="36" t="s">
        <v>22</v>
      </c>
      <c r="J87" s="36">
        <f>J91</f>
        <v>441.416</v>
      </c>
      <c r="K87" s="36" t="s">
        <v>22</v>
      </c>
      <c r="L87" s="113"/>
      <c r="M87" s="113"/>
    </row>
    <row r="88" spans="1:13" ht="61.5" customHeight="1" x14ac:dyDescent="0.25">
      <c r="A88" s="117"/>
      <c r="B88" s="114"/>
      <c r="C88" s="85"/>
      <c r="D88" s="38" t="s">
        <v>181</v>
      </c>
      <c r="E88" s="36"/>
      <c r="F88" s="36">
        <f>SUM(G88:J88)</f>
        <v>304</v>
      </c>
      <c r="G88" s="36">
        <v>76</v>
      </c>
      <c r="H88" s="36">
        <v>76</v>
      </c>
      <c r="I88" s="36">
        <v>76</v>
      </c>
      <c r="J88" s="70">
        <v>76</v>
      </c>
      <c r="K88" s="36" t="s">
        <v>22</v>
      </c>
      <c r="L88" s="113"/>
      <c r="M88" s="113"/>
    </row>
    <row r="89" spans="1:13" ht="62.25" customHeight="1" x14ac:dyDescent="0.25">
      <c r="A89" s="117"/>
      <c r="B89" s="114"/>
      <c r="C89" s="85"/>
      <c r="D89" s="38" t="s">
        <v>18</v>
      </c>
      <c r="E89" s="36" t="s">
        <v>22</v>
      </c>
      <c r="F89" s="90" t="s">
        <v>8</v>
      </c>
      <c r="G89" s="91"/>
      <c r="H89" s="91"/>
      <c r="I89" s="91"/>
      <c r="J89" s="36" t="s">
        <v>22</v>
      </c>
      <c r="K89" s="36" t="s">
        <v>22</v>
      </c>
      <c r="L89" s="113"/>
      <c r="M89" s="113"/>
    </row>
    <row r="90" spans="1:13" ht="30.75" customHeight="1" x14ac:dyDescent="0.25">
      <c r="A90" s="118"/>
      <c r="B90" s="114"/>
      <c r="C90" s="86"/>
      <c r="D90" s="38" t="s">
        <v>184</v>
      </c>
      <c r="E90" s="36" t="s">
        <v>22</v>
      </c>
      <c r="F90" s="90" t="s">
        <v>183</v>
      </c>
      <c r="G90" s="91"/>
      <c r="H90" s="91"/>
      <c r="I90" s="91"/>
      <c r="J90" s="91"/>
      <c r="K90" s="92"/>
      <c r="L90" s="113"/>
      <c r="M90" s="113"/>
    </row>
    <row r="91" spans="1:13" ht="136.5" customHeight="1" x14ac:dyDescent="0.25">
      <c r="A91" s="33" t="s">
        <v>37</v>
      </c>
      <c r="B91" s="38" t="s">
        <v>138</v>
      </c>
      <c r="C91" s="41" t="s">
        <v>88</v>
      </c>
      <c r="D91" s="38" t="s">
        <v>6</v>
      </c>
      <c r="E91" s="13">
        <v>76</v>
      </c>
      <c r="F91" s="13">
        <f>SUM(G91:K91)</f>
        <v>2007.6659999999999</v>
      </c>
      <c r="G91" s="13">
        <v>1339.8340000000001</v>
      </c>
      <c r="H91" s="13">
        <v>226.416</v>
      </c>
      <c r="I91" s="13" t="s">
        <v>22</v>
      </c>
      <c r="J91" s="13">
        <v>441.416</v>
      </c>
      <c r="K91" s="13" t="s">
        <v>22</v>
      </c>
      <c r="L91" s="38" t="s">
        <v>51</v>
      </c>
      <c r="M91" s="34" t="s">
        <v>216</v>
      </c>
    </row>
    <row r="92" spans="1:13" ht="69.75" customHeight="1" x14ac:dyDescent="0.25">
      <c r="A92" s="93" t="s">
        <v>50</v>
      </c>
      <c r="B92" s="101" t="s">
        <v>139</v>
      </c>
      <c r="C92" s="41" t="s">
        <v>88</v>
      </c>
      <c r="D92" s="38" t="s">
        <v>181</v>
      </c>
      <c r="E92" s="36">
        <v>76</v>
      </c>
      <c r="F92" s="36">
        <f>SUM(G92:J92)</f>
        <v>304</v>
      </c>
      <c r="G92" s="36">
        <v>76</v>
      </c>
      <c r="H92" s="36">
        <v>76</v>
      </c>
      <c r="I92" s="36">
        <v>76</v>
      </c>
      <c r="J92" s="70">
        <v>76</v>
      </c>
      <c r="K92" s="36" t="s">
        <v>22</v>
      </c>
      <c r="L92" s="38" t="s">
        <v>16</v>
      </c>
      <c r="M92" s="98" t="s">
        <v>216</v>
      </c>
    </row>
    <row r="93" spans="1:13" ht="63" customHeight="1" x14ac:dyDescent="0.25">
      <c r="A93" s="93"/>
      <c r="B93" s="101"/>
      <c r="C93" s="41" t="s">
        <v>179</v>
      </c>
      <c r="D93" s="38" t="s">
        <v>18</v>
      </c>
      <c r="E93" s="36" t="s">
        <v>7</v>
      </c>
      <c r="F93" s="90" t="s">
        <v>8</v>
      </c>
      <c r="G93" s="91"/>
      <c r="H93" s="91"/>
      <c r="I93" s="92"/>
      <c r="J93" s="36" t="s">
        <v>22</v>
      </c>
      <c r="K93" s="36" t="s">
        <v>22</v>
      </c>
      <c r="L93" s="38" t="s">
        <v>9</v>
      </c>
      <c r="M93" s="98"/>
    </row>
    <row r="94" spans="1:13" ht="96" customHeight="1" x14ac:dyDescent="0.25">
      <c r="A94" s="59" t="s">
        <v>80</v>
      </c>
      <c r="B94" s="61" t="s">
        <v>140</v>
      </c>
      <c r="C94" s="62" t="s">
        <v>88</v>
      </c>
      <c r="D94" s="61" t="s">
        <v>184</v>
      </c>
      <c r="E94" s="57" t="s">
        <v>22</v>
      </c>
      <c r="F94" s="90" t="s">
        <v>183</v>
      </c>
      <c r="G94" s="91"/>
      <c r="H94" s="91"/>
      <c r="I94" s="91"/>
      <c r="J94" s="91"/>
      <c r="K94" s="92"/>
      <c r="L94" s="61" t="s">
        <v>81</v>
      </c>
      <c r="M94" s="60" t="s">
        <v>242</v>
      </c>
    </row>
    <row r="95" spans="1:13" s="1" customFormat="1" ht="18" customHeight="1" x14ac:dyDescent="0.25">
      <c r="A95" s="93" t="s">
        <v>177</v>
      </c>
      <c r="B95" s="116" t="s">
        <v>84</v>
      </c>
      <c r="C95" s="120" t="s">
        <v>88</v>
      </c>
      <c r="D95" s="76" t="s">
        <v>6</v>
      </c>
      <c r="E95" s="52">
        <f>E96</f>
        <v>43176.28</v>
      </c>
      <c r="F95" s="52">
        <f>F96</f>
        <v>222244.49600000004</v>
      </c>
      <c r="G95" s="52">
        <f t="shared" ref="G95:K95" si="12">G96</f>
        <v>43868.160000000003</v>
      </c>
      <c r="H95" s="52">
        <f t="shared" si="12"/>
        <v>44424.98</v>
      </c>
      <c r="I95" s="52">
        <f t="shared" si="12"/>
        <v>44424.98</v>
      </c>
      <c r="J95" s="52">
        <f t="shared" si="12"/>
        <v>44424.98</v>
      </c>
      <c r="K95" s="52">
        <f t="shared" si="12"/>
        <v>45101.396000000001</v>
      </c>
      <c r="L95" s="119"/>
      <c r="M95" s="119"/>
    </row>
    <row r="96" spans="1:13" s="1" customFormat="1" ht="82.5" customHeight="1" x14ac:dyDescent="0.25">
      <c r="A96" s="93"/>
      <c r="B96" s="116"/>
      <c r="C96" s="121"/>
      <c r="D96" s="77"/>
      <c r="E96" s="31">
        <f>SUM(E97:E97)</f>
        <v>43176.28</v>
      </c>
      <c r="F96" s="31">
        <f>SUM(G96:K96)</f>
        <v>222244.49600000004</v>
      </c>
      <c r="G96" s="31">
        <f>SUM(G97:G97)</f>
        <v>43868.160000000003</v>
      </c>
      <c r="H96" s="31">
        <f>SUM(H97:H97)</f>
        <v>44424.98</v>
      </c>
      <c r="I96" s="31">
        <f>SUM(I97:I97)</f>
        <v>44424.98</v>
      </c>
      <c r="J96" s="31">
        <f>SUM(J97:J97)</f>
        <v>44424.98</v>
      </c>
      <c r="K96" s="31">
        <f>SUM(K97:K97)</f>
        <v>45101.396000000001</v>
      </c>
      <c r="L96" s="119"/>
      <c r="M96" s="119"/>
    </row>
    <row r="97" spans="1:13" s="1" customFormat="1" ht="13.5" customHeight="1" x14ac:dyDescent="0.25">
      <c r="A97" s="80" t="s">
        <v>109</v>
      </c>
      <c r="B97" s="76" t="s">
        <v>141</v>
      </c>
      <c r="C97" s="84" t="s">
        <v>88</v>
      </c>
      <c r="D97" s="76" t="s">
        <v>6</v>
      </c>
      <c r="E97" s="74">
        <v>43176.28</v>
      </c>
      <c r="F97" s="74">
        <f>SUM(G97:K97)</f>
        <v>222244.49600000004</v>
      </c>
      <c r="G97" s="74">
        <v>43868.160000000003</v>
      </c>
      <c r="H97" s="74">
        <v>44424.98</v>
      </c>
      <c r="I97" s="74">
        <v>44424.98</v>
      </c>
      <c r="J97" s="74">
        <v>44424.98</v>
      </c>
      <c r="K97" s="74">
        <v>45101.396000000001</v>
      </c>
      <c r="L97" s="76" t="s">
        <v>24</v>
      </c>
      <c r="M97" s="76" t="s">
        <v>249</v>
      </c>
    </row>
    <row r="98" spans="1:13" s="1" customFormat="1" ht="105" customHeight="1" x14ac:dyDescent="0.25">
      <c r="A98" s="81"/>
      <c r="B98" s="83"/>
      <c r="C98" s="85"/>
      <c r="D98" s="77"/>
      <c r="E98" s="75"/>
      <c r="F98" s="75"/>
      <c r="G98" s="75"/>
      <c r="H98" s="75"/>
      <c r="I98" s="75"/>
      <c r="J98" s="75"/>
      <c r="K98" s="75"/>
      <c r="L98" s="83"/>
      <c r="M98" s="77"/>
    </row>
    <row r="99" spans="1:13" ht="13.5" customHeight="1" x14ac:dyDescent="0.25">
      <c r="A99" s="33"/>
      <c r="B99" s="103" t="s">
        <v>20</v>
      </c>
      <c r="C99" s="104"/>
      <c r="D99" s="105"/>
      <c r="E99" s="14">
        <f>E100</f>
        <v>45040.28</v>
      </c>
      <c r="F99" s="14">
        <f>SUM(F100:F101)</f>
        <v>230190.29700000005</v>
      </c>
      <c r="G99" s="14">
        <f t="shared" ref="G99:K99" si="13">SUM(G100:G101)</f>
        <v>46548.239000000001</v>
      </c>
      <c r="H99" s="14">
        <f t="shared" si="13"/>
        <v>46519.333000000006</v>
      </c>
      <c r="I99" s="14">
        <f t="shared" si="13"/>
        <v>45286.996000000006</v>
      </c>
      <c r="J99" s="14">
        <f t="shared" si="13"/>
        <v>46734.333000000006</v>
      </c>
      <c r="K99" s="14">
        <f t="shared" si="13"/>
        <v>45101.396000000001</v>
      </c>
      <c r="L99" s="37"/>
      <c r="M99" s="37"/>
    </row>
    <row r="100" spans="1:13" ht="13.5" customHeight="1" x14ac:dyDescent="0.25">
      <c r="A100" s="33"/>
      <c r="B100" s="103" t="s">
        <v>6</v>
      </c>
      <c r="C100" s="104"/>
      <c r="D100" s="105"/>
      <c r="E100" s="14">
        <f t="shared" ref="E100:K100" si="14">SUM(E68,E78,E87,E96)</f>
        <v>45040.28</v>
      </c>
      <c r="F100" s="14">
        <f>SUM(G100:K100)</f>
        <v>229514.29700000005</v>
      </c>
      <c r="G100" s="14">
        <f t="shared" si="14"/>
        <v>46379.239000000001</v>
      </c>
      <c r="H100" s="14">
        <f t="shared" si="14"/>
        <v>46350.333000000006</v>
      </c>
      <c r="I100" s="14">
        <f t="shared" si="14"/>
        <v>45117.996000000006</v>
      </c>
      <c r="J100" s="14">
        <f t="shared" si="14"/>
        <v>46565.333000000006</v>
      </c>
      <c r="K100" s="14">
        <f t="shared" si="14"/>
        <v>45101.396000000001</v>
      </c>
      <c r="L100" s="37"/>
      <c r="M100" s="37"/>
    </row>
    <row r="101" spans="1:13" ht="23.25" customHeight="1" x14ac:dyDescent="0.25">
      <c r="A101" s="33"/>
      <c r="B101" s="103" t="s">
        <v>181</v>
      </c>
      <c r="C101" s="104"/>
      <c r="D101" s="105"/>
      <c r="E101" s="14" t="s">
        <v>22</v>
      </c>
      <c r="F101" s="14">
        <f>SUM(G101:J101)</f>
        <v>676</v>
      </c>
      <c r="G101" s="14">
        <f>SUM(G79,G88)</f>
        <v>169</v>
      </c>
      <c r="H101" s="14">
        <f>SUM(H79,H88)</f>
        <v>169</v>
      </c>
      <c r="I101" s="14">
        <f>SUM(I79,I88)</f>
        <v>169</v>
      </c>
      <c r="J101" s="14">
        <f>SUM(J79,J88)</f>
        <v>169</v>
      </c>
      <c r="K101" s="14" t="s">
        <v>22</v>
      </c>
      <c r="L101" s="37"/>
      <c r="M101" s="37"/>
    </row>
    <row r="102" spans="1:13" ht="21" customHeight="1" x14ac:dyDescent="0.25">
      <c r="A102" s="33"/>
      <c r="B102" s="103" t="s">
        <v>18</v>
      </c>
      <c r="C102" s="104"/>
      <c r="D102" s="105"/>
      <c r="E102" s="14" t="s">
        <v>22</v>
      </c>
      <c r="F102" s="94" t="s">
        <v>8</v>
      </c>
      <c r="G102" s="95"/>
      <c r="H102" s="95"/>
      <c r="I102" s="95"/>
      <c r="J102" s="95"/>
      <c r="K102" s="96"/>
      <c r="L102" s="37"/>
      <c r="M102" s="37"/>
    </row>
    <row r="103" spans="1:13" ht="23.25" customHeight="1" x14ac:dyDescent="0.25">
      <c r="A103" s="33"/>
      <c r="B103" s="103" t="s">
        <v>184</v>
      </c>
      <c r="C103" s="104"/>
      <c r="D103" s="105"/>
      <c r="E103" s="14" t="s">
        <v>22</v>
      </c>
      <c r="F103" s="94" t="s">
        <v>183</v>
      </c>
      <c r="G103" s="95"/>
      <c r="H103" s="95"/>
      <c r="I103" s="95"/>
      <c r="J103" s="95"/>
      <c r="K103" s="96"/>
      <c r="L103" s="37"/>
      <c r="M103" s="37"/>
    </row>
    <row r="104" spans="1:13" s="1" customFormat="1" ht="15" customHeight="1" x14ac:dyDescent="0.25">
      <c r="A104" s="112" t="s">
        <v>52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</row>
    <row r="105" spans="1:13" s="1" customFormat="1" ht="15" customHeight="1" x14ac:dyDescent="0.25">
      <c r="A105" s="80" t="s">
        <v>13</v>
      </c>
      <c r="B105" s="87" t="s">
        <v>62</v>
      </c>
      <c r="C105" s="84" t="s">
        <v>88</v>
      </c>
      <c r="D105" s="38" t="s">
        <v>5</v>
      </c>
      <c r="E105" s="54">
        <v>3922.0309999999999</v>
      </c>
      <c r="F105" s="36">
        <f>SUM(F106:F107)</f>
        <v>44444.698999999993</v>
      </c>
      <c r="G105" s="36">
        <f t="shared" ref="G105:K105" si="15">SUM(G106:G107)</f>
        <v>6205.0690000000004</v>
      </c>
      <c r="H105" s="36">
        <f t="shared" si="15"/>
        <v>15998.204999999998</v>
      </c>
      <c r="I105" s="36">
        <f t="shared" si="15"/>
        <v>6664.48</v>
      </c>
      <c r="J105" s="36">
        <f t="shared" si="15"/>
        <v>6939.0039999999999</v>
      </c>
      <c r="K105" s="36">
        <f t="shared" si="15"/>
        <v>8637.9410000000007</v>
      </c>
      <c r="L105" s="35"/>
      <c r="M105" s="35"/>
    </row>
    <row r="106" spans="1:13" s="1" customFormat="1" ht="48.75" customHeight="1" x14ac:dyDescent="0.25">
      <c r="A106" s="81"/>
      <c r="B106" s="88"/>
      <c r="C106" s="85"/>
      <c r="D106" s="38" t="s">
        <v>6</v>
      </c>
      <c r="E106" s="36">
        <v>3922.0309999999999</v>
      </c>
      <c r="F106" s="36">
        <f>SUM(F110,F120,F121,F122,F123)</f>
        <v>35385.497999999992</v>
      </c>
      <c r="G106" s="36">
        <f t="shared" ref="G106:K106" si="16">SUM(G110,G120,G121,G122,G123)</f>
        <v>6205.0690000000004</v>
      </c>
      <c r="H106" s="36">
        <f t="shared" si="16"/>
        <v>6939.0039999999999</v>
      </c>
      <c r="I106" s="36">
        <f t="shared" si="16"/>
        <v>6664.48</v>
      </c>
      <c r="J106" s="36">
        <f t="shared" si="16"/>
        <v>6939.0039999999999</v>
      </c>
      <c r="K106" s="36">
        <f t="shared" si="16"/>
        <v>8637.9410000000007</v>
      </c>
      <c r="L106" s="100"/>
      <c r="M106" s="100"/>
    </row>
    <row r="107" spans="1:13" s="1" customFormat="1" ht="70.5" customHeight="1" x14ac:dyDescent="0.25">
      <c r="A107" s="81"/>
      <c r="B107" s="88"/>
      <c r="C107" s="85"/>
      <c r="D107" s="38" t="s">
        <v>58</v>
      </c>
      <c r="E107" s="36" t="s">
        <v>22</v>
      </c>
      <c r="F107" s="36">
        <f>SUM(F111,F118)</f>
        <v>9059.2009999999991</v>
      </c>
      <c r="G107" s="36" t="s">
        <v>22</v>
      </c>
      <c r="H107" s="36">
        <f t="shared" ref="H107" si="17">SUM(H111,H118)</f>
        <v>9059.2009999999991</v>
      </c>
      <c r="I107" s="36" t="s">
        <v>22</v>
      </c>
      <c r="J107" s="36" t="s">
        <v>22</v>
      </c>
      <c r="K107" s="36" t="s">
        <v>22</v>
      </c>
      <c r="L107" s="100"/>
      <c r="M107" s="100"/>
    </row>
    <row r="108" spans="1:13" s="1" customFormat="1" ht="13.5" hidden="1" customHeight="1" x14ac:dyDescent="0.25">
      <c r="A108" s="81"/>
      <c r="B108" s="88"/>
      <c r="C108" s="85"/>
      <c r="D108" s="37" t="s">
        <v>23</v>
      </c>
      <c r="E108" s="36"/>
      <c r="F108" s="36">
        <v>4077.3119999999999</v>
      </c>
      <c r="G108" s="36" t="s">
        <v>7</v>
      </c>
      <c r="H108" s="36" t="s">
        <v>7</v>
      </c>
      <c r="I108" s="36" t="s">
        <v>7</v>
      </c>
      <c r="J108" s="36"/>
      <c r="K108" s="36"/>
      <c r="L108" s="35"/>
      <c r="M108" s="35"/>
    </row>
    <row r="109" spans="1:13" s="1" customFormat="1" ht="60.75" customHeight="1" x14ac:dyDescent="0.25">
      <c r="A109" s="82"/>
      <c r="B109" s="89"/>
      <c r="C109" s="86"/>
      <c r="D109" s="37" t="s">
        <v>72</v>
      </c>
      <c r="E109" s="36" t="s">
        <v>22</v>
      </c>
      <c r="F109" s="90" t="s">
        <v>8</v>
      </c>
      <c r="G109" s="91"/>
      <c r="H109" s="92"/>
      <c r="I109" s="36" t="s">
        <v>22</v>
      </c>
      <c r="J109" s="36" t="s">
        <v>22</v>
      </c>
      <c r="K109" s="36" t="s">
        <v>22</v>
      </c>
      <c r="L109" s="35"/>
      <c r="M109" s="35"/>
    </row>
    <row r="110" spans="1:13" s="1" customFormat="1" ht="45.75" customHeight="1" x14ac:dyDescent="0.25">
      <c r="A110" s="93" t="s">
        <v>31</v>
      </c>
      <c r="B110" s="101" t="s">
        <v>142</v>
      </c>
      <c r="C110" s="102" t="s">
        <v>180</v>
      </c>
      <c r="D110" s="38" t="s">
        <v>6</v>
      </c>
      <c r="E110" s="36" t="s">
        <v>22</v>
      </c>
      <c r="F110" s="36" t="s">
        <v>22</v>
      </c>
      <c r="G110" s="36" t="s">
        <v>22</v>
      </c>
      <c r="H110" s="36" t="s">
        <v>22</v>
      </c>
      <c r="I110" s="36" t="s">
        <v>22</v>
      </c>
      <c r="J110" s="36"/>
      <c r="K110" s="36"/>
      <c r="L110" s="98" t="s">
        <v>47</v>
      </c>
      <c r="M110" s="76" t="s">
        <v>225</v>
      </c>
    </row>
    <row r="111" spans="1:13" s="1" customFormat="1" ht="15.75" customHeight="1" x14ac:dyDescent="0.25">
      <c r="A111" s="93"/>
      <c r="B111" s="101"/>
      <c r="C111" s="102"/>
      <c r="D111" s="98" t="s">
        <v>58</v>
      </c>
      <c r="E111" s="97" t="s">
        <v>7</v>
      </c>
      <c r="F111" s="97">
        <f xml:space="preserve"> SUM(F116:F117)</f>
        <v>3623.68</v>
      </c>
      <c r="G111" s="97" t="s">
        <v>7</v>
      </c>
      <c r="H111" s="97">
        <v>3623.68</v>
      </c>
      <c r="I111" s="97" t="s">
        <v>7</v>
      </c>
      <c r="J111" s="97" t="s">
        <v>7</v>
      </c>
      <c r="K111" s="97" t="s">
        <v>7</v>
      </c>
      <c r="L111" s="98"/>
      <c r="M111" s="83"/>
    </row>
    <row r="112" spans="1:13" s="1" customFormat="1" ht="21.75" customHeight="1" x14ac:dyDescent="0.25">
      <c r="A112" s="93"/>
      <c r="B112" s="101"/>
      <c r="C112" s="102"/>
      <c r="D112" s="98"/>
      <c r="E112" s="97"/>
      <c r="F112" s="97"/>
      <c r="G112" s="97"/>
      <c r="H112" s="97"/>
      <c r="I112" s="97"/>
      <c r="J112" s="97"/>
      <c r="K112" s="97"/>
      <c r="L112" s="98"/>
      <c r="M112" s="83"/>
    </row>
    <row r="113" spans="1:13" s="1" customFormat="1" ht="44.25" customHeight="1" x14ac:dyDescent="0.25">
      <c r="A113" s="93"/>
      <c r="B113" s="101"/>
      <c r="C113" s="102"/>
      <c r="D113" s="98"/>
      <c r="E113" s="97"/>
      <c r="F113" s="97"/>
      <c r="G113" s="97"/>
      <c r="H113" s="97"/>
      <c r="I113" s="97"/>
      <c r="J113" s="97"/>
      <c r="K113" s="97"/>
      <c r="L113" s="98"/>
      <c r="M113" s="83"/>
    </row>
    <row r="114" spans="1:13" s="1" customFormat="1" ht="22.5" customHeight="1" x14ac:dyDescent="0.25">
      <c r="A114" s="93"/>
      <c r="B114" s="101"/>
      <c r="C114" s="102"/>
      <c r="D114" s="98" t="s">
        <v>72</v>
      </c>
      <c r="E114" s="97" t="s">
        <v>22</v>
      </c>
      <c r="F114" s="106" t="s">
        <v>8</v>
      </c>
      <c r="G114" s="107"/>
      <c r="H114" s="108"/>
      <c r="I114" s="97" t="s">
        <v>22</v>
      </c>
      <c r="J114" s="97" t="s">
        <v>22</v>
      </c>
      <c r="K114" s="97" t="s">
        <v>22</v>
      </c>
      <c r="L114" s="98" t="s">
        <v>9</v>
      </c>
      <c r="M114" s="83"/>
    </row>
    <row r="115" spans="1:13" s="1" customFormat="1" ht="36" customHeight="1" x14ac:dyDescent="0.25">
      <c r="A115" s="93"/>
      <c r="B115" s="101"/>
      <c r="C115" s="102"/>
      <c r="D115" s="98"/>
      <c r="E115" s="97"/>
      <c r="F115" s="109"/>
      <c r="G115" s="110"/>
      <c r="H115" s="111"/>
      <c r="I115" s="97"/>
      <c r="J115" s="97"/>
      <c r="K115" s="97"/>
      <c r="L115" s="98"/>
      <c r="M115" s="83"/>
    </row>
    <row r="116" spans="1:13" s="1" customFormat="1" ht="22.5" hidden="1" customHeight="1" x14ac:dyDescent="0.25">
      <c r="A116" s="10"/>
      <c r="B116" s="35"/>
      <c r="C116" s="40"/>
      <c r="D116" s="37" t="s">
        <v>21</v>
      </c>
      <c r="E116" s="43"/>
      <c r="F116" s="43">
        <v>1811.84</v>
      </c>
      <c r="G116" s="43" t="s">
        <v>7</v>
      </c>
      <c r="H116" s="43" t="s">
        <v>7</v>
      </c>
      <c r="I116" s="43" t="s">
        <v>7</v>
      </c>
      <c r="J116" s="43"/>
      <c r="K116" s="43"/>
      <c r="L116" s="35"/>
      <c r="M116" s="83"/>
    </row>
    <row r="117" spans="1:13" s="1" customFormat="1" ht="15" hidden="1" customHeight="1" x14ac:dyDescent="0.25">
      <c r="A117" s="10"/>
      <c r="B117" s="35"/>
      <c r="C117" s="40"/>
      <c r="D117" s="37" t="s">
        <v>23</v>
      </c>
      <c r="E117" s="43"/>
      <c r="F117" s="43">
        <v>1811.84</v>
      </c>
      <c r="G117" s="43" t="s">
        <v>7</v>
      </c>
      <c r="H117" s="43" t="s">
        <v>7</v>
      </c>
      <c r="I117" s="43" t="s">
        <v>7</v>
      </c>
      <c r="J117" s="43"/>
      <c r="K117" s="43"/>
      <c r="L117" s="35"/>
      <c r="M117" s="83"/>
    </row>
    <row r="118" spans="1:13" s="1" customFormat="1" ht="69.75" customHeight="1" x14ac:dyDescent="0.25">
      <c r="A118" s="93" t="s">
        <v>35</v>
      </c>
      <c r="B118" s="101" t="s">
        <v>143</v>
      </c>
      <c r="C118" s="115" t="s">
        <v>71</v>
      </c>
      <c r="D118" s="34" t="s">
        <v>58</v>
      </c>
      <c r="E118" s="36" t="s">
        <v>7</v>
      </c>
      <c r="F118" s="36">
        <v>5435.5209999999997</v>
      </c>
      <c r="G118" s="36" t="s">
        <v>22</v>
      </c>
      <c r="H118" s="36">
        <v>5435.5209999999997</v>
      </c>
      <c r="I118" s="36" t="s">
        <v>7</v>
      </c>
      <c r="J118" s="36" t="s">
        <v>7</v>
      </c>
      <c r="K118" s="36" t="s">
        <v>7</v>
      </c>
      <c r="L118" s="34" t="s">
        <v>38</v>
      </c>
      <c r="M118" s="83"/>
    </row>
    <row r="119" spans="1:13" s="1" customFormat="1" ht="124.5" customHeight="1" x14ac:dyDescent="0.25">
      <c r="A119" s="93"/>
      <c r="B119" s="101"/>
      <c r="C119" s="115"/>
      <c r="D119" s="34" t="s">
        <v>59</v>
      </c>
      <c r="E119" s="36" t="s">
        <v>22</v>
      </c>
      <c r="F119" s="53" t="s">
        <v>8</v>
      </c>
      <c r="G119" s="53" t="s">
        <v>7</v>
      </c>
      <c r="H119" s="53" t="s">
        <v>8</v>
      </c>
      <c r="I119" s="53" t="s">
        <v>22</v>
      </c>
      <c r="J119" s="53" t="s">
        <v>22</v>
      </c>
      <c r="K119" s="53" t="s">
        <v>22</v>
      </c>
      <c r="L119" s="34" t="s">
        <v>9</v>
      </c>
      <c r="M119" s="83"/>
    </row>
    <row r="120" spans="1:13" s="1" customFormat="1" ht="63" customHeight="1" x14ac:dyDescent="0.25">
      <c r="A120" s="33" t="s">
        <v>10</v>
      </c>
      <c r="B120" s="38" t="s">
        <v>144</v>
      </c>
      <c r="C120" s="41" t="s">
        <v>88</v>
      </c>
      <c r="D120" s="38" t="s">
        <v>6</v>
      </c>
      <c r="E120" s="36">
        <v>2894.8589999999999</v>
      </c>
      <c r="F120" s="36">
        <f>SUM(G120:K120)</f>
        <v>31744.506999999998</v>
      </c>
      <c r="G120" s="36">
        <v>6086.5870000000004</v>
      </c>
      <c r="H120" s="36">
        <v>6414.48</v>
      </c>
      <c r="I120" s="36">
        <v>6414.48</v>
      </c>
      <c r="J120" s="36">
        <v>6414.48</v>
      </c>
      <c r="K120" s="36">
        <v>6414.48</v>
      </c>
      <c r="L120" s="2" t="s">
        <v>46</v>
      </c>
      <c r="M120" s="64"/>
    </row>
    <row r="121" spans="1:13" s="1" customFormat="1" ht="59.25" customHeight="1" x14ac:dyDescent="0.25">
      <c r="A121" s="33" t="s">
        <v>11</v>
      </c>
      <c r="B121" s="38" t="s">
        <v>145</v>
      </c>
      <c r="C121" s="41" t="s">
        <v>88</v>
      </c>
      <c r="D121" s="38" t="s">
        <v>6</v>
      </c>
      <c r="E121" s="36">
        <v>501.6</v>
      </c>
      <c r="F121" s="36">
        <f>SUM(G121:K121)</f>
        <v>501.6</v>
      </c>
      <c r="G121" s="36" t="s">
        <v>22</v>
      </c>
      <c r="H121" s="36" t="s">
        <v>22</v>
      </c>
      <c r="I121" s="36" t="s">
        <v>22</v>
      </c>
      <c r="J121" s="36" t="s">
        <v>22</v>
      </c>
      <c r="K121" s="36">
        <v>501.6</v>
      </c>
      <c r="L121" s="2" t="s">
        <v>46</v>
      </c>
      <c r="M121" s="30"/>
    </row>
    <row r="122" spans="1:13" s="1" customFormat="1" ht="71.25" customHeight="1" x14ac:dyDescent="0.25">
      <c r="A122" s="33" t="s">
        <v>43</v>
      </c>
      <c r="B122" s="38" t="s">
        <v>146</v>
      </c>
      <c r="C122" s="41" t="s">
        <v>88</v>
      </c>
      <c r="D122" s="38" t="s">
        <v>6</v>
      </c>
      <c r="E122" s="36">
        <v>525.572</v>
      </c>
      <c r="F122" s="36">
        <f>SUM(G122:K122)</f>
        <v>1942.0540000000001</v>
      </c>
      <c r="G122" s="36">
        <v>118.482</v>
      </c>
      <c r="H122" s="36">
        <v>524.524</v>
      </c>
      <c r="I122" s="36">
        <v>250</v>
      </c>
      <c r="J122" s="36">
        <v>524.524</v>
      </c>
      <c r="K122" s="36">
        <v>524.524</v>
      </c>
      <c r="L122" s="2" t="s">
        <v>46</v>
      </c>
      <c r="M122" s="63"/>
    </row>
    <row r="123" spans="1:13" s="1" customFormat="1" ht="105" customHeight="1" x14ac:dyDescent="0.25">
      <c r="A123" s="33" t="s">
        <v>44</v>
      </c>
      <c r="B123" s="38" t="s">
        <v>147</v>
      </c>
      <c r="C123" s="41" t="s">
        <v>88</v>
      </c>
      <c r="D123" s="38" t="s">
        <v>6</v>
      </c>
      <c r="E123" s="36" t="s">
        <v>22</v>
      </c>
      <c r="F123" s="36">
        <f>SUM(G123:K123)</f>
        <v>1197.337</v>
      </c>
      <c r="G123" s="36" t="s">
        <v>22</v>
      </c>
      <c r="H123" s="36" t="s">
        <v>22</v>
      </c>
      <c r="I123" s="36" t="s">
        <v>22</v>
      </c>
      <c r="J123" s="36" t="s">
        <v>22</v>
      </c>
      <c r="K123" s="36">
        <v>1197.337</v>
      </c>
      <c r="L123" s="2" t="s">
        <v>46</v>
      </c>
      <c r="M123" s="30"/>
    </row>
    <row r="124" spans="1:13" s="1" customFormat="1" ht="57" customHeight="1" x14ac:dyDescent="0.25">
      <c r="A124" s="33" t="s">
        <v>17</v>
      </c>
      <c r="B124" s="38" t="s">
        <v>85</v>
      </c>
      <c r="C124" s="41" t="s">
        <v>179</v>
      </c>
      <c r="D124" s="34" t="s">
        <v>6</v>
      </c>
      <c r="E124" s="36" t="s">
        <v>22</v>
      </c>
      <c r="F124" s="90" t="s">
        <v>186</v>
      </c>
      <c r="G124" s="91"/>
      <c r="H124" s="91"/>
      <c r="I124" s="92"/>
      <c r="J124" s="36" t="s">
        <v>22</v>
      </c>
      <c r="K124" s="36" t="s">
        <v>22</v>
      </c>
      <c r="L124" s="38"/>
      <c r="M124" s="38"/>
    </row>
    <row r="125" spans="1:13" s="1" customFormat="1" ht="97.5" customHeight="1" x14ac:dyDescent="0.25">
      <c r="A125" s="33" t="s">
        <v>36</v>
      </c>
      <c r="B125" s="38" t="s">
        <v>148</v>
      </c>
      <c r="C125" s="41" t="s">
        <v>70</v>
      </c>
      <c r="D125" s="34" t="s">
        <v>6</v>
      </c>
      <c r="E125" s="36" t="s">
        <v>22</v>
      </c>
      <c r="F125" s="41" t="s">
        <v>186</v>
      </c>
      <c r="G125" s="41" t="s">
        <v>186</v>
      </c>
      <c r="H125" s="36" t="s">
        <v>22</v>
      </c>
      <c r="I125" s="36" t="s">
        <v>22</v>
      </c>
      <c r="J125" s="36" t="s">
        <v>22</v>
      </c>
      <c r="K125" s="36" t="s">
        <v>22</v>
      </c>
      <c r="L125" s="38" t="s">
        <v>76</v>
      </c>
      <c r="M125" s="38" t="s">
        <v>82</v>
      </c>
    </row>
    <row r="126" spans="1:13" s="1" customFormat="1" ht="84.75" customHeight="1" x14ac:dyDescent="0.25">
      <c r="A126" s="33" t="s">
        <v>45</v>
      </c>
      <c r="B126" s="38" t="s">
        <v>187</v>
      </c>
      <c r="C126" s="41" t="s">
        <v>83</v>
      </c>
      <c r="D126" s="34" t="s">
        <v>6</v>
      </c>
      <c r="E126" s="36" t="s">
        <v>22</v>
      </c>
      <c r="F126" s="41" t="s">
        <v>186</v>
      </c>
      <c r="G126" s="36" t="s">
        <v>22</v>
      </c>
      <c r="H126" s="102" t="s">
        <v>185</v>
      </c>
      <c r="I126" s="102"/>
      <c r="J126" s="36" t="s">
        <v>22</v>
      </c>
      <c r="K126" s="36" t="s">
        <v>22</v>
      </c>
      <c r="L126" s="38" t="s">
        <v>76</v>
      </c>
      <c r="M126" s="34" t="s">
        <v>188</v>
      </c>
    </row>
    <row r="127" spans="1:13" s="1" customFormat="1" ht="15" customHeight="1" x14ac:dyDescent="0.25">
      <c r="A127" s="33"/>
      <c r="B127" s="103" t="s">
        <v>25</v>
      </c>
      <c r="C127" s="104"/>
      <c r="D127" s="105"/>
      <c r="E127" s="14">
        <f>E128</f>
        <v>3922.0309999999999</v>
      </c>
      <c r="F127" s="14">
        <f>SUM(F128:F129)</f>
        <v>44444.698999999993</v>
      </c>
      <c r="G127" s="14">
        <f t="shared" ref="G127:K127" si="18">SUM(G128:G129)</f>
        <v>6205.0690000000004</v>
      </c>
      <c r="H127" s="14">
        <f t="shared" si="18"/>
        <v>15998.204999999998</v>
      </c>
      <c r="I127" s="14">
        <f t="shared" si="18"/>
        <v>6664.48</v>
      </c>
      <c r="J127" s="14">
        <f t="shared" si="18"/>
        <v>6939.0039999999999</v>
      </c>
      <c r="K127" s="14">
        <f t="shared" si="18"/>
        <v>8637.9410000000007</v>
      </c>
      <c r="L127" s="37"/>
      <c r="M127" s="37"/>
    </row>
    <row r="128" spans="1:13" s="1" customFormat="1" ht="13.5" customHeight="1" x14ac:dyDescent="0.25">
      <c r="A128" s="33"/>
      <c r="B128" s="103" t="s">
        <v>6</v>
      </c>
      <c r="C128" s="104"/>
      <c r="D128" s="105"/>
      <c r="E128" s="14">
        <f>E106</f>
        <v>3922.0309999999999</v>
      </c>
      <c r="F128" s="14">
        <f t="shared" ref="F128:K128" si="19">F106</f>
        <v>35385.497999999992</v>
      </c>
      <c r="G128" s="14">
        <f t="shared" si="19"/>
        <v>6205.0690000000004</v>
      </c>
      <c r="H128" s="14">
        <f t="shared" si="19"/>
        <v>6939.0039999999999</v>
      </c>
      <c r="I128" s="14">
        <f t="shared" si="19"/>
        <v>6664.48</v>
      </c>
      <c r="J128" s="14">
        <f t="shared" si="19"/>
        <v>6939.0039999999999</v>
      </c>
      <c r="K128" s="14">
        <f t="shared" si="19"/>
        <v>8637.9410000000007</v>
      </c>
      <c r="L128" s="37"/>
      <c r="M128" s="37"/>
    </row>
    <row r="129" spans="1:13" s="1" customFormat="1" ht="24.75" customHeight="1" x14ac:dyDescent="0.25">
      <c r="A129" s="33"/>
      <c r="B129" s="103" t="s">
        <v>58</v>
      </c>
      <c r="C129" s="104"/>
      <c r="D129" s="105"/>
      <c r="E129" s="14" t="s">
        <v>22</v>
      </c>
      <c r="F129" s="14">
        <f>F107</f>
        <v>9059.2009999999991</v>
      </c>
      <c r="G129" s="14" t="s">
        <v>22</v>
      </c>
      <c r="H129" s="14">
        <f>H107</f>
        <v>9059.2009999999991</v>
      </c>
      <c r="I129" s="14" t="str">
        <f>I107</f>
        <v xml:space="preserve"> -</v>
      </c>
      <c r="J129" s="14" t="str">
        <f>J107</f>
        <v xml:space="preserve"> -</v>
      </c>
      <c r="K129" s="14" t="str">
        <f>K107</f>
        <v xml:space="preserve"> -</v>
      </c>
      <c r="L129" s="37"/>
      <c r="M129" s="37"/>
    </row>
    <row r="130" spans="1:13" s="1" customFormat="1" ht="27.75" customHeight="1" x14ac:dyDescent="0.25">
      <c r="A130" s="33"/>
      <c r="B130" s="103" t="s">
        <v>72</v>
      </c>
      <c r="C130" s="104"/>
      <c r="D130" s="105"/>
      <c r="E130" s="14" t="s">
        <v>22</v>
      </c>
      <c r="F130" s="94" t="s">
        <v>8</v>
      </c>
      <c r="G130" s="95"/>
      <c r="H130" s="95"/>
      <c r="I130" s="95"/>
      <c r="J130" s="95"/>
      <c r="K130" s="96"/>
      <c r="L130" s="37"/>
      <c r="M130" s="37"/>
    </row>
    <row r="131" spans="1:13" s="1" customFormat="1" x14ac:dyDescent="0.25">
      <c r="A131" s="112" t="s">
        <v>26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</row>
    <row r="132" spans="1:13" s="1" customFormat="1" ht="73.5" customHeight="1" x14ac:dyDescent="0.25">
      <c r="A132" s="4" t="s">
        <v>13</v>
      </c>
      <c r="B132" s="11" t="s">
        <v>67</v>
      </c>
      <c r="C132" s="41" t="s">
        <v>88</v>
      </c>
      <c r="D132" s="38" t="s">
        <v>73</v>
      </c>
      <c r="E132" s="36" t="s">
        <v>7</v>
      </c>
      <c r="F132" s="90" t="s">
        <v>189</v>
      </c>
      <c r="G132" s="91"/>
      <c r="H132" s="91"/>
      <c r="I132" s="91"/>
      <c r="J132" s="91"/>
      <c r="K132" s="92"/>
      <c r="L132" s="3"/>
      <c r="M132" s="3"/>
    </row>
    <row r="133" spans="1:13" s="1" customFormat="1" ht="108" customHeight="1" x14ac:dyDescent="0.25">
      <c r="A133" s="33" t="s">
        <v>31</v>
      </c>
      <c r="B133" s="38" t="s">
        <v>149</v>
      </c>
      <c r="C133" s="41" t="s">
        <v>88</v>
      </c>
      <c r="D133" s="38" t="s">
        <v>73</v>
      </c>
      <c r="E133" s="36" t="s">
        <v>7</v>
      </c>
      <c r="F133" s="90" t="s">
        <v>189</v>
      </c>
      <c r="G133" s="91"/>
      <c r="H133" s="91"/>
      <c r="I133" s="91"/>
      <c r="J133" s="91"/>
      <c r="K133" s="92"/>
      <c r="L133" s="38" t="s">
        <v>78</v>
      </c>
      <c r="M133" s="56" t="s">
        <v>227</v>
      </c>
    </row>
    <row r="134" spans="1:13" s="1" customFormat="1" ht="73.5" customHeight="1" x14ac:dyDescent="0.25">
      <c r="A134" s="33" t="s">
        <v>35</v>
      </c>
      <c r="B134" s="38" t="s">
        <v>150</v>
      </c>
      <c r="C134" s="41" t="s">
        <v>70</v>
      </c>
      <c r="D134" s="38" t="s">
        <v>73</v>
      </c>
      <c r="E134" s="36" t="s">
        <v>22</v>
      </c>
      <c r="F134" s="90" t="s">
        <v>189</v>
      </c>
      <c r="G134" s="91"/>
      <c r="H134" s="91"/>
      <c r="I134" s="91"/>
      <c r="J134" s="91"/>
      <c r="K134" s="92"/>
      <c r="L134" s="38" t="s">
        <v>78</v>
      </c>
      <c r="M134" s="32"/>
    </row>
    <row r="135" spans="1:13" s="1" customFormat="1" ht="63" customHeight="1" x14ac:dyDescent="0.25">
      <c r="A135" s="33" t="s">
        <v>10</v>
      </c>
      <c r="B135" s="38" t="s">
        <v>151</v>
      </c>
      <c r="C135" s="41" t="s">
        <v>88</v>
      </c>
      <c r="D135" s="38" t="s">
        <v>73</v>
      </c>
      <c r="E135" s="36" t="s">
        <v>22</v>
      </c>
      <c r="F135" s="90" t="s">
        <v>189</v>
      </c>
      <c r="G135" s="91"/>
      <c r="H135" s="91"/>
      <c r="I135" s="91"/>
      <c r="J135" s="91"/>
      <c r="K135" s="92"/>
      <c r="L135" s="38" t="s">
        <v>78</v>
      </c>
      <c r="M135" s="32"/>
    </row>
    <row r="136" spans="1:13" s="1" customFormat="1" ht="127.5" customHeight="1" x14ac:dyDescent="0.25">
      <c r="A136" s="33" t="s">
        <v>11</v>
      </c>
      <c r="B136" s="38" t="s">
        <v>226</v>
      </c>
      <c r="C136" s="41" t="s">
        <v>88</v>
      </c>
      <c r="D136" s="38" t="s">
        <v>73</v>
      </c>
      <c r="E136" s="36" t="s">
        <v>22</v>
      </c>
      <c r="F136" s="90" t="s">
        <v>189</v>
      </c>
      <c r="G136" s="91"/>
      <c r="H136" s="91"/>
      <c r="I136" s="91"/>
      <c r="J136" s="91"/>
      <c r="K136" s="92"/>
      <c r="L136" s="38" t="s">
        <v>78</v>
      </c>
      <c r="M136" s="32"/>
    </row>
    <row r="137" spans="1:13" s="1" customFormat="1" ht="67.5" customHeight="1" x14ac:dyDescent="0.25">
      <c r="A137" s="33" t="s">
        <v>43</v>
      </c>
      <c r="B137" s="38" t="s">
        <v>178</v>
      </c>
      <c r="C137" s="41" t="s">
        <v>88</v>
      </c>
      <c r="D137" s="38" t="s">
        <v>73</v>
      </c>
      <c r="E137" s="36" t="s">
        <v>22</v>
      </c>
      <c r="F137" s="90" t="s">
        <v>189</v>
      </c>
      <c r="G137" s="91"/>
      <c r="H137" s="91"/>
      <c r="I137" s="91"/>
      <c r="J137" s="91"/>
      <c r="K137" s="92"/>
      <c r="L137" s="38" t="s">
        <v>78</v>
      </c>
      <c r="M137" s="32"/>
    </row>
    <row r="138" spans="1:13" s="1" customFormat="1" ht="81" customHeight="1" x14ac:dyDescent="0.25">
      <c r="A138" s="33" t="s">
        <v>44</v>
      </c>
      <c r="B138" s="38" t="s">
        <v>152</v>
      </c>
      <c r="C138" s="41" t="s">
        <v>88</v>
      </c>
      <c r="D138" s="38" t="s">
        <v>73</v>
      </c>
      <c r="E138" s="36" t="s">
        <v>22</v>
      </c>
      <c r="F138" s="90" t="s">
        <v>189</v>
      </c>
      <c r="G138" s="91"/>
      <c r="H138" s="91"/>
      <c r="I138" s="91"/>
      <c r="J138" s="91"/>
      <c r="K138" s="92"/>
      <c r="L138" s="38" t="s">
        <v>78</v>
      </c>
      <c r="M138" s="58"/>
    </row>
    <row r="139" spans="1:13" s="1" customFormat="1" ht="48" customHeight="1" x14ac:dyDescent="0.25">
      <c r="A139" s="4" t="s">
        <v>17</v>
      </c>
      <c r="B139" s="39" t="s">
        <v>57</v>
      </c>
      <c r="C139" s="41" t="s">
        <v>88</v>
      </c>
      <c r="D139" s="38" t="s">
        <v>6</v>
      </c>
      <c r="E139" s="36" t="s">
        <v>7</v>
      </c>
      <c r="F139" s="90" t="s">
        <v>14</v>
      </c>
      <c r="G139" s="91"/>
      <c r="H139" s="91"/>
      <c r="I139" s="91"/>
      <c r="J139" s="91"/>
      <c r="K139" s="92"/>
      <c r="L139" s="3"/>
      <c r="M139" s="3"/>
    </row>
    <row r="140" spans="1:13" s="1" customFormat="1" ht="75" customHeight="1" x14ac:dyDescent="0.25">
      <c r="A140" s="4" t="s">
        <v>39</v>
      </c>
      <c r="B140" s="38" t="s">
        <v>153</v>
      </c>
      <c r="C140" s="41" t="s">
        <v>88</v>
      </c>
      <c r="D140" s="38" t="s">
        <v>6</v>
      </c>
      <c r="E140" s="36" t="s">
        <v>7</v>
      </c>
      <c r="F140" s="90" t="s">
        <v>14</v>
      </c>
      <c r="G140" s="91"/>
      <c r="H140" s="91"/>
      <c r="I140" s="91"/>
      <c r="J140" s="91"/>
      <c r="K140" s="92"/>
      <c r="L140" s="38" t="s">
        <v>16</v>
      </c>
      <c r="M140" s="76" t="s">
        <v>228</v>
      </c>
    </row>
    <row r="141" spans="1:13" s="1" customFormat="1" ht="53.25" customHeight="1" x14ac:dyDescent="0.25">
      <c r="A141" s="4" t="s">
        <v>45</v>
      </c>
      <c r="B141" s="38" t="s">
        <v>154</v>
      </c>
      <c r="C141" s="41" t="s">
        <v>88</v>
      </c>
      <c r="D141" s="38" t="s">
        <v>6</v>
      </c>
      <c r="E141" s="36" t="s">
        <v>7</v>
      </c>
      <c r="F141" s="90" t="s">
        <v>14</v>
      </c>
      <c r="G141" s="91"/>
      <c r="H141" s="91"/>
      <c r="I141" s="91"/>
      <c r="J141" s="91"/>
      <c r="K141" s="92"/>
      <c r="L141" s="38" t="s">
        <v>16</v>
      </c>
      <c r="M141" s="77"/>
    </row>
    <row r="142" spans="1:13" s="1" customFormat="1" ht="18.75" customHeight="1" x14ac:dyDescent="0.25">
      <c r="A142" s="4"/>
      <c r="B142" s="103" t="s">
        <v>28</v>
      </c>
      <c r="C142" s="104"/>
      <c r="D142" s="105"/>
      <c r="E142" s="14" t="s">
        <v>7</v>
      </c>
      <c r="F142" s="14" t="s">
        <v>7</v>
      </c>
      <c r="G142" s="14" t="s">
        <v>7</v>
      </c>
      <c r="H142" s="14" t="s">
        <v>7</v>
      </c>
      <c r="I142" s="14" t="s">
        <v>7</v>
      </c>
      <c r="J142" s="14" t="s">
        <v>22</v>
      </c>
      <c r="K142" s="14" t="s">
        <v>22</v>
      </c>
      <c r="L142" s="3"/>
      <c r="M142" s="3"/>
    </row>
    <row r="143" spans="1:13" s="1" customFormat="1" ht="35.25" customHeight="1" x14ac:dyDescent="0.25">
      <c r="A143" s="4"/>
      <c r="B143" s="103" t="s">
        <v>6</v>
      </c>
      <c r="C143" s="104"/>
      <c r="D143" s="133"/>
      <c r="E143" s="14" t="s">
        <v>22</v>
      </c>
      <c r="F143" s="94" t="s">
        <v>14</v>
      </c>
      <c r="G143" s="95"/>
      <c r="H143" s="95"/>
      <c r="I143" s="95"/>
      <c r="J143" s="95"/>
      <c r="K143" s="96"/>
      <c r="L143" s="3"/>
      <c r="M143" s="3"/>
    </row>
    <row r="144" spans="1:13" s="1" customFormat="1" ht="25.5" customHeight="1" x14ac:dyDescent="0.25">
      <c r="A144" s="4"/>
      <c r="B144" s="103" t="s">
        <v>73</v>
      </c>
      <c r="C144" s="104"/>
      <c r="D144" s="133"/>
      <c r="E144" s="14" t="s">
        <v>22</v>
      </c>
      <c r="F144" s="94" t="s">
        <v>27</v>
      </c>
      <c r="G144" s="95"/>
      <c r="H144" s="95"/>
      <c r="I144" s="95"/>
      <c r="J144" s="95"/>
      <c r="K144" s="96"/>
      <c r="L144" s="3"/>
      <c r="M144" s="3"/>
    </row>
    <row r="145" spans="1:13" s="1" customFormat="1" x14ac:dyDescent="0.25">
      <c r="A145" s="112" t="s">
        <v>29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1:13" s="1" customFormat="1" ht="18" customHeight="1" x14ac:dyDescent="0.25">
      <c r="A146" s="93" t="s">
        <v>13</v>
      </c>
      <c r="B146" s="114" t="s">
        <v>69</v>
      </c>
      <c r="C146" s="102" t="s">
        <v>237</v>
      </c>
      <c r="D146" s="38" t="s">
        <v>5</v>
      </c>
      <c r="E146" s="36" t="s">
        <v>7</v>
      </c>
      <c r="F146" s="36">
        <f>F147</f>
        <v>99.6</v>
      </c>
      <c r="G146" s="36">
        <f>G147</f>
        <v>99.6</v>
      </c>
      <c r="H146" s="14" t="s">
        <v>22</v>
      </c>
      <c r="I146" s="14" t="s">
        <v>22</v>
      </c>
      <c r="J146" s="14" t="s">
        <v>22</v>
      </c>
      <c r="K146" s="14" t="s">
        <v>22</v>
      </c>
      <c r="L146" s="113"/>
      <c r="M146" s="113"/>
    </row>
    <row r="147" spans="1:13" s="1" customFormat="1" ht="36" customHeight="1" x14ac:dyDescent="0.25">
      <c r="A147" s="93"/>
      <c r="B147" s="114"/>
      <c r="C147" s="102"/>
      <c r="D147" s="38" t="s">
        <v>6</v>
      </c>
      <c r="E147" s="36" t="s">
        <v>7</v>
      </c>
      <c r="F147" s="36">
        <f>G147</f>
        <v>99.6</v>
      </c>
      <c r="G147" s="36">
        <f>G149</f>
        <v>99.6</v>
      </c>
      <c r="H147" s="14" t="s">
        <v>22</v>
      </c>
      <c r="I147" s="14" t="s">
        <v>22</v>
      </c>
      <c r="J147" s="14" t="s">
        <v>22</v>
      </c>
      <c r="K147" s="14" t="s">
        <v>22</v>
      </c>
      <c r="L147" s="113"/>
      <c r="M147" s="113"/>
    </row>
    <row r="148" spans="1:13" s="1" customFormat="1" ht="24.75" customHeight="1" x14ac:dyDescent="0.25">
      <c r="A148" s="93"/>
      <c r="B148" s="114"/>
      <c r="C148" s="102"/>
      <c r="D148" s="38" t="s">
        <v>184</v>
      </c>
      <c r="E148" s="41" t="s">
        <v>22</v>
      </c>
      <c r="F148" s="134" t="s">
        <v>54</v>
      </c>
      <c r="G148" s="135"/>
      <c r="H148" s="135"/>
      <c r="I148" s="135"/>
      <c r="J148" s="135"/>
      <c r="K148" s="136"/>
      <c r="L148" s="113"/>
      <c r="M148" s="113"/>
    </row>
    <row r="149" spans="1:13" s="1" customFormat="1" ht="49.5" customHeight="1" x14ac:dyDescent="0.25">
      <c r="A149" s="93" t="s">
        <v>31</v>
      </c>
      <c r="B149" s="98" t="s">
        <v>155</v>
      </c>
      <c r="C149" s="102" t="s">
        <v>237</v>
      </c>
      <c r="D149" s="38" t="s">
        <v>6</v>
      </c>
      <c r="E149" s="41" t="s">
        <v>7</v>
      </c>
      <c r="F149" s="13">
        <f>G149</f>
        <v>99.6</v>
      </c>
      <c r="G149" s="36">
        <v>99.6</v>
      </c>
      <c r="H149" s="14" t="s">
        <v>22</v>
      </c>
      <c r="I149" s="14" t="s">
        <v>22</v>
      </c>
      <c r="J149" s="14" t="s">
        <v>22</v>
      </c>
      <c r="K149" s="14" t="s">
        <v>22</v>
      </c>
      <c r="L149" s="98" t="s">
        <v>49</v>
      </c>
      <c r="M149" s="98" t="s">
        <v>229</v>
      </c>
    </row>
    <row r="150" spans="1:13" s="1" customFormat="1" ht="48" customHeight="1" x14ac:dyDescent="0.25">
      <c r="A150" s="93"/>
      <c r="B150" s="98"/>
      <c r="C150" s="102"/>
      <c r="D150" s="38" t="s">
        <v>184</v>
      </c>
      <c r="E150" s="41" t="s">
        <v>22</v>
      </c>
      <c r="F150" s="134" t="s">
        <v>54</v>
      </c>
      <c r="G150" s="135"/>
      <c r="H150" s="135"/>
      <c r="I150" s="135"/>
      <c r="J150" s="135"/>
      <c r="K150" s="136"/>
      <c r="L150" s="98"/>
      <c r="M150" s="98"/>
    </row>
    <row r="151" spans="1:13" s="1" customFormat="1" ht="15" customHeight="1" x14ac:dyDescent="0.25">
      <c r="A151" s="93" t="s">
        <v>48</v>
      </c>
      <c r="B151" s="99" t="s">
        <v>68</v>
      </c>
      <c r="C151" s="102" t="s">
        <v>88</v>
      </c>
      <c r="D151" s="98" t="s">
        <v>184</v>
      </c>
      <c r="E151" s="97" t="s">
        <v>22</v>
      </c>
      <c r="F151" s="90" t="s">
        <v>66</v>
      </c>
      <c r="G151" s="91"/>
      <c r="H151" s="91"/>
      <c r="I151" s="91"/>
      <c r="J151" s="91"/>
      <c r="K151" s="92"/>
      <c r="L151" s="102"/>
      <c r="M151" s="102"/>
    </row>
    <row r="152" spans="1:13" s="1" customFormat="1" ht="35.25" customHeight="1" x14ac:dyDescent="0.25">
      <c r="A152" s="93"/>
      <c r="B152" s="99"/>
      <c r="C152" s="102"/>
      <c r="D152" s="98"/>
      <c r="E152" s="97"/>
      <c r="F152" s="90"/>
      <c r="G152" s="91"/>
      <c r="H152" s="91"/>
      <c r="I152" s="91"/>
      <c r="J152" s="91"/>
      <c r="K152" s="92"/>
      <c r="L152" s="102"/>
      <c r="M152" s="102"/>
    </row>
    <row r="153" spans="1:13" s="1" customFormat="1" ht="57.75" customHeight="1" x14ac:dyDescent="0.25">
      <c r="A153" s="33" t="s">
        <v>36</v>
      </c>
      <c r="B153" s="38" t="s">
        <v>156</v>
      </c>
      <c r="C153" s="41" t="s">
        <v>88</v>
      </c>
      <c r="D153" s="38" t="s">
        <v>184</v>
      </c>
      <c r="E153" s="41" t="s">
        <v>7</v>
      </c>
      <c r="F153" s="90" t="s">
        <v>61</v>
      </c>
      <c r="G153" s="91"/>
      <c r="H153" s="91"/>
      <c r="I153" s="91"/>
      <c r="J153" s="91"/>
      <c r="K153" s="92"/>
      <c r="L153" s="38" t="s">
        <v>53</v>
      </c>
      <c r="M153" s="34" t="s">
        <v>230</v>
      </c>
    </row>
    <row r="154" spans="1:13" s="1" customFormat="1" ht="12.75" customHeight="1" x14ac:dyDescent="0.25">
      <c r="A154" s="33"/>
      <c r="B154" s="137" t="s">
        <v>30</v>
      </c>
      <c r="C154" s="137"/>
      <c r="D154" s="42"/>
      <c r="E154" s="14" t="s">
        <v>7</v>
      </c>
      <c r="F154" s="14">
        <f>F155</f>
        <v>99.6</v>
      </c>
      <c r="G154" s="14">
        <v>99.6</v>
      </c>
      <c r="H154" s="14" t="s">
        <v>22</v>
      </c>
      <c r="I154" s="14" t="s">
        <v>22</v>
      </c>
      <c r="J154" s="14" t="s">
        <v>22</v>
      </c>
      <c r="K154" s="14" t="s">
        <v>22</v>
      </c>
      <c r="L154" s="37"/>
      <c r="M154" s="37"/>
    </row>
    <row r="155" spans="1:13" s="1" customFormat="1" ht="21" customHeight="1" x14ac:dyDescent="0.25">
      <c r="A155" s="33"/>
      <c r="B155" s="137" t="s">
        <v>6</v>
      </c>
      <c r="C155" s="137"/>
      <c r="D155" s="42"/>
      <c r="E155" s="14" t="s">
        <v>7</v>
      </c>
      <c r="F155" s="14">
        <f>G155</f>
        <v>99.6</v>
      </c>
      <c r="G155" s="14">
        <v>99.6</v>
      </c>
      <c r="H155" s="14" t="s">
        <v>22</v>
      </c>
      <c r="I155" s="14" t="s">
        <v>22</v>
      </c>
      <c r="J155" s="14" t="s">
        <v>22</v>
      </c>
      <c r="K155" s="14" t="s">
        <v>22</v>
      </c>
      <c r="L155" s="37"/>
      <c r="M155" s="37"/>
    </row>
    <row r="156" spans="1:13" s="1" customFormat="1" ht="23.25" customHeight="1" x14ac:dyDescent="0.25">
      <c r="A156" s="93"/>
      <c r="B156" s="103" t="s">
        <v>184</v>
      </c>
      <c r="C156" s="105"/>
      <c r="D156" s="42"/>
      <c r="E156" s="14" t="s">
        <v>22</v>
      </c>
      <c r="F156" s="94" t="s">
        <v>54</v>
      </c>
      <c r="G156" s="95"/>
      <c r="H156" s="95"/>
      <c r="I156" s="95"/>
      <c r="J156" s="95"/>
      <c r="K156" s="96"/>
      <c r="L156" s="37"/>
      <c r="M156" s="37"/>
    </row>
    <row r="157" spans="1:13" s="1" customFormat="1" ht="33" customHeight="1" x14ac:dyDescent="0.25">
      <c r="A157" s="93"/>
      <c r="B157" s="103"/>
      <c r="C157" s="105"/>
      <c r="D157" s="42"/>
      <c r="E157" s="14" t="s">
        <v>22</v>
      </c>
      <c r="F157" s="94" t="s">
        <v>66</v>
      </c>
      <c r="G157" s="95"/>
      <c r="H157" s="95"/>
      <c r="I157" s="95"/>
      <c r="J157" s="95"/>
      <c r="K157" s="96"/>
      <c r="L157" s="37"/>
      <c r="M157" s="37"/>
    </row>
    <row r="158" spans="1:13" s="1" customFormat="1" ht="15.75" customHeight="1" x14ac:dyDescent="0.25">
      <c r="A158" s="112" t="s">
        <v>126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1:13" s="1" customFormat="1" ht="12" customHeight="1" x14ac:dyDescent="0.25">
      <c r="A159" s="93" t="s">
        <v>13</v>
      </c>
      <c r="B159" s="116" t="s">
        <v>127</v>
      </c>
      <c r="C159" s="102" t="s">
        <v>88</v>
      </c>
      <c r="D159" s="98" t="s">
        <v>6</v>
      </c>
      <c r="E159" s="52">
        <v>15</v>
      </c>
      <c r="F159" s="52">
        <v>75</v>
      </c>
      <c r="G159" s="52">
        <v>15</v>
      </c>
      <c r="H159" s="52">
        <v>15</v>
      </c>
      <c r="I159" s="52">
        <v>15</v>
      </c>
      <c r="J159" s="52">
        <v>15</v>
      </c>
      <c r="K159" s="52">
        <v>15</v>
      </c>
      <c r="L159" s="119"/>
      <c r="M159" s="119"/>
    </row>
    <row r="160" spans="1:13" s="1" customFormat="1" ht="39.75" customHeight="1" x14ac:dyDescent="0.25">
      <c r="A160" s="93"/>
      <c r="B160" s="116"/>
      <c r="C160" s="102"/>
      <c r="D160" s="98"/>
      <c r="E160" s="31">
        <v>15</v>
      </c>
      <c r="F160" s="31">
        <v>75</v>
      </c>
      <c r="G160" s="31">
        <v>15</v>
      </c>
      <c r="H160" s="31">
        <v>15</v>
      </c>
      <c r="I160" s="31">
        <v>15</v>
      </c>
      <c r="J160" s="31">
        <v>15</v>
      </c>
      <c r="K160" s="31">
        <v>15</v>
      </c>
      <c r="L160" s="119"/>
      <c r="M160" s="119"/>
    </row>
    <row r="161" spans="1:13" s="1" customFormat="1" ht="49.5" customHeight="1" x14ac:dyDescent="0.25">
      <c r="A161" s="33" t="s">
        <v>31</v>
      </c>
      <c r="B161" s="38" t="s">
        <v>157</v>
      </c>
      <c r="C161" s="41" t="s">
        <v>88</v>
      </c>
      <c r="D161" s="38" t="s">
        <v>128</v>
      </c>
      <c r="E161" s="36">
        <v>15</v>
      </c>
      <c r="F161" s="36">
        <v>75</v>
      </c>
      <c r="G161" s="36">
        <v>15</v>
      </c>
      <c r="H161" s="36">
        <v>15</v>
      </c>
      <c r="I161" s="36">
        <v>15</v>
      </c>
      <c r="J161" s="36">
        <v>15</v>
      </c>
      <c r="K161" s="36">
        <v>15</v>
      </c>
      <c r="L161" s="38" t="s">
        <v>129</v>
      </c>
      <c r="M161" s="34" t="s">
        <v>231</v>
      </c>
    </row>
    <row r="162" spans="1:13" s="1" customFormat="1" ht="16.5" customHeight="1" x14ac:dyDescent="0.25">
      <c r="A162" s="33"/>
      <c r="B162" s="103" t="s">
        <v>130</v>
      </c>
      <c r="C162" s="104"/>
      <c r="D162" s="105"/>
      <c r="E162" s="14" t="s">
        <v>7</v>
      </c>
      <c r="F162" s="14">
        <f>SUM(F163:F165)</f>
        <v>293416.00199999998</v>
      </c>
      <c r="G162" s="14">
        <f t="shared" ref="G162:K162" si="20">SUM(G163:G165)</f>
        <v>62886.681000000004</v>
      </c>
      <c r="H162" s="14">
        <f t="shared" si="20"/>
        <v>68707.044000000009</v>
      </c>
      <c r="I162" s="14">
        <f t="shared" si="20"/>
        <v>52786.185000000012</v>
      </c>
      <c r="J162" s="14">
        <f t="shared" si="20"/>
        <v>54516.046000000009</v>
      </c>
      <c r="K162" s="14">
        <f t="shared" si="20"/>
        <v>54520.046000000002</v>
      </c>
      <c r="L162" s="37"/>
      <c r="M162" s="37"/>
    </row>
    <row r="163" spans="1:13" s="1" customFormat="1" ht="13.5" customHeight="1" x14ac:dyDescent="0.25">
      <c r="A163" s="33"/>
      <c r="B163" s="103" t="s">
        <v>6</v>
      </c>
      <c r="C163" s="104"/>
      <c r="D163" s="105"/>
      <c r="E163" s="14">
        <v>49106.311000000002</v>
      </c>
      <c r="F163" s="14">
        <f t="shared" ref="F163:K163" si="21">SUM(F62,F100,F128,F155,F160)</f>
        <v>283416.80099999998</v>
      </c>
      <c r="G163" s="14">
        <f t="shared" si="21"/>
        <v>62651.681000000004</v>
      </c>
      <c r="H163" s="14">
        <f t="shared" si="21"/>
        <v>59412.843000000008</v>
      </c>
      <c r="I163" s="14">
        <f t="shared" si="21"/>
        <v>52551.185000000012</v>
      </c>
      <c r="J163" s="14">
        <f t="shared" si="21"/>
        <v>54281.046000000009</v>
      </c>
      <c r="K163" s="14">
        <f t="shared" si="21"/>
        <v>54520.046000000002</v>
      </c>
      <c r="L163" s="37"/>
      <c r="M163" s="37"/>
    </row>
    <row r="164" spans="1:13" s="1" customFormat="1" ht="25.5" customHeight="1" x14ac:dyDescent="0.25">
      <c r="A164" s="33"/>
      <c r="B164" s="103" t="s">
        <v>181</v>
      </c>
      <c r="C164" s="104"/>
      <c r="D164" s="105"/>
      <c r="E164" s="14" t="s">
        <v>22</v>
      </c>
      <c r="F164" s="14">
        <f>SUM(F63,F101)</f>
        <v>940</v>
      </c>
      <c r="G164" s="14">
        <f>SUM(G63,G101)</f>
        <v>235</v>
      </c>
      <c r="H164" s="14">
        <f>SUM(H63,H101)</f>
        <v>235</v>
      </c>
      <c r="I164" s="14">
        <f>SUM(I63,I101)</f>
        <v>235</v>
      </c>
      <c r="J164" s="14">
        <f>SUM(J63,J101)</f>
        <v>235</v>
      </c>
      <c r="K164" s="14" t="s">
        <v>22</v>
      </c>
      <c r="L164" s="37"/>
      <c r="M164" s="37"/>
    </row>
    <row r="165" spans="1:13" s="1" customFormat="1" ht="22.5" customHeight="1" x14ac:dyDescent="0.25">
      <c r="A165" s="33"/>
      <c r="B165" s="103" t="s">
        <v>58</v>
      </c>
      <c r="C165" s="104"/>
      <c r="D165" s="105"/>
      <c r="E165" s="14" t="s">
        <v>7</v>
      </c>
      <c r="F165" s="14">
        <f>SUM(F129)</f>
        <v>9059.2009999999991</v>
      </c>
      <c r="G165" s="14" t="s">
        <v>22</v>
      </c>
      <c r="H165" s="14">
        <f t="shared" ref="H165" si="22">SUM(H129)</f>
        <v>9059.2009999999991</v>
      </c>
      <c r="I165" s="14" t="s">
        <v>22</v>
      </c>
      <c r="J165" s="14" t="s">
        <v>22</v>
      </c>
      <c r="K165" s="14" t="s">
        <v>22</v>
      </c>
      <c r="L165" s="37"/>
      <c r="M165" s="37"/>
    </row>
    <row r="166" spans="1:13" s="1" customFormat="1" ht="21.75" customHeight="1" x14ac:dyDescent="0.25">
      <c r="A166" s="4"/>
      <c r="B166" s="103" t="s">
        <v>73</v>
      </c>
      <c r="C166" s="104"/>
      <c r="D166" s="105"/>
      <c r="E166" s="14" t="s">
        <v>22</v>
      </c>
      <c r="F166" s="94" t="s">
        <v>27</v>
      </c>
      <c r="G166" s="95"/>
      <c r="H166" s="95"/>
      <c r="I166" s="95"/>
      <c r="J166" s="95"/>
      <c r="K166" s="96"/>
      <c r="L166" s="3"/>
      <c r="M166" s="3"/>
    </row>
    <row r="167" spans="1:13" s="1" customFormat="1" ht="14.25" customHeight="1" x14ac:dyDescent="0.25">
      <c r="A167" s="33"/>
      <c r="B167" s="103" t="s">
        <v>184</v>
      </c>
      <c r="C167" s="104"/>
      <c r="D167" s="105"/>
      <c r="E167" s="14" t="s">
        <v>22</v>
      </c>
      <c r="F167" s="94" t="s">
        <v>217</v>
      </c>
      <c r="G167" s="95"/>
      <c r="H167" s="95"/>
      <c r="I167" s="95"/>
      <c r="J167" s="95"/>
      <c r="K167" s="96"/>
      <c r="L167" s="37"/>
      <c r="M167" s="37"/>
    </row>
    <row r="168" spans="1:13" s="1" customFormat="1" ht="10.5" customHeight="1" x14ac:dyDescent="0.25">
      <c r="A168" s="16"/>
      <c r="B168" s="17"/>
      <c r="C168" s="17"/>
      <c r="D168" s="18"/>
      <c r="E168" s="19"/>
      <c r="F168" s="19"/>
      <c r="G168" s="19"/>
      <c r="H168" s="19"/>
      <c r="I168" s="19"/>
      <c r="J168" s="19"/>
      <c r="K168" s="19"/>
      <c r="L168" s="20"/>
      <c r="M168" s="20"/>
    </row>
    <row r="169" spans="1:13" x14ac:dyDescent="0.25">
      <c r="A169" s="78" t="s">
        <v>40</v>
      </c>
      <c r="B169" s="78"/>
      <c r="C169" s="78"/>
      <c r="D169" s="78"/>
      <c r="E169" s="24"/>
      <c r="F169" s="24"/>
      <c r="G169" s="24"/>
      <c r="H169" s="24"/>
      <c r="I169" s="24"/>
      <c r="J169" s="24"/>
      <c r="K169" s="24"/>
      <c r="L169" s="25"/>
      <c r="M169" s="25"/>
    </row>
    <row r="170" spans="1:13" x14ac:dyDescent="0.25">
      <c r="A170" s="78" t="s">
        <v>41</v>
      </c>
      <c r="B170" s="78"/>
      <c r="C170" s="78"/>
      <c r="D170" s="78"/>
      <c r="E170" s="24"/>
      <c r="F170" s="24"/>
      <c r="G170" s="24"/>
      <c r="H170" s="24"/>
      <c r="I170" s="24"/>
      <c r="J170" s="24"/>
      <c r="K170" s="24"/>
      <c r="M170" s="29" t="s">
        <v>42</v>
      </c>
    </row>
    <row r="171" spans="1:13" ht="8.25" customHeight="1" x14ac:dyDescent="0.25">
      <c r="A171" s="26"/>
      <c r="B171" s="25"/>
      <c r="C171" s="27"/>
      <c r="D171" s="25"/>
      <c r="E171" s="24"/>
      <c r="F171" s="24"/>
      <c r="G171" s="24"/>
      <c r="H171" s="24"/>
      <c r="I171" s="24"/>
      <c r="J171" s="24"/>
      <c r="K171" s="24"/>
      <c r="L171" s="28"/>
      <c r="M171" s="28"/>
    </row>
    <row r="172" spans="1:13" ht="12.75" customHeight="1" x14ac:dyDescent="0.25">
      <c r="A172" s="78" t="s">
        <v>232</v>
      </c>
      <c r="B172" s="78"/>
    </row>
    <row r="173" spans="1:13" x14ac:dyDescent="0.25">
      <c r="A173" s="78" t="s">
        <v>233</v>
      </c>
      <c r="B173" s="78"/>
      <c r="C173" s="78"/>
      <c r="D173" s="78"/>
      <c r="E173" s="24"/>
      <c r="F173" s="24"/>
      <c r="G173" s="24"/>
      <c r="H173" s="24"/>
      <c r="I173" s="24"/>
      <c r="J173" s="24"/>
      <c r="K173" s="24"/>
      <c r="L173" s="28"/>
      <c r="M173" s="28"/>
    </row>
    <row r="174" spans="1:13" x14ac:dyDescent="0.25">
      <c r="A174" s="78" t="s">
        <v>234</v>
      </c>
      <c r="B174" s="78"/>
      <c r="C174" s="78"/>
      <c r="D174" s="78"/>
      <c r="E174" s="24"/>
      <c r="F174" s="24"/>
      <c r="G174" s="24"/>
      <c r="H174" s="24"/>
      <c r="I174" s="24"/>
      <c r="J174" s="24"/>
      <c r="K174" s="24"/>
      <c r="L174" s="79"/>
      <c r="M174" s="79"/>
    </row>
    <row r="175" spans="1:13" x14ac:dyDescent="0.25">
      <c r="A175" s="78" t="s">
        <v>235</v>
      </c>
      <c r="B175" s="78"/>
      <c r="C175" s="78"/>
      <c r="D175" s="78"/>
      <c r="E175" s="24"/>
      <c r="F175" s="24"/>
      <c r="G175" s="24"/>
      <c r="H175" s="24"/>
      <c r="I175" s="24"/>
      <c r="J175" s="24"/>
      <c r="K175" s="24"/>
      <c r="M175" s="29" t="s">
        <v>236</v>
      </c>
    </row>
    <row r="176" spans="1:13" ht="7.5" customHeight="1" x14ac:dyDescent="0.25"/>
  </sheetData>
  <mergeCells count="294">
    <mergeCell ref="J7:M7"/>
    <mergeCell ref="L8:M8"/>
    <mergeCell ref="D97:D98"/>
    <mergeCell ref="M97:M98"/>
    <mergeCell ref="K1:M1"/>
    <mergeCell ref="K2:M2"/>
    <mergeCell ref="K3:M3"/>
    <mergeCell ref="K4:M4"/>
    <mergeCell ref="K6:M6"/>
    <mergeCell ref="M37:M39"/>
    <mergeCell ref="M27:M28"/>
    <mergeCell ref="L27:L28"/>
    <mergeCell ref="E15:E16"/>
    <mergeCell ref="F15:F16"/>
    <mergeCell ref="G15:G16"/>
    <mergeCell ref="H15:H16"/>
    <mergeCell ref="I15:I16"/>
    <mergeCell ref="J15:J16"/>
    <mergeCell ref="K15:K16"/>
    <mergeCell ref="E17:E18"/>
    <mergeCell ref="F17:F18"/>
    <mergeCell ref="G17:G18"/>
    <mergeCell ref="H17:H18"/>
    <mergeCell ref="I17:I18"/>
    <mergeCell ref="J17:J18"/>
    <mergeCell ref="K17:K18"/>
    <mergeCell ref="A9:M9"/>
    <mergeCell ref="A10:M10"/>
    <mergeCell ref="C12:C13"/>
    <mergeCell ref="B12:B13"/>
    <mergeCell ref="D12:D13"/>
    <mergeCell ref="E12:E13"/>
    <mergeCell ref="F12:F13"/>
    <mergeCell ref="G12:K12"/>
    <mergeCell ref="A17:A18"/>
    <mergeCell ref="B55:B56"/>
    <mergeCell ref="C55:C56"/>
    <mergeCell ref="L69:L72"/>
    <mergeCell ref="B62:D62"/>
    <mergeCell ref="D15:D16"/>
    <mergeCell ref="D17:D18"/>
    <mergeCell ref="D23:D24"/>
    <mergeCell ref="E20:K20"/>
    <mergeCell ref="M12:M13"/>
    <mergeCell ref="E28:K28"/>
    <mergeCell ref="E27:K27"/>
    <mergeCell ref="E29:K29"/>
    <mergeCell ref="M29:M30"/>
    <mergeCell ref="D31:D32"/>
    <mergeCell ref="E31:K32"/>
    <mergeCell ref="D49:D50"/>
    <mergeCell ref="D51:D52"/>
    <mergeCell ref="E21:K21"/>
    <mergeCell ref="F65:K65"/>
    <mergeCell ref="F64:K64"/>
    <mergeCell ref="M69:M72"/>
    <mergeCell ref="L51:L52"/>
    <mergeCell ref="E51:K52"/>
    <mergeCell ref="M49:M50"/>
    <mergeCell ref="E40:K40"/>
    <mergeCell ref="E41:K41"/>
    <mergeCell ref="A77:A80"/>
    <mergeCell ref="F76:K76"/>
    <mergeCell ref="F80:K80"/>
    <mergeCell ref="K69:K72"/>
    <mergeCell ref="M43:M44"/>
    <mergeCell ref="E48:K48"/>
    <mergeCell ref="A43:A44"/>
    <mergeCell ref="L43:L44"/>
    <mergeCell ref="E43:E44"/>
    <mergeCell ref="E42:K42"/>
    <mergeCell ref="C43:C44"/>
    <mergeCell ref="B43:B44"/>
    <mergeCell ref="E57:K57"/>
    <mergeCell ref="B61:C61"/>
    <mergeCell ref="E54:K54"/>
    <mergeCell ref="E55:K56"/>
    <mergeCell ref="F150:K150"/>
    <mergeCell ref="A156:A157"/>
    <mergeCell ref="A146:A148"/>
    <mergeCell ref="B81:B84"/>
    <mergeCell ref="F74:K74"/>
    <mergeCell ref="F75:K75"/>
    <mergeCell ref="E49:K50"/>
    <mergeCell ref="A49:A50"/>
    <mergeCell ref="A51:A52"/>
    <mergeCell ref="C51:C52"/>
    <mergeCell ref="C49:C50"/>
    <mergeCell ref="A55:A56"/>
    <mergeCell ref="B63:D63"/>
    <mergeCell ref="B64:D64"/>
    <mergeCell ref="B65:D65"/>
    <mergeCell ref="D55:D56"/>
    <mergeCell ref="B49:B50"/>
    <mergeCell ref="B51:B52"/>
    <mergeCell ref="E53:K53"/>
    <mergeCell ref="A66:M66"/>
    <mergeCell ref="A67:A68"/>
    <mergeCell ref="M55:M56"/>
    <mergeCell ref="L49:L50"/>
    <mergeCell ref="L55:L56"/>
    <mergeCell ref="L31:L32"/>
    <mergeCell ref="B34:B36"/>
    <mergeCell ref="B27:B28"/>
    <mergeCell ref="B31:B32"/>
    <mergeCell ref="E33:K33"/>
    <mergeCell ref="F167:K167"/>
    <mergeCell ref="A158:M158"/>
    <mergeCell ref="A159:A160"/>
    <mergeCell ref="B159:B160"/>
    <mergeCell ref="C159:C160"/>
    <mergeCell ref="L159:L160"/>
    <mergeCell ref="M159:M160"/>
    <mergeCell ref="B167:D167"/>
    <mergeCell ref="A97:A98"/>
    <mergeCell ref="C97:C98"/>
    <mergeCell ref="L97:L98"/>
    <mergeCell ref="B143:D143"/>
    <mergeCell ref="B144:D144"/>
    <mergeCell ref="D159:D160"/>
    <mergeCell ref="B162:D162"/>
    <mergeCell ref="B163:D163"/>
    <mergeCell ref="B156:C157"/>
    <mergeCell ref="B164:D164"/>
    <mergeCell ref="B165:D165"/>
    <mergeCell ref="C34:C36"/>
    <mergeCell ref="A34:A36"/>
    <mergeCell ref="B37:B39"/>
    <mergeCell ref="C37:C39"/>
    <mergeCell ref="E34:E36"/>
    <mergeCell ref="A23:A24"/>
    <mergeCell ref="E25:K25"/>
    <mergeCell ref="E26:K26"/>
    <mergeCell ref="A37:A39"/>
    <mergeCell ref="C31:C32"/>
    <mergeCell ref="E37:E39"/>
    <mergeCell ref="A12:A13"/>
    <mergeCell ref="F134:K134"/>
    <mergeCell ref="L12:L13"/>
    <mergeCell ref="L15:L16"/>
    <mergeCell ref="M15:M16"/>
    <mergeCell ref="L17:L18"/>
    <mergeCell ref="M17:M18"/>
    <mergeCell ref="M23:M25"/>
    <mergeCell ref="B15:B16"/>
    <mergeCell ref="B23:B24"/>
    <mergeCell ref="C15:C16"/>
    <mergeCell ref="C17:C18"/>
    <mergeCell ref="E23:K24"/>
    <mergeCell ref="L23:L24"/>
    <mergeCell ref="C23:C24"/>
    <mergeCell ref="E19:K19"/>
    <mergeCell ref="J111:J113"/>
    <mergeCell ref="F133:K133"/>
    <mergeCell ref="A81:A84"/>
    <mergeCell ref="A14:M14"/>
    <mergeCell ref="A15:A16"/>
    <mergeCell ref="C77:C80"/>
    <mergeCell ref="A31:A32"/>
    <mergeCell ref="L37:L39"/>
    <mergeCell ref="M92:M93"/>
    <mergeCell ref="C95:C96"/>
    <mergeCell ref="F85:K85"/>
    <mergeCell ref="F93:I93"/>
    <mergeCell ref="F103:K103"/>
    <mergeCell ref="C67:C68"/>
    <mergeCell ref="D69:D72"/>
    <mergeCell ref="E69:E72"/>
    <mergeCell ref="M75:M76"/>
    <mergeCell ref="B101:D101"/>
    <mergeCell ref="B102:D102"/>
    <mergeCell ref="B103:D103"/>
    <mergeCell ref="L95:L96"/>
    <mergeCell ref="C86:C90"/>
    <mergeCell ref="F83:I83"/>
    <mergeCell ref="F89:I89"/>
    <mergeCell ref="J69:J72"/>
    <mergeCell ref="F90:K90"/>
    <mergeCell ref="B69:B72"/>
    <mergeCell ref="B77:B80"/>
    <mergeCell ref="L81:L82"/>
    <mergeCell ref="L77:L80"/>
    <mergeCell ref="B100:D100"/>
    <mergeCell ref="B92:B93"/>
    <mergeCell ref="B17:B18"/>
    <mergeCell ref="A27:A28"/>
    <mergeCell ref="C27:C28"/>
    <mergeCell ref="E30:K30"/>
    <mergeCell ref="F69:G72"/>
    <mergeCell ref="H69:H72"/>
    <mergeCell ref="I69:I72"/>
    <mergeCell ref="A104:M104"/>
    <mergeCell ref="M81:M84"/>
    <mergeCell ref="C69:C72"/>
    <mergeCell ref="M51:M53"/>
    <mergeCell ref="C81:C83"/>
    <mergeCell ref="A69:A72"/>
    <mergeCell ref="M86:M90"/>
    <mergeCell ref="F94:K94"/>
    <mergeCell ref="A92:A93"/>
    <mergeCell ref="B99:D99"/>
    <mergeCell ref="A86:A90"/>
    <mergeCell ref="A95:A96"/>
    <mergeCell ref="M95:M96"/>
    <mergeCell ref="B86:B90"/>
    <mergeCell ref="M77:M80"/>
    <mergeCell ref="F102:K102"/>
    <mergeCell ref="L86:L90"/>
    <mergeCell ref="B166:D166"/>
    <mergeCell ref="B128:D128"/>
    <mergeCell ref="B67:B68"/>
    <mergeCell ref="F138:K138"/>
    <mergeCell ref="F139:K139"/>
    <mergeCell ref="K111:K113"/>
    <mergeCell ref="B95:B96"/>
    <mergeCell ref="B129:D129"/>
    <mergeCell ref="B130:D130"/>
    <mergeCell ref="B142:D142"/>
    <mergeCell ref="F148:K148"/>
    <mergeCell ref="B154:C154"/>
    <mergeCell ref="C149:C150"/>
    <mergeCell ref="F166:K166"/>
    <mergeCell ref="A145:M145"/>
    <mergeCell ref="M140:M141"/>
    <mergeCell ref="M146:M148"/>
    <mergeCell ref="L151:L152"/>
    <mergeCell ref="M151:M152"/>
    <mergeCell ref="B155:C155"/>
    <mergeCell ref="L149:L150"/>
    <mergeCell ref="M149:M150"/>
    <mergeCell ref="F151:K152"/>
    <mergeCell ref="E151:E152"/>
    <mergeCell ref="A110:A115"/>
    <mergeCell ref="F111:F113"/>
    <mergeCell ref="A131:M131"/>
    <mergeCell ref="C110:C115"/>
    <mergeCell ref="L146:L148"/>
    <mergeCell ref="C146:C148"/>
    <mergeCell ref="B146:B148"/>
    <mergeCell ref="F135:K135"/>
    <mergeCell ref="M110:M119"/>
    <mergeCell ref="F136:K136"/>
    <mergeCell ref="H111:H113"/>
    <mergeCell ref="G111:G113"/>
    <mergeCell ref="C118:C119"/>
    <mergeCell ref="A118:A119"/>
    <mergeCell ref="M106:M107"/>
    <mergeCell ref="E114:E115"/>
    <mergeCell ref="B110:B115"/>
    <mergeCell ref="D111:D113"/>
    <mergeCell ref="B118:B119"/>
    <mergeCell ref="K114:K115"/>
    <mergeCell ref="F153:K153"/>
    <mergeCell ref="F137:K137"/>
    <mergeCell ref="E111:E113"/>
    <mergeCell ref="L106:L107"/>
    <mergeCell ref="I114:I115"/>
    <mergeCell ref="H126:I126"/>
    <mergeCell ref="D114:D115"/>
    <mergeCell ref="F141:K141"/>
    <mergeCell ref="F132:K132"/>
    <mergeCell ref="F130:K130"/>
    <mergeCell ref="J114:J115"/>
    <mergeCell ref="F124:I124"/>
    <mergeCell ref="B127:D127"/>
    <mergeCell ref="L110:L113"/>
    <mergeCell ref="F114:H115"/>
    <mergeCell ref="L114:L115"/>
    <mergeCell ref="D151:D152"/>
    <mergeCell ref="C151:C152"/>
    <mergeCell ref="M31:M32"/>
    <mergeCell ref="A172:B172"/>
    <mergeCell ref="A173:D173"/>
    <mergeCell ref="A174:D174"/>
    <mergeCell ref="L174:M174"/>
    <mergeCell ref="A175:D175"/>
    <mergeCell ref="A105:A109"/>
    <mergeCell ref="D95:D96"/>
    <mergeCell ref="B97:B98"/>
    <mergeCell ref="C105:C109"/>
    <mergeCell ref="B105:B109"/>
    <mergeCell ref="F109:H109"/>
    <mergeCell ref="A170:D170"/>
    <mergeCell ref="A151:A152"/>
    <mergeCell ref="F157:K157"/>
    <mergeCell ref="F156:K156"/>
    <mergeCell ref="A149:A150"/>
    <mergeCell ref="I111:I113"/>
    <mergeCell ref="F140:K140"/>
    <mergeCell ref="B149:B150"/>
    <mergeCell ref="B151:B152"/>
    <mergeCell ref="F143:K143"/>
    <mergeCell ref="F144:K144"/>
    <mergeCell ref="A169:D169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71" orientation="landscape" r:id="rId1"/>
  <rowBreaks count="8" manualBreakCount="8">
    <brk id="42" max="12" man="1"/>
    <brk id="50" max="16383" man="1"/>
    <brk id="93" max="12" man="1"/>
    <brk id="109" max="16383" man="1"/>
    <brk id="121" max="16383" man="1"/>
    <brk id="132" max="16383" man="1"/>
    <brk id="139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2017-11-20T07:39:17Z</dcterms:modified>
</cp:coreProperties>
</file>