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0" windowWidth="20490" windowHeight="57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  <definedName name="_xlnm.Print_Area" localSheetId="0">Лист1!$A$1:$M$95</definedName>
  </definedNames>
  <calcPr calcId="145621"/>
</workbook>
</file>

<file path=xl/calcChain.xml><?xml version="1.0" encoding="utf-8"?>
<calcChain xmlns="http://schemas.openxmlformats.org/spreadsheetml/2006/main">
  <c r="H82" i="1" l="1"/>
  <c r="I82" i="1"/>
  <c r="J82" i="1"/>
  <c r="K82" i="1"/>
  <c r="G82" i="1"/>
  <c r="G70" i="1"/>
  <c r="G45" i="1"/>
  <c r="H45" i="1"/>
  <c r="I45" i="1"/>
  <c r="J45" i="1"/>
  <c r="K45" i="1"/>
  <c r="F45" i="1"/>
  <c r="G47" i="1"/>
  <c r="H47" i="1"/>
  <c r="I47" i="1"/>
  <c r="J47" i="1"/>
  <c r="K47" i="1"/>
  <c r="F47" i="1"/>
  <c r="G46" i="1"/>
  <c r="H46" i="1"/>
  <c r="I46" i="1"/>
  <c r="J46" i="1"/>
  <c r="K46" i="1"/>
  <c r="F46" i="1"/>
  <c r="F40" i="1"/>
  <c r="F39" i="1"/>
  <c r="F38" i="1"/>
  <c r="F37" i="1"/>
  <c r="F36" i="1"/>
  <c r="H81" i="1" l="1"/>
  <c r="I81" i="1"/>
  <c r="J81" i="1"/>
  <c r="K81" i="1"/>
  <c r="E45" i="1"/>
  <c r="F20" i="1" l="1"/>
  <c r="F17" i="1"/>
  <c r="H50" i="1"/>
  <c r="H51" i="1"/>
  <c r="I51" i="1"/>
  <c r="I50" i="1"/>
  <c r="H53" i="1"/>
  <c r="H86" i="1" l="1"/>
  <c r="I86" i="1"/>
  <c r="J86" i="1"/>
  <c r="K86" i="1"/>
  <c r="G86" i="1"/>
  <c r="H85" i="1"/>
  <c r="I85" i="1"/>
  <c r="J85" i="1"/>
  <c r="K85" i="1"/>
  <c r="G85" i="1"/>
  <c r="F35" i="1" l="1"/>
  <c r="K83" i="1" l="1"/>
  <c r="J83" i="1"/>
  <c r="I83" i="1"/>
  <c r="H83" i="1"/>
  <c r="G83" i="1"/>
  <c r="F86" i="1" l="1"/>
  <c r="G51" i="1" l="1"/>
  <c r="G61" i="1" l="1"/>
  <c r="G50" i="1" l="1"/>
  <c r="F63" i="1"/>
  <c r="F62" i="1"/>
  <c r="F61" i="1"/>
  <c r="F85" i="1" l="1"/>
  <c r="H71" i="1"/>
  <c r="H77" i="1" s="1"/>
  <c r="I71" i="1"/>
  <c r="I77" i="1" s="1"/>
  <c r="J71" i="1"/>
  <c r="J77" i="1" s="1"/>
  <c r="K71" i="1"/>
  <c r="K77" i="1" s="1"/>
  <c r="G71" i="1"/>
  <c r="H70" i="1"/>
  <c r="I70" i="1"/>
  <c r="J70" i="1"/>
  <c r="K70" i="1"/>
  <c r="H69" i="1"/>
  <c r="I69" i="1"/>
  <c r="J69" i="1"/>
  <c r="K69" i="1"/>
  <c r="G69" i="1"/>
  <c r="H72" i="1"/>
  <c r="H87" i="1" s="1"/>
  <c r="I72" i="1"/>
  <c r="I87" i="1" s="1"/>
  <c r="J72" i="1"/>
  <c r="J87" i="1" s="1"/>
  <c r="K72" i="1"/>
  <c r="K87" i="1" s="1"/>
  <c r="G72" i="1"/>
  <c r="G87" i="1" s="1"/>
  <c r="E68" i="1"/>
  <c r="I53" i="1"/>
  <c r="J53" i="1"/>
  <c r="H52" i="1"/>
  <c r="I52" i="1"/>
  <c r="J52" i="1"/>
  <c r="K52" i="1"/>
  <c r="G53" i="1"/>
  <c r="G52" i="1"/>
  <c r="J51" i="1"/>
  <c r="K51" i="1"/>
  <c r="J50" i="1"/>
  <c r="K50" i="1"/>
  <c r="F67" i="1"/>
  <c r="F66" i="1"/>
  <c r="F65" i="1"/>
  <c r="F60" i="1"/>
  <c r="F59" i="1"/>
  <c r="F58" i="1"/>
  <c r="F54" i="1"/>
  <c r="F55" i="1"/>
  <c r="F56" i="1"/>
  <c r="I84" i="1" l="1"/>
  <c r="I78" i="1"/>
  <c r="G77" i="1"/>
  <c r="F77" i="1" s="1"/>
  <c r="F83" i="1"/>
  <c r="K78" i="1"/>
  <c r="K84" i="1"/>
  <c r="J84" i="1"/>
  <c r="J78" i="1"/>
  <c r="G78" i="1"/>
  <c r="G84" i="1"/>
  <c r="H78" i="1"/>
  <c r="H84" i="1"/>
  <c r="F87" i="1"/>
  <c r="J68" i="1"/>
  <c r="F51" i="1"/>
  <c r="F69" i="1"/>
  <c r="F52" i="1"/>
  <c r="F50" i="1"/>
  <c r="F72" i="1"/>
  <c r="K68" i="1"/>
  <c r="F71" i="1"/>
  <c r="F70" i="1"/>
  <c r="H68" i="1"/>
  <c r="G68" i="1"/>
  <c r="I68" i="1"/>
  <c r="F53" i="1"/>
  <c r="F84" i="1" l="1"/>
  <c r="F78" i="1"/>
  <c r="F68" i="1"/>
  <c r="E32" i="1"/>
  <c r="E31" i="1"/>
  <c r="F29" i="1"/>
  <c r="F26" i="1"/>
  <c r="G32" i="1" l="1"/>
  <c r="G76" i="1" s="1"/>
  <c r="H32" i="1"/>
  <c r="H76" i="1" s="1"/>
  <c r="I32" i="1"/>
  <c r="J32" i="1"/>
  <c r="K32" i="1"/>
  <c r="K76" i="1" s="1"/>
  <c r="G23" i="1"/>
  <c r="G81" i="1" s="1"/>
  <c r="H23" i="1"/>
  <c r="I23" i="1"/>
  <c r="J23" i="1"/>
  <c r="K23" i="1"/>
  <c r="J76" i="1" l="1"/>
  <c r="I76" i="1"/>
  <c r="I80" i="1"/>
  <c r="F82" i="1"/>
  <c r="J22" i="1"/>
  <c r="J75" i="1" s="1"/>
  <c r="I22" i="1"/>
  <c r="I75" i="1" s="1"/>
  <c r="I74" i="1" s="1"/>
  <c r="H22" i="1"/>
  <c r="K22" i="1"/>
  <c r="G22" i="1"/>
  <c r="F15" i="1"/>
  <c r="F12" i="1"/>
  <c r="F10" i="1"/>
  <c r="F7" i="1"/>
  <c r="J80" i="1" l="1"/>
  <c r="G80" i="1"/>
  <c r="G75" i="1"/>
  <c r="K80" i="1"/>
  <c r="K75" i="1"/>
  <c r="K74" i="1" s="1"/>
  <c r="J74" i="1"/>
  <c r="F76" i="1"/>
  <c r="H80" i="1"/>
  <c r="H75" i="1"/>
  <c r="H74" i="1" s="1"/>
  <c r="F81" i="1"/>
  <c r="G74" i="1"/>
  <c r="F23" i="1"/>
  <c r="F22" i="1" s="1"/>
  <c r="F32" i="1"/>
  <c r="F31" i="1"/>
  <c r="K31" i="1"/>
  <c r="I31" i="1"/>
  <c r="J31" i="1"/>
  <c r="H31" i="1"/>
  <c r="F80" i="1" l="1"/>
  <c r="F75" i="1"/>
  <c r="F74" i="1"/>
</calcChain>
</file>

<file path=xl/sharedStrings.xml><?xml version="1.0" encoding="utf-8"?>
<sst xmlns="http://schemas.openxmlformats.org/spreadsheetml/2006/main" count="257" uniqueCount="128">
  <si>
    <t>№ п/п</t>
  </si>
  <si>
    <t>Источники финансирования</t>
  </si>
  <si>
    <t>2017 год</t>
  </si>
  <si>
    <t>2018 год</t>
  </si>
  <si>
    <t>2019 год</t>
  </si>
  <si>
    <t xml:space="preserve">Объем финансирования  по годам 
(тыс. руб.)
</t>
  </si>
  <si>
    <t xml:space="preserve">Всего
(тыс. руб.)
</t>
  </si>
  <si>
    <t>Результаты выполнения  мероприятия</t>
  </si>
  <si>
    <t>1.</t>
  </si>
  <si>
    <t xml:space="preserve">Формирование  списка ветеранов ВОВ,  имеющих  право на получение  мер социальной поддержки  по обеспечению жилыми помещениями
</t>
  </si>
  <si>
    <t>Средства бюджета Одинцовского муниципального района</t>
  </si>
  <si>
    <t>В пределах средств, предусмотренных на содержание ответственного исполнителя мероприятия</t>
  </si>
  <si>
    <t>Управление жилищных отношений</t>
  </si>
  <si>
    <t>Сводный список</t>
  </si>
  <si>
    <t>Обеспечение жилой площадью  ветеранов  ВОВ</t>
  </si>
  <si>
    <t>2.</t>
  </si>
  <si>
    <t>Формирование списка ВБД и инвалидов, имеющих право на получение мер социальной поддержки по обеспечению жилыми помещениями.</t>
  </si>
  <si>
    <t>Сводный  список ВБД и инвалидов</t>
  </si>
  <si>
    <t>3.</t>
  </si>
  <si>
    <t xml:space="preserve">Формирование списка детей-сирот, подлежащих обеспечению жильем в текущем финансовом году </t>
  </si>
  <si>
    <t xml:space="preserve">Управление жилищных отношений </t>
  </si>
  <si>
    <t>Комитет по строительству и развитию дорожно- транспортной инфраструктуры</t>
  </si>
  <si>
    <t>Комитет по строительству и развитию дорожно- транспортной инфраструктуры, Управление жилищных отношений</t>
  </si>
  <si>
    <t>Комитет по строительству и развитию дорожно-транспортной инфраструктуры</t>
  </si>
  <si>
    <t>Срок исполнения мероприятия</t>
  </si>
  <si>
    <t xml:space="preserve">Управление опеки и попечительства  </t>
  </si>
  <si>
    <t xml:space="preserve">Мероприятия  по реализации программы/подпрограммы
</t>
  </si>
  <si>
    <t xml:space="preserve">Ответственный за выполнение мероприятий
</t>
  </si>
  <si>
    <t>Средства бюджета Одинцовского муниципального района:</t>
  </si>
  <si>
    <t xml:space="preserve">Перечень мероприятий муниципальной программы
 Одинцовского муниципального района Московской области  «Жилище»
</t>
  </si>
  <si>
    <t>Итого по Подпрограмме 1:</t>
  </si>
  <si>
    <t>Предоставление жилых помещений детям-сиротам</t>
  </si>
  <si>
    <t>Итого по Подпрограмме 2:</t>
  </si>
  <si>
    <t>Итого по Подпрограмме 3:</t>
  </si>
  <si>
    <t>Администрация городского поселения Лесной городок.</t>
  </si>
  <si>
    <t>Подпрограмма 2 «Обеспечение жильем детей-сирот и детей, оставшихся без попечения родителей, а также лиц из их числа»</t>
  </si>
  <si>
    <t xml:space="preserve">Организация работы по предоставлению жилых помещений в собственность или по договору социального найма либо по предоставлению единовременной денежной выплаты ВБД и инвалидам
</t>
  </si>
  <si>
    <t>Список детей-сирот и детей, оставшихся без попечения родителей, а также лиц из их числа, подлежащих обеспечению жильем в текущем финансовом году</t>
  </si>
  <si>
    <t>2.2.</t>
  </si>
  <si>
    <t xml:space="preserve">Организация работы по предоставлению жилых помещений в собственность или по договору социального найма либо по предоставлению единовременной денежной выплаты ветеранам  ВОВ
</t>
  </si>
  <si>
    <t>Обеспечение жилыми помещениями ВБД  и инвалидов</t>
  </si>
  <si>
    <t>Обеспечение жилой площадью  ВБД и инвалидов</t>
  </si>
  <si>
    <t>Переселение граждан, проживающих в  аварийном жилищном фонде городского поселения Лесной городок Одинцовского муниципального района, в благоустроенные жилые помещения</t>
  </si>
  <si>
    <t xml:space="preserve">Приложение № 1 к муниципальной программе
  </t>
  </si>
  <si>
    <r>
      <t xml:space="preserve">Итого по Программе </t>
    </r>
    <r>
      <rPr>
        <sz val="12"/>
        <color rgb="FF00B050"/>
        <rFont val="Times New Roman"/>
        <family val="1"/>
        <charset val="204"/>
      </rPr>
      <t/>
    </r>
  </si>
  <si>
    <t>Средства, включаемые в бюджет района:</t>
  </si>
  <si>
    <t>Бюджет МО</t>
  </si>
  <si>
    <t>Бюджет РФ</t>
  </si>
  <si>
    <t>Средства бюджетов городских и сельских поселений</t>
  </si>
  <si>
    <t>в том числе:</t>
  </si>
  <si>
    <t>Средства бюджета городского поселения Лесной городок*</t>
  </si>
  <si>
    <t xml:space="preserve">Примечание:  * - средства, включаемые в бюджеты городских и сельских поселений района.    </t>
  </si>
  <si>
    <t>Средства Одинцовского муниципального района</t>
  </si>
  <si>
    <t>Средства, включаемые в бюджеты поселений*:</t>
  </si>
  <si>
    <t>Подпрограмма 1 «Обеспечение жильем отдельных категорий граждан, установленных федеральным законодательством»</t>
  </si>
  <si>
    <t>3.1.</t>
  </si>
  <si>
    <t>1.1.</t>
  </si>
  <si>
    <t>1.2.</t>
  </si>
  <si>
    <t>2.1.</t>
  </si>
  <si>
    <t>3.2.</t>
  </si>
  <si>
    <t>Формирование списка граждан, уволенных с военной службы, и приравненных к ним лиц, имеющих право на получение мер социальной поддержки по обеспечению жилыми помещениями.</t>
  </si>
  <si>
    <t>Обеспечение жилыми помещениями граждан, уволенных с военной службы</t>
  </si>
  <si>
    <t>Сводный  список граждан, уволенных с военной службы</t>
  </si>
  <si>
    <t>Обеспечение жилой площадью  граждан, уволенных с военной службы</t>
  </si>
  <si>
    <t xml:space="preserve">Организация работы по предоставлению жилых помещений в собственность или по договору социального найма либо по предоставлению единовременной денежной выплаты граждан, уволенных с военной службы, и приравненных к ним лиц, имеющих право на получение мер социальной поддержки по обеспечению жилыми помещениями.
</t>
  </si>
  <si>
    <t>Обеспечение жилыми помещениями детей-сирот и детей, оставшихся без попечения родителей</t>
  </si>
  <si>
    <r>
      <rPr>
        <b/>
        <sz val="10"/>
        <color theme="1"/>
        <rFont val="Times New Roman"/>
        <family val="1"/>
        <charset val="204"/>
      </rPr>
      <t>Задача 1.</t>
    </r>
    <r>
      <rPr>
        <sz val="10"/>
        <color theme="1"/>
        <rFont val="Times New Roman"/>
        <family val="1"/>
        <charset val="204"/>
      </rPr>
      <t xml:space="preserve"> Обеспечение  жилыми помещениями  ветеранов и инвалидов Великой Отечественной войны, членов семей погибших (умерших) инвалидов и участников Великой Отечественной войны,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</si>
  <si>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 xml:space="preserve">Задача 2. </t>
    </r>
    <r>
      <rPr>
        <sz val="10"/>
        <color theme="1"/>
        <rFont val="Times New Roman"/>
        <family val="1"/>
        <charset val="204"/>
      </rPr>
      <t>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</si>
  <si>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 xml:space="preserve">Задача 3. </t>
    </r>
    <r>
      <rPr>
        <sz val="10"/>
        <color theme="1"/>
        <rFont val="Times New Roman"/>
        <family val="1"/>
        <charset val="204"/>
      </rPr>
      <t>Обеспечение жилыми помещениями граждан, уволенных с военной службы, и приравненных к ним лиц, включенных в Сводный список</t>
    </r>
  </si>
  <si>
    <r>
      <rPr>
        <b/>
        <sz val="10"/>
        <color theme="1"/>
        <rFont val="Times New Roman"/>
        <family val="1"/>
        <charset val="204"/>
      </rPr>
      <t xml:space="preserve">Задача 1. </t>
    </r>
    <r>
      <rPr>
        <sz val="10"/>
        <color theme="1"/>
        <rFont val="Times New Roman"/>
        <family val="1"/>
        <charset val="204"/>
      </rPr>
      <t>Обеспечение жилыми помещениями  детей сирот и детей, оставшихся без попечения родителей, а также лиц из их числа, включенных в Сводный список</t>
    </r>
  </si>
  <si>
    <t>Обеспечение жилыми помещениями ветеранов и инвалидов Великой Отечественной войны</t>
  </si>
  <si>
    <t>Переселение из аварийного жилищного фонда г.п. Лесной городок  и ликвидация аварийного жилья. Формирование жилищного фонда для переселения граждан</t>
  </si>
  <si>
    <t>2020 год</t>
  </si>
  <si>
    <t>2021 год</t>
  </si>
  <si>
    <t>Объем  финансирования мероприятия  в 2016 году  (тыс. руб.)</t>
  </si>
  <si>
    <t>2017-2021 годы</t>
  </si>
  <si>
    <t>Администрация городского поселения Одинцово</t>
  </si>
  <si>
    <t>Обеспечение жильем 70 ребенка из числа детей-сирот и оказание содействия в реализации права на жилье 4 детям-сиротам, имеющим, но не реализовавшим право на обеспечение жилым помещением</t>
  </si>
  <si>
    <r>
      <rPr>
        <b/>
        <sz val="10"/>
        <color theme="1"/>
        <rFont val="Times New Roman"/>
        <family val="1"/>
        <charset val="204"/>
      </rPr>
      <t>Задача 1.</t>
    </r>
    <r>
      <rPr>
        <sz val="10"/>
        <color theme="1"/>
        <rFont val="Times New Roman"/>
        <family val="1"/>
        <charset val="204"/>
      </rPr>
      <t xml:space="preserve"> Повышение уровня обеспеченности населения Одинцовского муниципального района Московской области жильем</t>
    </r>
  </si>
  <si>
    <t>-</t>
  </si>
  <si>
    <t>Увеличение объема ввода  жилья по стандартам эконом-класса.</t>
  </si>
  <si>
    <t>1.1.1</t>
  </si>
  <si>
    <t>1.1.2</t>
  </si>
  <si>
    <t>2.1</t>
  </si>
  <si>
    <t>Сокращение числа проблемных объктов на территории района, как следствие- обеспечение прав пострадавших граждан- соинвесторов.</t>
  </si>
  <si>
    <t>Создание нормативных правовых и организационных условий для улучшения жилищных условий граждан</t>
  </si>
  <si>
    <t>Увеличение доли семей, обеспеченных жилыми помещениями, рост уровня обеспеченности населения жильем</t>
  </si>
  <si>
    <t>А.Я. Медникова</t>
  </si>
  <si>
    <t>Бюджет РФ:</t>
  </si>
  <si>
    <t>Бюджет МО:</t>
  </si>
  <si>
    <t>Бюджет РФ*</t>
  </si>
  <si>
    <t>Бюджет МО*</t>
  </si>
  <si>
    <t>Задача 1. Предоставление молодым семьям социальных выплат на приобретение жилого помещения или строительство индивидуального жилого дома</t>
  </si>
  <si>
    <t>Средства бюджетов городских поселений</t>
  </si>
  <si>
    <t xml:space="preserve">1.1. </t>
  </si>
  <si>
    <t>1.1.1.</t>
  </si>
  <si>
    <t>1.1.2.</t>
  </si>
  <si>
    <t>Сформированный и утвержденный список молодых семей – участниц Подпрограммы</t>
  </si>
  <si>
    <t>Формирование и утверждение списка молодых семей – участниц Подпрограммы, изъявивших желание получить социальную выплату в планируемом году</t>
  </si>
  <si>
    <t>Предоставление бюджетных средств молодым семьям</t>
  </si>
  <si>
    <t>Средства бюджетов городских поселений*</t>
  </si>
  <si>
    <t>Средства бюджетов городских поселений:</t>
  </si>
  <si>
    <t>Предоставление социальных выплат молодым семьям</t>
  </si>
  <si>
    <t>Обеспечение жильем молодых семей</t>
  </si>
  <si>
    <t>Итого по Подпрограмме 4:</t>
  </si>
  <si>
    <t>Выдача Администрацией г.п. Одинцово Свидетельств о праве на получение социальной выплаты молодым семьям</t>
  </si>
  <si>
    <t>Организация работы по выдаче свидетельств о праве на получение социальной выплаты на приобретение (строительство) жилья</t>
  </si>
  <si>
    <t>1.2.1.</t>
  </si>
  <si>
    <t>1.2.2.</t>
  </si>
  <si>
    <t xml:space="preserve">Оказание государственной поддержки молодым семьям, проживающим в сельских поселениях Одинцовского муниципального района, в виде социальных выплат на приобретение жилого помещения или строительство индивидуального жилого дома </t>
  </si>
  <si>
    <t>В пределах средств бюджетов городских поселений</t>
  </si>
  <si>
    <t xml:space="preserve">Оказание государственной поддержки молодым семьям, проживающим в городских поселениях Одинцовского муниципального района, в рамках муниципальных программ городских поселений, в виде социальных выплат на приобретение жилого помещения или строительство индивидуального жилого дома </t>
  </si>
  <si>
    <t>Обеспечение защиты прав граждан на жилье</t>
  </si>
  <si>
    <r>
      <rPr>
        <b/>
        <sz val="10"/>
        <color theme="1"/>
        <rFont val="Times New Roman"/>
        <family val="1"/>
        <charset val="204"/>
      </rPr>
      <t>Задача 2</t>
    </r>
    <r>
      <rPr>
        <sz val="10"/>
        <color theme="1"/>
        <rFont val="Times New Roman"/>
        <family val="1"/>
        <charset val="204"/>
      </rPr>
      <t>. Защита прав граждан на жилье</t>
    </r>
  </si>
  <si>
    <r>
      <t xml:space="preserve">Подпрограмма 4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Обеспечение жильем молодых семей</t>
    </r>
    <r>
      <rPr>
        <b/>
        <sz val="10"/>
        <rFont val="Calibri"/>
        <family val="2"/>
        <charset val="204"/>
      </rPr>
      <t>»</t>
    </r>
  </si>
  <si>
    <t>Создание условий для развития рынка доступного жилья, развития жилищного строительства, в том числе строительство жилья экономического класса, включая малоэтажное строительство</t>
  </si>
  <si>
    <t>Строительство объектов социальной инфраструктуры в ЖК UP-квартал "Сколковский" по адресу: Одинцовский район, г. Одинцово, ул. Чистяковой</t>
  </si>
  <si>
    <t>Подпрограмма 3 «Комплексное освоение земельных участков в целях жилищного строительства и развитие застроенных территорий»</t>
  </si>
  <si>
    <t>1.1.3</t>
  </si>
  <si>
    <t>Мониторинг ввода жилья, в том числе жилья экономического класса, построенного за счет внебюджетных источников финансирования</t>
  </si>
  <si>
    <t>Управление образования, Управление жилищных отношений, КУМИ, Управление опеки и попечительства, МКУ "ЦМЗ Одинцовского муниципального района"</t>
  </si>
  <si>
    <t>Управление жилищных отношений, КУМИ</t>
  </si>
  <si>
    <t>Управление образования, Управление жилищных отношений, МКУ "ЦМЗ Одинцовского муниципального района", КУМИ</t>
  </si>
  <si>
    <t xml:space="preserve"> Управление жилищных отношений, КУМИ</t>
  </si>
  <si>
    <t>Управление жилищных отношений,  КУМИ</t>
  </si>
  <si>
    <t>Начальник Управления 
жилищных отношений</t>
  </si>
  <si>
    <t xml:space="preserve">Ввов в эксплуатацию детского образовательного учреждения на 1350 мест по адресу: Московская область, Одинцовский район, г. Одинцово, ул. Чистяковой </t>
  </si>
  <si>
    <t>Приложение № 1 
к Постановлению Администрации 
Одинцовского муниципального района
от 29.12.2017 № 7183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</si>
</sst>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.5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3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60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3" fillId="0" borderId="1" xfId="0" applyNumberFormat="1" applyFont="1" applyBorder="1" applyAlignment="1">
      <alignment vertical="top" wrapText="1"/>
    </xf>
    <xf numFmtId="0" fontId="0" fillId="0" borderId="0" xfId="0" applyFont="1"/>
    <xf numFmtId="0" fontId="6" fillId="0" borderId="1" xfId="0" applyFont="1" applyBorder="1" applyAlignment="1">
      <alignment vertical="top" wrapText="1"/>
    </xf>
    <xf numFmtId="0" fontId="4" fillId="0" borderId="0" xfId="0" applyFont="1"/>
    <xf numFmtId="0" fontId="8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0" xfId="0" applyBorder="1"/>
    <xf numFmtId="0" fontId="9" fillId="0" borderId="1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vertical="top" wrapText="1"/>
    </xf>
    <xf numFmtId="0" fontId="0" fillId="0" borderId="2" xfId="0" applyBorder="1"/>
    <xf numFmtId="0" fontId="8" fillId="0" borderId="1" xfId="0" applyFont="1" applyBorder="1" applyAlignment="1">
      <alignment wrapText="1"/>
    </xf>
    <xf numFmtId="0" fontId="10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left" vertical="top" wrapText="1"/>
    </xf>
    <xf numFmtId="0" fontId="17" fillId="0" borderId="0" xfId="0" applyFont="1"/>
    <xf numFmtId="0" fontId="16" fillId="0" borderId="0" xfId="0" applyFont="1" applyAlignment="1">
      <alignment vertical="center"/>
    </xf>
    <xf numFmtId="0" fontId="16" fillId="0" borderId="0" xfId="1" applyFont="1" applyAlignment="1">
      <alignment wrapText="1"/>
    </xf>
    <xf numFmtId="0" fontId="16" fillId="0" borderId="0" xfId="1" applyFont="1" applyAlignment="1"/>
    <xf numFmtId="0" fontId="17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8" fillId="0" borderId="0" xfId="0" applyFont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vertical="center" wrapText="1"/>
    </xf>
    <xf numFmtId="166" fontId="8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9" fontId="8" fillId="0" borderId="6" xfId="0" applyNumberFormat="1" applyFont="1" applyBorder="1" applyAlignment="1">
      <alignment horizontal="left" vertical="top" wrapText="1"/>
    </xf>
    <xf numFmtId="49" fontId="8" fillId="0" borderId="7" xfId="0" applyNumberFormat="1" applyFont="1" applyBorder="1" applyAlignment="1">
      <alignment horizontal="left" vertical="top" wrapText="1"/>
    </xf>
    <xf numFmtId="49" fontId="8" fillId="0" borderId="8" xfId="0" applyNumberFormat="1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49" fontId="26" fillId="0" borderId="0" xfId="0" applyNumberFormat="1" applyFont="1" applyBorder="1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0"/>
  <sheetViews>
    <sheetView tabSelected="1" view="pageBreakPreview" zoomScaleNormal="100" zoomScaleSheetLayoutView="100" workbookViewId="0">
      <selection activeCell="L4" sqref="L4:L5"/>
    </sheetView>
  </sheetViews>
  <sheetFormatPr defaultRowHeight="15" x14ac:dyDescent="0.25"/>
  <cols>
    <col min="1" max="1" width="5.42578125" customWidth="1"/>
    <col min="2" max="2" width="30.140625" customWidth="1"/>
    <col min="3" max="3" width="11.42578125" customWidth="1"/>
    <col min="4" max="4" width="15.42578125" customWidth="1"/>
    <col min="5" max="5" width="12.7109375" customWidth="1"/>
    <col min="6" max="6" width="12.5703125" customWidth="1"/>
    <col min="7" max="7" width="11.42578125" customWidth="1"/>
    <col min="8" max="8" width="12.42578125" customWidth="1"/>
    <col min="9" max="9" width="11.7109375" customWidth="1"/>
    <col min="10" max="10" width="11.5703125" customWidth="1"/>
    <col min="11" max="11" width="11.140625" customWidth="1"/>
    <col min="12" max="12" width="20" customWidth="1"/>
    <col min="13" max="13" width="20.5703125" customWidth="1"/>
  </cols>
  <sheetData>
    <row r="1" spans="1:17" ht="60.75" customHeight="1" x14ac:dyDescent="0.25">
      <c r="I1" s="74" t="s">
        <v>127</v>
      </c>
      <c r="J1" s="75"/>
      <c r="K1" s="75"/>
      <c r="L1" s="75"/>
      <c r="M1" s="75"/>
    </row>
    <row r="2" spans="1:17" ht="20.25" customHeight="1" x14ac:dyDescent="0.25">
      <c r="H2" s="2"/>
      <c r="I2" s="138" t="s">
        <v>43</v>
      </c>
      <c r="J2" s="139"/>
      <c r="K2" s="139"/>
      <c r="L2" s="139"/>
      <c r="M2" s="139"/>
    </row>
    <row r="3" spans="1:17" ht="36.75" customHeight="1" x14ac:dyDescent="0.25">
      <c r="A3" s="140" t="s">
        <v>29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7" ht="30" customHeight="1" x14ac:dyDescent="0.25">
      <c r="A4" s="95" t="s">
        <v>0</v>
      </c>
      <c r="B4" s="95" t="s">
        <v>26</v>
      </c>
      <c r="C4" s="95" t="s">
        <v>24</v>
      </c>
      <c r="D4" s="95" t="s">
        <v>1</v>
      </c>
      <c r="E4" s="95" t="s">
        <v>74</v>
      </c>
      <c r="F4" s="95" t="s">
        <v>6</v>
      </c>
      <c r="G4" s="95" t="s">
        <v>5</v>
      </c>
      <c r="H4" s="142"/>
      <c r="I4" s="142"/>
      <c r="J4" s="142"/>
      <c r="K4" s="142"/>
      <c r="L4" s="95" t="s">
        <v>27</v>
      </c>
      <c r="M4" s="95" t="s">
        <v>7</v>
      </c>
    </row>
    <row r="5" spans="1:17" ht="50.25" customHeight="1" x14ac:dyDescent="0.25">
      <c r="A5" s="142"/>
      <c r="B5" s="142"/>
      <c r="C5" s="142"/>
      <c r="D5" s="142"/>
      <c r="E5" s="142"/>
      <c r="F5" s="142"/>
      <c r="G5" s="32" t="s">
        <v>2</v>
      </c>
      <c r="H5" s="32" t="s">
        <v>3</v>
      </c>
      <c r="I5" s="32" t="s">
        <v>4</v>
      </c>
      <c r="J5" s="32" t="s">
        <v>72</v>
      </c>
      <c r="K5" s="32" t="s">
        <v>73</v>
      </c>
      <c r="L5" s="144"/>
      <c r="M5" s="144"/>
    </row>
    <row r="6" spans="1:17" ht="22.9" customHeight="1" x14ac:dyDescent="0.25">
      <c r="A6" s="143" t="s">
        <v>54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7" ht="24.75" customHeight="1" x14ac:dyDescent="0.25">
      <c r="A7" s="95" t="s">
        <v>8</v>
      </c>
      <c r="B7" s="96" t="s">
        <v>66</v>
      </c>
      <c r="C7" s="107" t="s">
        <v>75</v>
      </c>
      <c r="D7" s="21" t="s">
        <v>47</v>
      </c>
      <c r="E7" s="59">
        <v>0</v>
      </c>
      <c r="F7" s="59">
        <f>SUM(G7:K7)</f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107" t="s">
        <v>121</v>
      </c>
      <c r="M7" s="107" t="s">
        <v>70</v>
      </c>
    </row>
    <row r="8" spans="1:17" ht="65.25" customHeight="1" x14ac:dyDescent="0.25">
      <c r="A8" s="95"/>
      <c r="B8" s="96"/>
      <c r="C8" s="107"/>
      <c r="D8" s="21" t="s">
        <v>10</v>
      </c>
      <c r="E8" s="108" t="s">
        <v>11</v>
      </c>
      <c r="F8" s="108"/>
      <c r="G8" s="108"/>
      <c r="H8" s="108"/>
      <c r="I8" s="108"/>
      <c r="J8" s="108"/>
      <c r="K8" s="108"/>
      <c r="L8" s="107"/>
      <c r="M8" s="107"/>
    </row>
    <row r="9" spans="1:17" ht="65.25" customHeight="1" x14ac:dyDescent="0.25">
      <c r="A9" s="25" t="s">
        <v>56</v>
      </c>
      <c r="B9" s="23" t="s">
        <v>9</v>
      </c>
      <c r="C9" s="21" t="s">
        <v>75</v>
      </c>
      <c r="D9" s="21" t="s">
        <v>10</v>
      </c>
      <c r="E9" s="108" t="s">
        <v>11</v>
      </c>
      <c r="F9" s="108"/>
      <c r="G9" s="108"/>
      <c r="H9" s="108"/>
      <c r="I9" s="108"/>
      <c r="J9" s="108"/>
      <c r="K9" s="108"/>
      <c r="L9" s="22" t="s">
        <v>20</v>
      </c>
      <c r="M9" s="21" t="s">
        <v>13</v>
      </c>
      <c r="Q9" s="1"/>
    </row>
    <row r="10" spans="1:17" ht="24.75" customHeight="1" x14ac:dyDescent="0.25">
      <c r="A10" s="97" t="s">
        <v>57</v>
      </c>
      <c r="B10" s="94" t="s">
        <v>39</v>
      </c>
      <c r="C10" s="107" t="s">
        <v>75</v>
      </c>
      <c r="D10" s="39" t="s">
        <v>47</v>
      </c>
      <c r="E10" s="59">
        <v>0</v>
      </c>
      <c r="F10" s="59">
        <f>SUM(G10:K10)</f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86" t="s">
        <v>123</v>
      </c>
      <c r="M10" s="107" t="s">
        <v>14</v>
      </c>
      <c r="Q10" s="1"/>
    </row>
    <row r="11" spans="1:17" ht="56.25" customHeight="1" x14ac:dyDescent="0.25">
      <c r="A11" s="97"/>
      <c r="B11" s="94"/>
      <c r="C11" s="107"/>
      <c r="D11" s="21" t="s">
        <v>10</v>
      </c>
      <c r="E11" s="108" t="s">
        <v>11</v>
      </c>
      <c r="F11" s="108"/>
      <c r="G11" s="108"/>
      <c r="H11" s="108"/>
      <c r="I11" s="108"/>
      <c r="J11" s="108"/>
      <c r="K11" s="108"/>
      <c r="L11" s="86"/>
      <c r="M11" s="107"/>
    </row>
    <row r="12" spans="1:17" ht="18" customHeight="1" x14ac:dyDescent="0.25">
      <c r="A12" s="97" t="s">
        <v>15</v>
      </c>
      <c r="B12" s="98" t="s">
        <v>67</v>
      </c>
      <c r="C12" s="86" t="s">
        <v>75</v>
      </c>
      <c r="D12" s="39" t="s">
        <v>47</v>
      </c>
      <c r="E12" s="60">
        <v>0</v>
      </c>
      <c r="F12" s="60">
        <f>SUM(G12:K12)</f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145" t="s">
        <v>124</v>
      </c>
      <c r="M12" s="110" t="s">
        <v>40</v>
      </c>
    </row>
    <row r="13" spans="1:17" ht="71.25" customHeight="1" x14ac:dyDescent="0.25">
      <c r="A13" s="97"/>
      <c r="B13" s="99"/>
      <c r="C13" s="86"/>
      <c r="D13" s="21" t="s">
        <v>10</v>
      </c>
      <c r="E13" s="108" t="s">
        <v>11</v>
      </c>
      <c r="F13" s="108"/>
      <c r="G13" s="108"/>
      <c r="H13" s="108"/>
      <c r="I13" s="108"/>
      <c r="J13" s="108"/>
      <c r="K13" s="108"/>
      <c r="L13" s="145"/>
      <c r="M13" s="110"/>
    </row>
    <row r="14" spans="1:17" ht="63.75" customHeight="1" x14ac:dyDescent="0.25">
      <c r="A14" s="25" t="s">
        <v>58</v>
      </c>
      <c r="B14" s="23" t="s">
        <v>16</v>
      </c>
      <c r="C14" s="22" t="s">
        <v>75</v>
      </c>
      <c r="D14" s="21" t="s">
        <v>10</v>
      </c>
      <c r="E14" s="108" t="s">
        <v>11</v>
      </c>
      <c r="F14" s="108"/>
      <c r="G14" s="108"/>
      <c r="H14" s="108"/>
      <c r="I14" s="108"/>
      <c r="J14" s="108"/>
      <c r="K14" s="108"/>
      <c r="L14" s="21" t="s">
        <v>12</v>
      </c>
      <c r="M14" s="21" t="s">
        <v>17</v>
      </c>
    </row>
    <row r="15" spans="1:17" ht="18" customHeight="1" x14ac:dyDescent="0.25">
      <c r="A15" s="93" t="s">
        <v>38</v>
      </c>
      <c r="B15" s="94" t="s">
        <v>36</v>
      </c>
      <c r="C15" s="86" t="s">
        <v>75</v>
      </c>
      <c r="D15" s="39" t="s">
        <v>47</v>
      </c>
      <c r="E15" s="59">
        <v>0</v>
      </c>
      <c r="F15" s="59">
        <f>SUM(G15:K15)</f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107" t="s">
        <v>12</v>
      </c>
      <c r="M15" s="107" t="s">
        <v>41</v>
      </c>
    </row>
    <row r="16" spans="1:17" ht="64.5" customHeight="1" x14ac:dyDescent="0.25">
      <c r="A16" s="93"/>
      <c r="B16" s="94"/>
      <c r="C16" s="86"/>
      <c r="D16" s="21" t="s">
        <v>10</v>
      </c>
      <c r="E16" s="108" t="s">
        <v>11</v>
      </c>
      <c r="F16" s="108"/>
      <c r="G16" s="108"/>
      <c r="H16" s="108"/>
      <c r="I16" s="108"/>
      <c r="J16" s="108"/>
      <c r="K16" s="108"/>
      <c r="L16" s="107"/>
      <c r="M16" s="107"/>
    </row>
    <row r="17" spans="1:13" ht="23.25" customHeight="1" x14ac:dyDescent="0.25">
      <c r="A17" s="97" t="s">
        <v>18</v>
      </c>
      <c r="B17" s="98" t="s">
        <v>68</v>
      </c>
      <c r="C17" s="86" t="s">
        <v>75</v>
      </c>
      <c r="D17" s="39" t="s">
        <v>47</v>
      </c>
      <c r="E17" s="60">
        <v>26951</v>
      </c>
      <c r="F17" s="60">
        <f>SUM(G17:K17)</f>
        <v>26982</v>
      </c>
      <c r="G17" s="60">
        <v>21689</v>
      </c>
      <c r="H17" s="60">
        <v>5293</v>
      </c>
      <c r="I17" s="60">
        <v>0</v>
      </c>
      <c r="J17" s="60">
        <v>0</v>
      </c>
      <c r="K17" s="60">
        <v>0</v>
      </c>
      <c r="L17" s="145" t="s">
        <v>121</v>
      </c>
      <c r="M17" s="110" t="s">
        <v>61</v>
      </c>
    </row>
    <row r="18" spans="1:13" ht="55.5" customHeight="1" x14ac:dyDescent="0.25">
      <c r="A18" s="97"/>
      <c r="B18" s="99"/>
      <c r="C18" s="86"/>
      <c r="D18" s="21" t="s">
        <v>10</v>
      </c>
      <c r="E18" s="108" t="s">
        <v>11</v>
      </c>
      <c r="F18" s="108"/>
      <c r="G18" s="108"/>
      <c r="H18" s="108"/>
      <c r="I18" s="108"/>
      <c r="J18" s="108"/>
      <c r="K18" s="108"/>
      <c r="L18" s="145"/>
      <c r="M18" s="110"/>
    </row>
    <row r="19" spans="1:13" ht="77.25" customHeight="1" x14ac:dyDescent="0.25">
      <c r="A19" s="25" t="s">
        <v>55</v>
      </c>
      <c r="B19" s="23" t="s">
        <v>60</v>
      </c>
      <c r="C19" s="22" t="s">
        <v>75</v>
      </c>
      <c r="D19" s="21" t="s">
        <v>10</v>
      </c>
      <c r="E19" s="108" t="s">
        <v>11</v>
      </c>
      <c r="F19" s="108"/>
      <c r="G19" s="108"/>
      <c r="H19" s="108"/>
      <c r="I19" s="108"/>
      <c r="J19" s="108"/>
      <c r="K19" s="108"/>
      <c r="L19" s="21" t="s">
        <v>12</v>
      </c>
      <c r="M19" s="21" t="s">
        <v>62</v>
      </c>
    </row>
    <row r="20" spans="1:13" ht="30.75" customHeight="1" x14ac:dyDescent="0.25">
      <c r="A20" s="93" t="s">
        <v>59</v>
      </c>
      <c r="B20" s="94" t="s">
        <v>64</v>
      </c>
      <c r="C20" s="86" t="s">
        <v>75</v>
      </c>
      <c r="D20" s="39" t="s">
        <v>47</v>
      </c>
      <c r="E20" s="60">
        <v>26951</v>
      </c>
      <c r="F20" s="61">
        <f>SUM(G20:K20)</f>
        <v>26982</v>
      </c>
      <c r="G20" s="59">
        <v>21689</v>
      </c>
      <c r="H20" s="61">
        <v>5293</v>
      </c>
      <c r="I20" s="59">
        <v>0</v>
      </c>
      <c r="J20" s="59">
        <v>0</v>
      </c>
      <c r="K20" s="59">
        <v>0</v>
      </c>
      <c r="L20" s="107" t="s">
        <v>12</v>
      </c>
      <c r="M20" s="107" t="s">
        <v>63</v>
      </c>
    </row>
    <row r="21" spans="1:13" ht="111" customHeight="1" x14ac:dyDescent="0.25">
      <c r="A21" s="93"/>
      <c r="B21" s="94"/>
      <c r="C21" s="86"/>
      <c r="D21" s="21" t="s">
        <v>10</v>
      </c>
      <c r="E21" s="108" t="s">
        <v>11</v>
      </c>
      <c r="F21" s="108"/>
      <c r="G21" s="108"/>
      <c r="H21" s="108"/>
      <c r="I21" s="108"/>
      <c r="J21" s="108"/>
      <c r="K21" s="108"/>
      <c r="L21" s="107"/>
      <c r="M21" s="107"/>
    </row>
    <row r="22" spans="1:13" ht="18" customHeight="1" x14ac:dyDescent="0.25">
      <c r="A22" s="25"/>
      <c r="B22" s="126" t="s">
        <v>30</v>
      </c>
      <c r="C22" s="127"/>
      <c r="D22" s="53"/>
      <c r="E22" s="58">
        <v>26951</v>
      </c>
      <c r="F22" s="62">
        <f>F23</f>
        <v>26982</v>
      </c>
      <c r="G22" s="62">
        <f t="shared" ref="G22:K22" si="0">G23</f>
        <v>21689</v>
      </c>
      <c r="H22" s="62">
        <f t="shared" si="0"/>
        <v>5293</v>
      </c>
      <c r="I22" s="62">
        <f t="shared" si="0"/>
        <v>0</v>
      </c>
      <c r="J22" s="62">
        <f t="shared" si="0"/>
        <v>0</v>
      </c>
      <c r="K22" s="62">
        <f t="shared" si="0"/>
        <v>0</v>
      </c>
      <c r="L22" s="95"/>
      <c r="M22" s="95"/>
    </row>
    <row r="23" spans="1:13" ht="18.75" customHeight="1" x14ac:dyDescent="0.25">
      <c r="A23" s="25"/>
      <c r="B23" s="129" t="s">
        <v>88</v>
      </c>
      <c r="C23" s="130"/>
      <c r="D23" s="53"/>
      <c r="E23" s="58">
        <v>26951</v>
      </c>
      <c r="F23" s="62">
        <f t="shared" ref="F23:K23" si="1">F17+F12+F7</f>
        <v>26982</v>
      </c>
      <c r="G23" s="62">
        <f t="shared" si="1"/>
        <v>21689</v>
      </c>
      <c r="H23" s="62">
        <f t="shared" si="1"/>
        <v>5293</v>
      </c>
      <c r="I23" s="62">
        <f t="shared" si="1"/>
        <v>0</v>
      </c>
      <c r="J23" s="62">
        <f t="shared" si="1"/>
        <v>0</v>
      </c>
      <c r="K23" s="62">
        <f t="shared" si="1"/>
        <v>0</v>
      </c>
      <c r="L23" s="95"/>
      <c r="M23" s="95"/>
    </row>
    <row r="24" spans="1:13" ht="30.75" customHeight="1" x14ac:dyDescent="0.25">
      <c r="A24" s="25"/>
      <c r="B24" s="129" t="s">
        <v>28</v>
      </c>
      <c r="C24" s="130"/>
      <c r="D24" s="53"/>
      <c r="E24" s="133" t="s">
        <v>11</v>
      </c>
      <c r="F24" s="134"/>
      <c r="G24" s="134"/>
      <c r="H24" s="134"/>
      <c r="I24" s="134"/>
      <c r="J24" s="134"/>
      <c r="K24" s="135"/>
      <c r="L24" s="95"/>
      <c r="M24" s="95"/>
    </row>
    <row r="25" spans="1:13" ht="17.25" customHeight="1" x14ac:dyDescent="0.25">
      <c r="A25" s="124" t="s">
        <v>35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</row>
    <row r="26" spans="1:13" ht="36" customHeight="1" x14ac:dyDescent="0.25">
      <c r="A26" s="100" t="s">
        <v>8</v>
      </c>
      <c r="B26" s="94" t="s">
        <v>69</v>
      </c>
      <c r="C26" s="107" t="s">
        <v>75</v>
      </c>
      <c r="D26" s="21" t="s">
        <v>46</v>
      </c>
      <c r="E26" s="59">
        <v>68390</v>
      </c>
      <c r="F26" s="59">
        <f>SUM(G26:K26)</f>
        <v>231049</v>
      </c>
      <c r="G26" s="59">
        <v>53613</v>
      </c>
      <c r="H26" s="59">
        <v>49078</v>
      </c>
      <c r="I26" s="59">
        <v>64179</v>
      </c>
      <c r="J26" s="59">
        <v>64179</v>
      </c>
      <c r="K26" s="59">
        <v>0</v>
      </c>
      <c r="L26" s="107" t="s">
        <v>120</v>
      </c>
      <c r="M26" s="109" t="s">
        <v>77</v>
      </c>
    </row>
    <row r="27" spans="1:13" ht="84.75" customHeight="1" x14ac:dyDescent="0.25">
      <c r="A27" s="100"/>
      <c r="B27" s="144"/>
      <c r="C27" s="87"/>
      <c r="D27" s="21" t="s">
        <v>10</v>
      </c>
      <c r="E27" s="59"/>
      <c r="F27" s="108" t="s">
        <v>11</v>
      </c>
      <c r="G27" s="108"/>
      <c r="H27" s="108"/>
      <c r="I27" s="108"/>
      <c r="J27" s="108"/>
      <c r="K27" s="108"/>
      <c r="L27" s="107"/>
      <c r="M27" s="109"/>
    </row>
    <row r="28" spans="1:13" ht="99" customHeight="1" x14ac:dyDescent="0.25">
      <c r="A28" s="25" t="s">
        <v>56</v>
      </c>
      <c r="B28" s="23" t="s">
        <v>19</v>
      </c>
      <c r="C28" s="21" t="s">
        <v>75</v>
      </c>
      <c r="D28" s="39" t="s">
        <v>46</v>
      </c>
      <c r="E28" s="108" t="s">
        <v>11</v>
      </c>
      <c r="F28" s="108"/>
      <c r="G28" s="108"/>
      <c r="H28" s="108"/>
      <c r="I28" s="108"/>
      <c r="J28" s="108"/>
      <c r="K28" s="108"/>
      <c r="L28" s="66" t="s">
        <v>25</v>
      </c>
      <c r="M28" s="19" t="s">
        <v>37</v>
      </c>
    </row>
    <row r="29" spans="1:13" s="7" customFormat="1" ht="33" customHeight="1" x14ac:dyDescent="0.25">
      <c r="A29" s="97" t="s">
        <v>57</v>
      </c>
      <c r="B29" s="94" t="s">
        <v>31</v>
      </c>
      <c r="C29" s="107" t="s">
        <v>75</v>
      </c>
      <c r="D29" s="39" t="s">
        <v>46</v>
      </c>
      <c r="E29" s="59">
        <v>68390</v>
      </c>
      <c r="F29" s="59">
        <f>SUM(G29:K29)</f>
        <v>231049</v>
      </c>
      <c r="G29" s="59">
        <v>53613</v>
      </c>
      <c r="H29" s="59">
        <v>49078</v>
      </c>
      <c r="I29" s="59">
        <v>64179</v>
      </c>
      <c r="J29" s="59">
        <v>64179</v>
      </c>
      <c r="K29" s="59">
        <v>0</v>
      </c>
      <c r="L29" s="86" t="s">
        <v>122</v>
      </c>
      <c r="M29" s="107" t="s">
        <v>65</v>
      </c>
    </row>
    <row r="30" spans="1:13" s="7" customFormat="1" ht="56.25" customHeight="1" x14ac:dyDescent="0.25">
      <c r="A30" s="97"/>
      <c r="B30" s="94"/>
      <c r="C30" s="107"/>
      <c r="D30" s="21" t="s">
        <v>52</v>
      </c>
      <c r="E30" s="59"/>
      <c r="F30" s="108" t="s">
        <v>11</v>
      </c>
      <c r="G30" s="108"/>
      <c r="H30" s="108"/>
      <c r="I30" s="108"/>
      <c r="J30" s="108"/>
      <c r="K30" s="108"/>
      <c r="L30" s="86"/>
      <c r="M30" s="107"/>
    </row>
    <row r="31" spans="1:13" ht="19.5" customHeight="1" x14ac:dyDescent="0.25">
      <c r="A31" s="6"/>
      <c r="B31" s="126" t="s">
        <v>32</v>
      </c>
      <c r="C31" s="127"/>
      <c r="D31" s="13"/>
      <c r="E31" s="58">
        <f>E29</f>
        <v>68390</v>
      </c>
      <c r="F31" s="58">
        <f>F26</f>
        <v>231049</v>
      </c>
      <c r="G31" s="58">
        <v>53613</v>
      </c>
      <c r="H31" s="58">
        <f>H26</f>
        <v>49078</v>
      </c>
      <c r="I31" s="58">
        <f t="shared" ref="I31:J31" si="2">I26</f>
        <v>64179</v>
      </c>
      <c r="J31" s="58">
        <f t="shared" si="2"/>
        <v>64179</v>
      </c>
      <c r="K31" s="58">
        <f>K26</f>
        <v>0</v>
      </c>
      <c r="L31" s="125"/>
      <c r="M31" s="125"/>
    </row>
    <row r="32" spans="1:13" ht="17.25" customHeight="1" x14ac:dyDescent="0.25">
      <c r="A32" s="6"/>
      <c r="B32" s="131" t="s">
        <v>89</v>
      </c>
      <c r="C32" s="132"/>
      <c r="D32" s="13"/>
      <c r="E32" s="58">
        <f>E29</f>
        <v>68390</v>
      </c>
      <c r="F32" s="58">
        <f>F26</f>
        <v>231049</v>
      </c>
      <c r="G32" s="58">
        <f t="shared" ref="G32:K32" si="3">G26</f>
        <v>53613</v>
      </c>
      <c r="H32" s="58">
        <f t="shared" si="3"/>
        <v>49078</v>
      </c>
      <c r="I32" s="58">
        <f t="shared" si="3"/>
        <v>64179</v>
      </c>
      <c r="J32" s="58">
        <f t="shared" si="3"/>
        <v>64179</v>
      </c>
      <c r="K32" s="58">
        <f t="shared" si="3"/>
        <v>0</v>
      </c>
      <c r="L32" s="125"/>
      <c r="M32" s="125"/>
    </row>
    <row r="33" spans="1:13" ht="29.25" customHeight="1" x14ac:dyDescent="0.25">
      <c r="A33" s="6"/>
      <c r="B33" s="131" t="s">
        <v>28</v>
      </c>
      <c r="C33" s="132"/>
      <c r="D33" s="13"/>
      <c r="E33" s="54">
        <v>0</v>
      </c>
      <c r="F33" s="146" t="s">
        <v>11</v>
      </c>
      <c r="G33" s="147"/>
      <c r="H33" s="147"/>
      <c r="I33" s="147"/>
      <c r="J33" s="147"/>
      <c r="K33" s="148"/>
      <c r="L33" s="8"/>
      <c r="M33" s="8"/>
    </row>
    <row r="34" spans="1:13" ht="18.600000000000001" customHeight="1" x14ac:dyDescent="0.25">
      <c r="A34" s="128" t="s">
        <v>117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</row>
    <row r="35" spans="1:13" ht="18.600000000000001" customHeight="1" x14ac:dyDescent="0.25">
      <c r="A35" s="104" t="s">
        <v>8</v>
      </c>
      <c r="B35" s="98" t="s">
        <v>78</v>
      </c>
      <c r="C35" s="91" t="s">
        <v>75</v>
      </c>
      <c r="D35" s="72" t="s">
        <v>46</v>
      </c>
      <c r="E35" s="70">
        <v>0</v>
      </c>
      <c r="F35" s="70">
        <f t="shared" ref="F35:F40" si="4">G35+H35+I35</f>
        <v>370000</v>
      </c>
      <c r="G35" s="70">
        <v>0</v>
      </c>
      <c r="H35" s="70">
        <v>370000</v>
      </c>
      <c r="I35" s="70">
        <v>0</v>
      </c>
      <c r="J35" s="73">
        <v>0</v>
      </c>
      <c r="K35" s="73">
        <v>0</v>
      </c>
      <c r="L35" s="111"/>
      <c r="M35" s="111"/>
    </row>
    <row r="36" spans="1:13" s="9" customFormat="1" ht="57" customHeight="1" x14ac:dyDescent="0.25">
      <c r="A36" s="105"/>
      <c r="B36" s="99"/>
      <c r="C36" s="106"/>
      <c r="D36" s="72" t="s">
        <v>10</v>
      </c>
      <c r="E36" s="70">
        <v>0</v>
      </c>
      <c r="F36" s="70">
        <f t="shared" si="4"/>
        <v>459550.01</v>
      </c>
      <c r="G36" s="70">
        <v>0</v>
      </c>
      <c r="H36" s="70">
        <v>3297.5</v>
      </c>
      <c r="I36" s="70">
        <v>456252.51</v>
      </c>
      <c r="J36" s="73">
        <v>0</v>
      </c>
      <c r="K36" s="73">
        <v>0</v>
      </c>
      <c r="L36" s="112"/>
      <c r="M36" s="112"/>
    </row>
    <row r="37" spans="1:13" s="9" customFormat="1" ht="26.25" customHeight="1" x14ac:dyDescent="0.25">
      <c r="A37" s="149" t="s">
        <v>56</v>
      </c>
      <c r="B37" s="98" t="s">
        <v>115</v>
      </c>
      <c r="C37" s="91" t="s">
        <v>75</v>
      </c>
      <c r="D37" s="72" t="s">
        <v>46</v>
      </c>
      <c r="E37" s="70">
        <v>0</v>
      </c>
      <c r="F37" s="70">
        <f t="shared" si="4"/>
        <v>370000</v>
      </c>
      <c r="G37" s="70">
        <v>0</v>
      </c>
      <c r="H37" s="70">
        <v>370000</v>
      </c>
      <c r="I37" s="70">
        <v>0</v>
      </c>
      <c r="J37" s="73">
        <v>0</v>
      </c>
      <c r="K37" s="73">
        <v>0</v>
      </c>
      <c r="L37" s="91" t="s">
        <v>22</v>
      </c>
      <c r="M37" s="91" t="s">
        <v>80</v>
      </c>
    </row>
    <row r="38" spans="1:13" ht="61.5" customHeight="1" x14ac:dyDescent="0.25">
      <c r="A38" s="150"/>
      <c r="B38" s="99"/>
      <c r="C38" s="106"/>
      <c r="D38" s="72" t="s">
        <v>10</v>
      </c>
      <c r="E38" s="70">
        <v>0</v>
      </c>
      <c r="F38" s="70">
        <f t="shared" si="4"/>
        <v>459550.01</v>
      </c>
      <c r="G38" s="70">
        <v>0</v>
      </c>
      <c r="H38" s="70">
        <v>3297.5</v>
      </c>
      <c r="I38" s="70">
        <v>456252.51</v>
      </c>
      <c r="J38" s="73">
        <v>0</v>
      </c>
      <c r="K38" s="73">
        <v>0</v>
      </c>
      <c r="L38" s="106"/>
      <c r="M38" s="106"/>
    </row>
    <row r="39" spans="1:13" ht="24.75" customHeight="1" x14ac:dyDescent="0.25">
      <c r="A39" s="149" t="s">
        <v>81</v>
      </c>
      <c r="B39" s="152" t="s">
        <v>116</v>
      </c>
      <c r="C39" s="91" t="s">
        <v>75</v>
      </c>
      <c r="D39" s="72" t="s">
        <v>46</v>
      </c>
      <c r="E39" s="70">
        <v>0</v>
      </c>
      <c r="F39" s="70">
        <f t="shared" si="4"/>
        <v>370000</v>
      </c>
      <c r="G39" s="70">
        <v>0</v>
      </c>
      <c r="H39" s="70">
        <v>370000</v>
      </c>
      <c r="I39" s="70">
        <v>0</v>
      </c>
      <c r="J39" s="73">
        <v>0</v>
      </c>
      <c r="K39" s="73">
        <v>0</v>
      </c>
      <c r="L39" s="91" t="s">
        <v>21</v>
      </c>
      <c r="M39" s="154" t="s">
        <v>126</v>
      </c>
    </row>
    <row r="40" spans="1:13" ht="93" customHeight="1" x14ac:dyDescent="0.25">
      <c r="A40" s="151"/>
      <c r="B40" s="153"/>
      <c r="C40" s="106"/>
      <c r="D40" s="72" t="s">
        <v>10</v>
      </c>
      <c r="E40" s="70">
        <v>0</v>
      </c>
      <c r="F40" s="70">
        <f t="shared" si="4"/>
        <v>459550.01</v>
      </c>
      <c r="G40" s="70">
        <v>0</v>
      </c>
      <c r="H40" s="70">
        <v>3297.5</v>
      </c>
      <c r="I40" s="70">
        <v>456252.51</v>
      </c>
      <c r="J40" s="73">
        <v>0</v>
      </c>
      <c r="K40" s="73">
        <v>0</v>
      </c>
      <c r="L40" s="106"/>
      <c r="M40" s="155"/>
    </row>
    <row r="41" spans="1:13" ht="65.25" customHeight="1" x14ac:dyDescent="0.25">
      <c r="A41" s="65" t="s">
        <v>82</v>
      </c>
      <c r="B41" s="63" t="s">
        <v>119</v>
      </c>
      <c r="C41" s="64" t="s">
        <v>75</v>
      </c>
      <c r="D41" s="64" t="s">
        <v>10</v>
      </c>
      <c r="E41" s="64" t="s">
        <v>79</v>
      </c>
      <c r="F41" s="107" t="s">
        <v>11</v>
      </c>
      <c r="G41" s="107"/>
      <c r="H41" s="107"/>
      <c r="I41" s="107"/>
      <c r="J41" s="107"/>
      <c r="K41" s="107"/>
      <c r="L41" s="68" t="s">
        <v>21</v>
      </c>
      <c r="M41" s="69"/>
    </row>
    <row r="42" spans="1:13" ht="64.5" customHeight="1" x14ac:dyDescent="0.25">
      <c r="A42" s="34" t="s">
        <v>118</v>
      </c>
      <c r="B42" s="10" t="s">
        <v>85</v>
      </c>
      <c r="C42" s="33" t="s">
        <v>75</v>
      </c>
      <c r="D42" s="33" t="s">
        <v>10</v>
      </c>
      <c r="E42" s="33" t="s">
        <v>79</v>
      </c>
      <c r="F42" s="107" t="s">
        <v>11</v>
      </c>
      <c r="G42" s="107"/>
      <c r="H42" s="107"/>
      <c r="I42" s="107"/>
      <c r="J42" s="107"/>
      <c r="K42" s="107"/>
      <c r="L42" s="33" t="s">
        <v>12</v>
      </c>
      <c r="M42" s="37" t="s">
        <v>86</v>
      </c>
    </row>
    <row r="43" spans="1:13" ht="54" customHeight="1" x14ac:dyDescent="0.25">
      <c r="A43" s="51" t="s">
        <v>15</v>
      </c>
      <c r="B43" s="49" t="s">
        <v>113</v>
      </c>
      <c r="C43" s="50" t="s">
        <v>75</v>
      </c>
      <c r="D43" s="50" t="s">
        <v>10</v>
      </c>
      <c r="E43" s="50" t="s">
        <v>79</v>
      </c>
      <c r="F43" s="107" t="s">
        <v>11</v>
      </c>
      <c r="G43" s="136"/>
      <c r="H43" s="136"/>
      <c r="I43" s="136"/>
      <c r="J43" s="136"/>
      <c r="K43" s="136"/>
      <c r="L43" s="50"/>
      <c r="M43" s="50"/>
    </row>
    <row r="44" spans="1:13" s="16" customFormat="1" ht="78.75" customHeight="1" x14ac:dyDescent="0.25">
      <c r="A44" s="36" t="s">
        <v>83</v>
      </c>
      <c r="B44" s="11" t="s">
        <v>112</v>
      </c>
      <c r="C44" s="33" t="s">
        <v>75</v>
      </c>
      <c r="D44" s="35" t="s">
        <v>10</v>
      </c>
      <c r="E44" s="20" t="s">
        <v>79</v>
      </c>
      <c r="F44" s="110" t="s">
        <v>11</v>
      </c>
      <c r="G44" s="110"/>
      <c r="H44" s="110"/>
      <c r="I44" s="110"/>
      <c r="J44" s="110"/>
      <c r="K44" s="110"/>
      <c r="L44" s="35" t="s">
        <v>23</v>
      </c>
      <c r="M44" s="35" t="s">
        <v>84</v>
      </c>
    </row>
    <row r="45" spans="1:13" ht="16.5" customHeight="1" x14ac:dyDescent="0.25">
      <c r="A45" s="25"/>
      <c r="B45" s="126" t="s">
        <v>33</v>
      </c>
      <c r="C45" s="127"/>
      <c r="D45" s="13"/>
      <c r="E45" s="57">
        <f>E47</f>
        <v>0</v>
      </c>
      <c r="F45" s="57">
        <f>SUM(F46:F47)</f>
        <v>829550.01</v>
      </c>
      <c r="G45" s="57">
        <f t="shared" ref="G45:K45" si="5">SUM(G46:G47)</f>
        <v>0</v>
      </c>
      <c r="H45" s="57">
        <f t="shared" si="5"/>
        <v>373297.5</v>
      </c>
      <c r="I45" s="57">
        <f t="shared" si="5"/>
        <v>456252.51</v>
      </c>
      <c r="J45" s="57">
        <f t="shared" si="5"/>
        <v>0</v>
      </c>
      <c r="K45" s="57">
        <f t="shared" si="5"/>
        <v>0</v>
      </c>
      <c r="L45" s="95"/>
      <c r="M45" s="95"/>
    </row>
    <row r="46" spans="1:13" ht="16.5" customHeight="1" x14ac:dyDescent="0.25">
      <c r="A46" s="71"/>
      <c r="B46" s="157" t="s">
        <v>89</v>
      </c>
      <c r="C46" s="158"/>
      <c r="D46" s="13"/>
      <c r="E46" s="57">
        <v>0</v>
      </c>
      <c r="F46" s="57">
        <f>F35</f>
        <v>370000</v>
      </c>
      <c r="G46" s="57">
        <f t="shared" ref="G46:K46" si="6">G35</f>
        <v>0</v>
      </c>
      <c r="H46" s="57">
        <f t="shared" si="6"/>
        <v>370000</v>
      </c>
      <c r="I46" s="57">
        <f t="shared" si="6"/>
        <v>0</v>
      </c>
      <c r="J46" s="57">
        <f t="shared" si="6"/>
        <v>0</v>
      </c>
      <c r="K46" s="57">
        <f t="shared" si="6"/>
        <v>0</v>
      </c>
      <c r="L46" s="95"/>
      <c r="M46" s="95"/>
    </row>
    <row r="47" spans="1:13" ht="28.5" customHeight="1" x14ac:dyDescent="0.25">
      <c r="A47" s="25"/>
      <c r="B47" s="129" t="s">
        <v>28</v>
      </c>
      <c r="C47" s="130"/>
      <c r="D47" s="13"/>
      <c r="E47" s="57">
        <v>0</v>
      </c>
      <c r="F47" s="57">
        <f>F36</f>
        <v>459550.01</v>
      </c>
      <c r="G47" s="57">
        <f t="shared" ref="G47:K47" si="7">G36</f>
        <v>0</v>
      </c>
      <c r="H47" s="57">
        <f t="shared" si="7"/>
        <v>3297.5</v>
      </c>
      <c r="I47" s="57">
        <f t="shared" si="7"/>
        <v>456252.51</v>
      </c>
      <c r="J47" s="57">
        <f t="shared" si="7"/>
        <v>0</v>
      </c>
      <c r="K47" s="57">
        <f t="shared" si="7"/>
        <v>0</v>
      </c>
      <c r="L47" s="95"/>
      <c r="M47" s="95"/>
    </row>
    <row r="48" spans="1:13" ht="0.75" customHeight="1" x14ac:dyDescent="0.2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</row>
    <row r="49" spans="1:13" ht="18.600000000000001" customHeight="1" x14ac:dyDescent="0.25">
      <c r="A49" s="101" t="s">
        <v>114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3"/>
    </row>
    <row r="50" spans="1:13" x14ac:dyDescent="0.25">
      <c r="A50" s="88" t="s">
        <v>8</v>
      </c>
      <c r="B50" s="76" t="s">
        <v>92</v>
      </c>
      <c r="C50" s="91" t="s">
        <v>75</v>
      </c>
      <c r="D50" s="41" t="s">
        <v>47</v>
      </c>
      <c r="E50" s="56">
        <v>1431.97</v>
      </c>
      <c r="F50" s="56">
        <f>SUM(G50:K50)</f>
        <v>888.27099999999996</v>
      </c>
      <c r="G50" s="56">
        <f>G54+G61</f>
        <v>481.9</v>
      </c>
      <c r="H50" s="56">
        <f t="shared" ref="H50:I50" si="8">H54+H61</f>
        <v>192.20099999999999</v>
      </c>
      <c r="I50" s="56">
        <f t="shared" si="8"/>
        <v>214.17</v>
      </c>
      <c r="J50" s="56">
        <f t="shared" ref="J50:K51" si="9">J54+J65</f>
        <v>0</v>
      </c>
      <c r="K50" s="56">
        <f t="shared" si="9"/>
        <v>0</v>
      </c>
      <c r="L50" s="79" t="s">
        <v>12</v>
      </c>
      <c r="M50" s="79" t="s">
        <v>103</v>
      </c>
    </row>
    <row r="51" spans="1:13" x14ac:dyDescent="0.25">
      <c r="A51" s="89"/>
      <c r="B51" s="77"/>
      <c r="C51" s="92"/>
      <c r="D51" s="41" t="s">
        <v>46</v>
      </c>
      <c r="E51" s="56">
        <v>2208.0300000000002</v>
      </c>
      <c r="F51" s="56">
        <f t="shared" ref="F51:F56" si="10">SUM(G51:K51)</f>
        <v>2473.2839999999997</v>
      </c>
      <c r="G51" s="56">
        <f>G55+G62</f>
        <v>1303.5999999999999</v>
      </c>
      <c r="H51" s="56">
        <f t="shared" ref="H51:I51" si="11">H55+H62</f>
        <v>590.33399999999995</v>
      </c>
      <c r="I51" s="56">
        <f t="shared" si="11"/>
        <v>579.35</v>
      </c>
      <c r="J51" s="56">
        <f t="shared" si="9"/>
        <v>0</v>
      </c>
      <c r="K51" s="56">
        <f t="shared" si="9"/>
        <v>0</v>
      </c>
      <c r="L51" s="80"/>
      <c r="M51" s="80"/>
    </row>
    <row r="52" spans="1:13" ht="57" customHeight="1" x14ac:dyDescent="0.25">
      <c r="A52" s="89"/>
      <c r="B52" s="77"/>
      <c r="C52" s="92"/>
      <c r="D52" s="41" t="s">
        <v>10</v>
      </c>
      <c r="E52" s="56">
        <v>0</v>
      </c>
      <c r="F52" s="56">
        <f t="shared" si="10"/>
        <v>1365.807</v>
      </c>
      <c r="G52" s="56">
        <f>G56</f>
        <v>0</v>
      </c>
      <c r="H52" s="56">
        <f t="shared" ref="H52:K52" si="12">H56</f>
        <v>688.39700000000005</v>
      </c>
      <c r="I52" s="56">
        <f t="shared" si="12"/>
        <v>677.41</v>
      </c>
      <c r="J52" s="56">
        <f t="shared" si="12"/>
        <v>0</v>
      </c>
      <c r="K52" s="56">
        <f t="shared" si="12"/>
        <v>0</v>
      </c>
      <c r="L52" s="80"/>
      <c r="M52" s="80"/>
    </row>
    <row r="53" spans="1:13" ht="51" x14ac:dyDescent="0.25">
      <c r="A53" s="90"/>
      <c r="B53" s="78"/>
      <c r="C53" s="92"/>
      <c r="D53" s="41" t="s">
        <v>93</v>
      </c>
      <c r="E53" s="56">
        <v>2209</v>
      </c>
      <c r="F53" s="56">
        <f t="shared" si="10"/>
        <v>1376</v>
      </c>
      <c r="G53" s="56">
        <f>G67</f>
        <v>1376</v>
      </c>
      <c r="H53" s="56">
        <f t="shared" ref="H53:J53" si="13">H67</f>
        <v>0</v>
      </c>
      <c r="I53" s="56">
        <f t="shared" si="13"/>
        <v>0</v>
      </c>
      <c r="J53" s="56">
        <f t="shared" si="13"/>
        <v>0</v>
      </c>
      <c r="K53" s="56">
        <v>0</v>
      </c>
      <c r="L53" s="81"/>
      <c r="M53" s="80"/>
    </row>
    <row r="54" spans="1:13" x14ac:dyDescent="0.25">
      <c r="A54" s="76" t="s">
        <v>94</v>
      </c>
      <c r="B54" s="156" t="s">
        <v>109</v>
      </c>
      <c r="C54" s="79" t="s">
        <v>75</v>
      </c>
      <c r="D54" s="41" t="s">
        <v>47</v>
      </c>
      <c r="E54" s="56">
        <v>0</v>
      </c>
      <c r="F54" s="56">
        <f t="shared" si="10"/>
        <v>406.37099999999998</v>
      </c>
      <c r="G54" s="56">
        <v>0</v>
      </c>
      <c r="H54" s="56">
        <v>192.20099999999999</v>
      </c>
      <c r="I54" s="56">
        <v>214.17</v>
      </c>
      <c r="J54" s="56">
        <v>0</v>
      </c>
      <c r="K54" s="56">
        <v>0</v>
      </c>
      <c r="L54" s="79" t="s">
        <v>12</v>
      </c>
      <c r="M54" s="159" t="s">
        <v>102</v>
      </c>
    </row>
    <row r="55" spans="1:13" x14ac:dyDescent="0.25">
      <c r="A55" s="77"/>
      <c r="B55" s="156"/>
      <c r="C55" s="80"/>
      <c r="D55" s="41" t="s">
        <v>46</v>
      </c>
      <c r="E55" s="56">
        <v>0</v>
      </c>
      <c r="F55" s="56">
        <f t="shared" si="10"/>
        <v>1169.684</v>
      </c>
      <c r="G55" s="56">
        <v>0</v>
      </c>
      <c r="H55" s="56">
        <v>590.33399999999995</v>
      </c>
      <c r="I55" s="56">
        <v>579.35</v>
      </c>
      <c r="J55" s="56">
        <v>0</v>
      </c>
      <c r="K55" s="56">
        <v>0</v>
      </c>
      <c r="L55" s="80"/>
      <c r="M55" s="159"/>
    </row>
    <row r="56" spans="1:13" ht="84.75" customHeight="1" x14ac:dyDescent="0.25">
      <c r="A56" s="78"/>
      <c r="B56" s="156"/>
      <c r="C56" s="80"/>
      <c r="D56" s="41" t="s">
        <v>10</v>
      </c>
      <c r="E56" s="56">
        <v>0</v>
      </c>
      <c r="F56" s="56">
        <f t="shared" si="10"/>
        <v>1365.807</v>
      </c>
      <c r="G56" s="56">
        <v>0</v>
      </c>
      <c r="H56" s="56">
        <v>688.39700000000005</v>
      </c>
      <c r="I56" s="56">
        <v>677.41</v>
      </c>
      <c r="J56" s="56">
        <v>0</v>
      </c>
      <c r="K56" s="56">
        <v>0</v>
      </c>
      <c r="L56" s="81"/>
      <c r="M56" s="159"/>
    </row>
    <row r="57" spans="1:13" ht="64.5" customHeight="1" x14ac:dyDescent="0.25">
      <c r="A57" s="43" t="s">
        <v>95</v>
      </c>
      <c r="B57" s="48" t="s">
        <v>98</v>
      </c>
      <c r="C57" s="44" t="s">
        <v>75</v>
      </c>
      <c r="D57" s="41" t="s">
        <v>10</v>
      </c>
      <c r="E57" s="56" t="s">
        <v>79</v>
      </c>
      <c r="F57" s="82" t="s">
        <v>11</v>
      </c>
      <c r="G57" s="83"/>
      <c r="H57" s="83"/>
      <c r="I57" s="83"/>
      <c r="J57" s="83"/>
      <c r="K57" s="84"/>
      <c r="L57" s="44" t="s">
        <v>12</v>
      </c>
      <c r="M57" s="52" t="s">
        <v>97</v>
      </c>
    </row>
    <row r="58" spans="1:13" ht="18.75" customHeight="1" x14ac:dyDescent="0.25">
      <c r="A58" s="76" t="s">
        <v>96</v>
      </c>
      <c r="B58" s="76" t="s">
        <v>106</v>
      </c>
      <c r="C58" s="79" t="s">
        <v>75</v>
      </c>
      <c r="D58" s="41" t="s">
        <v>47</v>
      </c>
      <c r="E58" s="56">
        <v>0</v>
      </c>
      <c r="F58" s="56">
        <f t="shared" ref="F58:F60" si="14">SUM(G58:K58)</f>
        <v>406.37099999999998</v>
      </c>
      <c r="G58" s="56">
        <v>0</v>
      </c>
      <c r="H58" s="56">
        <v>192.20099999999999</v>
      </c>
      <c r="I58" s="56">
        <v>214.17</v>
      </c>
      <c r="J58" s="56">
        <v>0</v>
      </c>
      <c r="K58" s="56">
        <v>0</v>
      </c>
      <c r="L58" s="79" t="s">
        <v>12</v>
      </c>
      <c r="M58" s="79" t="s">
        <v>99</v>
      </c>
    </row>
    <row r="59" spans="1:13" ht="20.25" customHeight="1" x14ac:dyDescent="0.25">
      <c r="A59" s="77"/>
      <c r="B59" s="77"/>
      <c r="C59" s="80"/>
      <c r="D59" s="41" t="s">
        <v>46</v>
      </c>
      <c r="E59" s="56">
        <v>0</v>
      </c>
      <c r="F59" s="56">
        <f t="shared" si="14"/>
        <v>1169.684</v>
      </c>
      <c r="G59" s="56">
        <v>0</v>
      </c>
      <c r="H59" s="56">
        <v>590.33399999999995</v>
      </c>
      <c r="I59" s="56">
        <v>579.35</v>
      </c>
      <c r="J59" s="56">
        <v>0</v>
      </c>
      <c r="K59" s="56">
        <v>0</v>
      </c>
      <c r="L59" s="80"/>
      <c r="M59" s="80"/>
    </row>
    <row r="60" spans="1:13" ht="52.5" customHeight="1" x14ac:dyDescent="0.25">
      <c r="A60" s="78"/>
      <c r="B60" s="78"/>
      <c r="C60" s="81"/>
      <c r="D60" s="41" t="s">
        <v>10</v>
      </c>
      <c r="E60" s="56">
        <v>0</v>
      </c>
      <c r="F60" s="56">
        <f t="shared" si="14"/>
        <v>1365.807</v>
      </c>
      <c r="G60" s="56">
        <v>0</v>
      </c>
      <c r="H60" s="56">
        <v>688.39700000000005</v>
      </c>
      <c r="I60" s="56">
        <v>677.41</v>
      </c>
      <c r="J60" s="56">
        <v>0</v>
      </c>
      <c r="K60" s="56">
        <v>0</v>
      </c>
      <c r="L60" s="81"/>
      <c r="M60" s="81"/>
    </row>
    <row r="61" spans="1:13" ht="40.5" customHeight="1" x14ac:dyDescent="0.25">
      <c r="A61" s="76" t="s">
        <v>57</v>
      </c>
      <c r="B61" s="76" t="s">
        <v>111</v>
      </c>
      <c r="C61" s="79" t="s">
        <v>75</v>
      </c>
      <c r="D61" s="46" t="s">
        <v>90</v>
      </c>
      <c r="E61" s="56">
        <v>1431.9701</v>
      </c>
      <c r="F61" s="56">
        <f>SUM(G61:K61)</f>
        <v>481.9</v>
      </c>
      <c r="G61" s="56">
        <f>G65</f>
        <v>481.9</v>
      </c>
      <c r="H61" s="56">
        <v>0</v>
      </c>
      <c r="I61" s="56">
        <v>0</v>
      </c>
      <c r="J61" s="56">
        <v>0</v>
      </c>
      <c r="K61" s="56">
        <v>0</v>
      </c>
      <c r="L61" s="86" t="s">
        <v>76</v>
      </c>
      <c r="M61" s="86" t="s">
        <v>105</v>
      </c>
    </row>
    <row r="62" spans="1:13" ht="33.75" customHeight="1" x14ac:dyDescent="0.25">
      <c r="A62" s="77"/>
      <c r="B62" s="77"/>
      <c r="C62" s="80"/>
      <c r="D62" s="46" t="s">
        <v>91</v>
      </c>
      <c r="E62" s="56">
        <v>2208.0286900000001</v>
      </c>
      <c r="F62" s="56">
        <f>SUM(G62:K62)</f>
        <v>1303.5999999999999</v>
      </c>
      <c r="G62" s="56">
        <v>1303.5999999999999</v>
      </c>
      <c r="H62" s="56">
        <v>0</v>
      </c>
      <c r="I62" s="56">
        <v>0</v>
      </c>
      <c r="J62" s="56">
        <v>0</v>
      </c>
      <c r="K62" s="56">
        <v>0</v>
      </c>
      <c r="L62" s="86"/>
      <c r="M62" s="87"/>
    </row>
    <row r="63" spans="1:13" ht="68.25" customHeight="1" x14ac:dyDescent="0.25">
      <c r="A63" s="78"/>
      <c r="B63" s="78"/>
      <c r="C63" s="81"/>
      <c r="D63" s="46" t="s">
        <v>100</v>
      </c>
      <c r="E63" s="56">
        <v>2209</v>
      </c>
      <c r="F63" s="56">
        <f t="shared" ref="F63" si="15">SUM(G63:K63)</f>
        <v>1376</v>
      </c>
      <c r="G63" s="56">
        <v>1376</v>
      </c>
      <c r="H63" s="56">
        <v>0</v>
      </c>
      <c r="I63" s="56">
        <v>0</v>
      </c>
      <c r="J63" s="56">
        <v>0</v>
      </c>
      <c r="K63" s="56">
        <v>0</v>
      </c>
      <c r="L63" s="86"/>
      <c r="M63" s="87"/>
    </row>
    <row r="64" spans="1:13" ht="63.75" customHeight="1" x14ac:dyDescent="0.25">
      <c r="A64" s="45" t="s">
        <v>107</v>
      </c>
      <c r="B64" s="48" t="s">
        <v>98</v>
      </c>
      <c r="C64" s="44" t="s">
        <v>75</v>
      </c>
      <c r="D64" s="46" t="s">
        <v>100</v>
      </c>
      <c r="E64" s="56" t="s">
        <v>79</v>
      </c>
      <c r="F64" s="82" t="s">
        <v>110</v>
      </c>
      <c r="G64" s="83"/>
      <c r="H64" s="83"/>
      <c r="I64" s="83"/>
      <c r="J64" s="83"/>
      <c r="K64" s="84"/>
      <c r="L64" s="46" t="s">
        <v>76</v>
      </c>
      <c r="M64" s="47" t="s">
        <v>97</v>
      </c>
    </row>
    <row r="65" spans="1:13" x14ac:dyDescent="0.25">
      <c r="A65" s="76" t="s">
        <v>108</v>
      </c>
      <c r="B65" s="85" t="s">
        <v>106</v>
      </c>
      <c r="C65" s="86" t="s">
        <v>75</v>
      </c>
      <c r="D65" s="40" t="s">
        <v>90</v>
      </c>
      <c r="E65" s="56">
        <v>1431.9701</v>
      </c>
      <c r="F65" s="56">
        <f>SUM(G65:K65)</f>
        <v>481.9</v>
      </c>
      <c r="G65" s="56">
        <v>481.9</v>
      </c>
      <c r="H65" s="56">
        <v>0</v>
      </c>
      <c r="I65" s="56">
        <v>0</v>
      </c>
      <c r="J65" s="56">
        <v>0</v>
      </c>
      <c r="K65" s="56">
        <v>0</v>
      </c>
      <c r="L65" s="86" t="s">
        <v>76</v>
      </c>
      <c r="M65" s="86" t="s">
        <v>105</v>
      </c>
    </row>
    <row r="66" spans="1:13" x14ac:dyDescent="0.25">
      <c r="A66" s="77"/>
      <c r="B66" s="85"/>
      <c r="C66" s="86"/>
      <c r="D66" s="40" t="s">
        <v>91</v>
      </c>
      <c r="E66" s="56">
        <v>2208.0286900000001</v>
      </c>
      <c r="F66" s="56">
        <f>SUM(G66:K66)</f>
        <v>1303.5999999999999</v>
      </c>
      <c r="G66" s="56">
        <v>1303.5999999999999</v>
      </c>
      <c r="H66" s="56">
        <v>0</v>
      </c>
      <c r="I66" s="56">
        <v>0</v>
      </c>
      <c r="J66" s="56">
        <v>0</v>
      </c>
      <c r="K66" s="56">
        <v>0</v>
      </c>
      <c r="L66" s="86"/>
      <c r="M66" s="87"/>
    </row>
    <row r="67" spans="1:13" ht="51" x14ac:dyDescent="0.25">
      <c r="A67" s="78"/>
      <c r="B67" s="85"/>
      <c r="C67" s="86"/>
      <c r="D67" s="40" t="s">
        <v>100</v>
      </c>
      <c r="E67" s="56">
        <v>2209</v>
      </c>
      <c r="F67" s="56">
        <f t="shared" ref="F67" si="16">SUM(G67:K67)</f>
        <v>1376</v>
      </c>
      <c r="G67" s="56">
        <v>1376</v>
      </c>
      <c r="H67" s="56">
        <v>0</v>
      </c>
      <c r="I67" s="56">
        <v>0</v>
      </c>
      <c r="J67" s="56">
        <v>0</v>
      </c>
      <c r="K67" s="56">
        <v>0</v>
      </c>
      <c r="L67" s="86"/>
      <c r="M67" s="87"/>
    </row>
    <row r="68" spans="1:13" ht="15.75" x14ac:dyDescent="0.25">
      <c r="A68" s="42"/>
      <c r="B68" s="126" t="s">
        <v>104</v>
      </c>
      <c r="C68" s="127"/>
      <c r="D68" s="53"/>
      <c r="E68" s="58">
        <f>SUM(E69:E72)</f>
        <v>5849</v>
      </c>
      <c r="F68" s="58">
        <f t="shared" ref="F68:K68" si="17">SUM(F69:F72)</f>
        <v>6103.3619999999992</v>
      </c>
      <c r="G68" s="58">
        <f t="shared" si="17"/>
        <v>3161.5</v>
      </c>
      <c r="H68" s="58">
        <f t="shared" si="17"/>
        <v>1470.932</v>
      </c>
      <c r="I68" s="58">
        <f t="shared" si="17"/>
        <v>1470.9299999999998</v>
      </c>
      <c r="J68" s="58">
        <f t="shared" si="17"/>
        <v>0</v>
      </c>
      <c r="K68" s="58">
        <f t="shared" si="17"/>
        <v>0</v>
      </c>
      <c r="L68" s="43"/>
      <c r="M68" s="43"/>
    </row>
    <row r="69" spans="1:13" x14ac:dyDescent="0.25">
      <c r="A69" s="42"/>
      <c r="B69" s="129" t="s">
        <v>88</v>
      </c>
      <c r="C69" s="130"/>
      <c r="D69" s="53"/>
      <c r="E69" s="57">
        <v>1431.97</v>
      </c>
      <c r="F69" s="57">
        <f>SUM(G69:K69)</f>
        <v>888.27099999999996</v>
      </c>
      <c r="G69" s="57">
        <f t="shared" ref="G69:K70" si="18">G65+G54</f>
        <v>481.9</v>
      </c>
      <c r="H69" s="57">
        <f t="shared" si="18"/>
        <v>192.20099999999999</v>
      </c>
      <c r="I69" s="57">
        <f t="shared" si="18"/>
        <v>214.17</v>
      </c>
      <c r="J69" s="57">
        <f t="shared" si="18"/>
        <v>0</v>
      </c>
      <c r="K69" s="57">
        <f t="shared" si="18"/>
        <v>0</v>
      </c>
      <c r="L69" s="43"/>
      <c r="M69" s="43"/>
    </row>
    <row r="70" spans="1:13" x14ac:dyDescent="0.25">
      <c r="A70" s="42"/>
      <c r="B70" s="129" t="s">
        <v>89</v>
      </c>
      <c r="C70" s="130"/>
      <c r="D70" s="53"/>
      <c r="E70" s="57">
        <v>2208.0300000000002</v>
      </c>
      <c r="F70" s="57">
        <f t="shared" ref="F70:F72" si="19">SUM(G70:K70)</f>
        <v>2473.2839999999997</v>
      </c>
      <c r="G70" s="57">
        <f>G66+G55</f>
        <v>1303.5999999999999</v>
      </c>
      <c r="H70" s="57">
        <f t="shared" si="18"/>
        <v>590.33399999999995</v>
      </c>
      <c r="I70" s="57">
        <f t="shared" si="18"/>
        <v>579.35</v>
      </c>
      <c r="J70" s="57">
        <f t="shared" si="18"/>
        <v>0</v>
      </c>
      <c r="K70" s="57">
        <f t="shared" si="18"/>
        <v>0</v>
      </c>
      <c r="L70" s="43"/>
      <c r="M70" s="43"/>
    </row>
    <row r="71" spans="1:13" ht="29.25" customHeight="1" x14ac:dyDescent="0.25">
      <c r="A71" s="42"/>
      <c r="B71" s="129" t="s">
        <v>28</v>
      </c>
      <c r="C71" s="130"/>
      <c r="D71" s="53"/>
      <c r="E71" s="57">
        <v>0</v>
      </c>
      <c r="F71" s="57">
        <f t="shared" si="19"/>
        <v>1365.807</v>
      </c>
      <c r="G71" s="57">
        <f>G56</f>
        <v>0</v>
      </c>
      <c r="H71" s="57">
        <f>H56</f>
        <v>688.39700000000005</v>
      </c>
      <c r="I71" s="57">
        <f>I56</f>
        <v>677.41</v>
      </c>
      <c r="J71" s="57">
        <f>J56</f>
        <v>0</v>
      </c>
      <c r="K71" s="57">
        <f>K56</f>
        <v>0</v>
      </c>
      <c r="L71" s="43"/>
      <c r="M71" s="43"/>
    </row>
    <row r="72" spans="1:13" ht="30.75" customHeight="1" x14ac:dyDescent="0.25">
      <c r="A72" s="42"/>
      <c r="B72" s="129" t="s">
        <v>101</v>
      </c>
      <c r="C72" s="130"/>
      <c r="D72" s="53"/>
      <c r="E72" s="57">
        <v>2209</v>
      </c>
      <c r="F72" s="57">
        <f t="shared" si="19"/>
        <v>1376</v>
      </c>
      <c r="G72" s="57">
        <f>G67</f>
        <v>1376</v>
      </c>
      <c r="H72" s="57">
        <f>H67</f>
        <v>0</v>
      </c>
      <c r="I72" s="57">
        <f>I67</f>
        <v>0</v>
      </c>
      <c r="J72" s="57">
        <f>J67</f>
        <v>0</v>
      </c>
      <c r="K72" s="57">
        <f>K67</f>
        <v>0</v>
      </c>
      <c r="L72" s="43"/>
      <c r="M72" s="43"/>
    </row>
    <row r="73" spans="1:13" ht="102.75" customHeight="1" x14ac:dyDescent="0.25">
      <c r="A73" s="55"/>
      <c r="B73" s="24" t="s">
        <v>42</v>
      </c>
      <c r="C73" s="22" t="s">
        <v>75</v>
      </c>
      <c r="D73" s="22" t="s">
        <v>50</v>
      </c>
      <c r="E73" s="56">
        <v>8908</v>
      </c>
      <c r="F73" s="82" t="s">
        <v>11</v>
      </c>
      <c r="G73" s="83"/>
      <c r="H73" s="83"/>
      <c r="I73" s="83"/>
      <c r="J73" s="83"/>
      <c r="K73" s="84"/>
      <c r="L73" s="22" t="s">
        <v>34</v>
      </c>
      <c r="M73" s="22" t="s">
        <v>71</v>
      </c>
    </row>
    <row r="74" spans="1:13" ht="18" customHeight="1" x14ac:dyDescent="0.25">
      <c r="A74" s="123"/>
      <c r="B74" s="115" t="s">
        <v>44</v>
      </c>
      <c r="C74" s="115"/>
      <c r="D74" s="10"/>
      <c r="E74" s="57">
        <v>110098</v>
      </c>
      <c r="F74" s="57">
        <f>SUM(G74:K74)</f>
        <v>1093684.372</v>
      </c>
      <c r="G74" s="57">
        <f>SUM(G75:G78)</f>
        <v>78463.5</v>
      </c>
      <c r="H74" s="57">
        <f t="shared" ref="H74:K74" si="20">SUM(H75:H78)</f>
        <v>429139.43200000003</v>
      </c>
      <c r="I74" s="57">
        <f t="shared" si="20"/>
        <v>521902.44</v>
      </c>
      <c r="J74" s="57">
        <f t="shared" si="20"/>
        <v>64179</v>
      </c>
      <c r="K74" s="57">
        <f t="shared" si="20"/>
        <v>0</v>
      </c>
      <c r="L74" s="40"/>
      <c r="M74" s="17"/>
    </row>
    <row r="75" spans="1:13" ht="19.5" customHeight="1" x14ac:dyDescent="0.25">
      <c r="A75" s="123"/>
      <c r="B75" s="118" t="s">
        <v>47</v>
      </c>
      <c r="C75" s="118"/>
      <c r="D75" s="10"/>
      <c r="E75" s="57">
        <v>28382.97</v>
      </c>
      <c r="F75" s="57">
        <f t="shared" ref="F75:F78" si="21">SUM(G75:K75)</f>
        <v>27870.271000000001</v>
      </c>
      <c r="G75" s="57">
        <f>G81+G85</f>
        <v>22170.9</v>
      </c>
      <c r="H75" s="57">
        <f t="shared" ref="H75:K75" si="22">H81+H85</f>
        <v>5485.201</v>
      </c>
      <c r="I75" s="57">
        <f t="shared" si="22"/>
        <v>214.17</v>
      </c>
      <c r="J75" s="57">
        <f t="shared" si="22"/>
        <v>0</v>
      </c>
      <c r="K75" s="57">
        <f t="shared" si="22"/>
        <v>0</v>
      </c>
      <c r="L75" s="40"/>
      <c r="M75" s="17"/>
    </row>
    <row r="76" spans="1:13" ht="18" customHeight="1" x14ac:dyDescent="0.25">
      <c r="A76" s="123"/>
      <c r="B76" s="118" t="s">
        <v>46</v>
      </c>
      <c r="C76" s="118"/>
      <c r="D76" s="10"/>
      <c r="E76" s="57">
        <v>70598.09</v>
      </c>
      <c r="F76" s="57">
        <f t="shared" si="21"/>
        <v>603522.28399999999</v>
      </c>
      <c r="G76" s="57">
        <f>G82+G86</f>
        <v>54916.6</v>
      </c>
      <c r="H76" s="57">
        <f t="shared" ref="H76:K76" si="23">H82+H86</f>
        <v>419668.33400000003</v>
      </c>
      <c r="I76" s="57">
        <f t="shared" si="23"/>
        <v>64758.35</v>
      </c>
      <c r="J76" s="57">
        <f t="shared" si="23"/>
        <v>64179</v>
      </c>
      <c r="K76" s="57">
        <f t="shared" si="23"/>
        <v>0</v>
      </c>
      <c r="L76" s="40"/>
      <c r="M76" s="17"/>
    </row>
    <row r="77" spans="1:13" ht="31.5" customHeight="1" x14ac:dyDescent="0.25">
      <c r="A77" s="123"/>
      <c r="B77" s="117" t="s">
        <v>10</v>
      </c>
      <c r="C77" s="117"/>
      <c r="D77" s="10"/>
      <c r="E77" s="57">
        <v>0</v>
      </c>
      <c r="F77" s="57">
        <f t="shared" si="21"/>
        <v>460915.81699999998</v>
      </c>
      <c r="G77" s="57">
        <f>G83</f>
        <v>0</v>
      </c>
      <c r="H77" s="57">
        <f t="shared" ref="H77:K77" si="24">H83</f>
        <v>3985.8969999999999</v>
      </c>
      <c r="I77" s="57">
        <f t="shared" si="24"/>
        <v>456929.92</v>
      </c>
      <c r="J77" s="57">
        <f t="shared" si="24"/>
        <v>0</v>
      </c>
      <c r="K77" s="57">
        <f t="shared" si="24"/>
        <v>0</v>
      </c>
      <c r="L77" s="40"/>
      <c r="M77" s="17"/>
    </row>
    <row r="78" spans="1:13" ht="28.5" customHeight="1" x14ac:dyDescent="0.25">
      <c r="A78" s="123"/>
      <c r="B78" s="117" t="s">
        <v>48</v>
      </c>
      <c r="C78" s="117"/>
      <c r="D78" s="10"/>
      <c r="E78" s="57">
        <v>11117</v>
      </c>
      <c r="F78" s="57">
        <f t="shared" si="21"/>
        <v>1376</v>
      </c>
      <c r="G78" s="57">
        <f>G87</f>
        <v>1376</v>
      </c>
      <c r="H78" s="57">
        <f t="shared" ref="H78:K78" si="25">H87</f>
        <v>0</v>
      </c>
      <c r="I78" s="57">
        <f t="shared" si="25"/>
        <v>0</v>
      </c>
      <c r="J78" s="57">
        <f t="shared" si="25"/>
        <v>0</v>
      </c>
      <c r="K78" s="57">
        <f t="shared" si="25"/>
        <v>0</v>
      </c>
      <c r="L78" s="40"/>
      <c r="M78" s="17"/>
    </row>
    <row r="79" spans="1:13" ht="19.5" customHeight="1" x14ac:dyDescent="0.25">
      <c r="A79" s="123"/>
      <c r="B79" s="117" t="s">
        <v>49</v>
      </c>
      <c r="C79" s="117"/>
      <c r="D79" s="10"/>
      <c r="E79" s="57"/>
      <c r="F79" s="57"/>
      <c r="G79" s="57"/>
      <c r="H79" s="57"/>
      <c r="I79" s="57"/>
      <c r="J79" s="57"/>
      <c r="K79" s="57"/>
      <c r="L79" s="40"/>
      <c r="M79" s="17"/>
    </row>
    <row r="80" spans="1:13" ht="35.25" customHeight="1" x14ac:dyDescent="0.25">
      <c r="A80" s="123"/>
      <c r="B80" s="116" t="s">
        <v>45</v>
      </c>
      <c r="C80" s="116"/>
      <c r="D80" s="10"/>
      <c r="E80" s="57">
        <v>95341</v>
      </c>
      <c r="F80" s="57">
        <f>SUM(G80:K80)</f>
        <v>1090522.872</v>
      </c>
      <c r="G80" s="57">
        <f>SUM(G81:G83)</f>
        <v>75302</v>
      </c>
      <c r="H80" s="57">
        <f t="shared" ref="H80:K80" si="26">SUM(H81:H83)</f>
        <v>429139.43200000003</v>
      </c>
      <c r="I80" s="57">
        <f t="shared" si="26"/>
        <v>521902.44</v>
      </c>
      <c r="J80" s="57">
        <f t="shared" si="26"/>
        <v>64179</v>
      </c>
      <c r="K80" s="57">
        <f t="shared" si="26"/>
        <v>0</v>
      </c>
      <c r="L80" s="40"/>
      <c r="M80" s="17"/>
    </row>
    <row r="81" spans="1:13" ht="20.25" customHeight="1" x14ac:dyDescent="0.25">
      <c r="A81" s="123"/>
      <c r="B81" s="118" t="s">
        <v>47</v>
      </c>
      <c r="C81" s="118"/>
      <c r="D81" s="10"/>
      <c r="E81" s="57">
        <v>26951</v>
      </c>
      <c r="F81" s="57">
        <f t="shared" ref="F81:F87" si="27">SUM(G81:K81)</f>
        <v>27388.370999999999</v>
      </c>
      <c r="G81" s="57">
        <f>G54+G23</f>
        <v>21689</v>
      </c>
      <c r="H81" s="57">
        <f t="shared" ref="H81:K81" si="28">H54+H23</f>
        <v>5485.201</v>
      </c>
      <c r="I81" s="57">
        <f t="shared" si="28"/>
        <v>214.17</v>
      </c>
      <c r="J81" s="57">
        <f t="shared" si="28"/>
        <v>0</v>
      </c>
      <c r="K81" s="57">
        <f t="shared" si="28"/>
        <v>0</v>
      </c>
      <c r="L81" s="40"/>
      <c r="M81" s="17"/>
    </row>
    <row r="82" spans="1:13" ht="20.25" customHeight="1" x14ac:dyDescent="0.25">
      <c r="A82" s="123"/>
      <c r="B82" s="118" t="s">
        <v>46</v>
      </c>
      <c r="C82" s="118"/>
      <c r="D82" s="10"/>
      <c r="E82" s="57">
        <v>68390</v>
      </c>
      <c r="F82" s="57">
        <f t="shared" si="27"/>
        <v>602218.68400000001</v>
      </c>
      <c r="G82" s="57">
        <f>G55+G32+G46</f>
        <v>53613</v>
      </c>
      <c r="H82" s="57">
        <f t="shared" ref="H82:K82" si="29">H55+H32+H46</f>
        <v>419668.33400000003</v>
      </c>
      <c r="I82" s="57">
        <f t="shared" si="29"/>
        <v>64758.35</v>
      </c>
      <c r="J82" s="57">
        <f t="shared" si="29"/>
        <v>64179</v>
      </c>
      <c r="K82" s="57">
        <f t="shared" si="29"/>
        <v>0</v>
      </c>
      <c r="L82" s="40"/>
      <c r="M82" s="17"/>
    </row>
    <row r="83" spans="1:13" ht="36" customHeight="1" x14ac:dyDescent="0.25">
      <c r="A83" s="123"/>
      <c r="B83" s="117" t="s">
        <v>10</v>
      </c>
      <c r="C83" s="117"/>
      <c r="D83" s="10"/>
      <c r="E83" s="57">
        <v>0</v>
      </c>
      <c r="F83" s="57">
        <f t="shared" si="27"/>
        <v>460915.81699999998</v>
      </c>
      <c r="G83" s="57">
        <f>G71+G47</f>
        <v>0</v>
      </c>
      <c r="H83" s="57">
        <f t="shared" ref="H83:K83" si="30">H71+H47</f>
        <v>3985.8969999999999</v>
      </c>
      <c r="I83" s="57">
        <f t="shared" si="30"/>
        <v>456929.92</v>
      </c>
      <c r="J83" s="57">
        <f t="shared" si="30"/>
        <v>0</v>
      </c>
      <c r="K83" s="57">
        <f t="shared" si="30"/>
        <v>0</v>
      </c>
      <c r="L83" s="40"/>
      <c r="M83" s="17"/>
    </row>
    <row r="84" spans="1:13" ht="31.5" customHeight="1" x14ac:dyDescent="0.25">
      <c r="A84" s="18"/>
      <c r="B84" s="116" t="s">
        <v>53</v>
      </c>
      <c r="C84" s="116"/>
      <c r="D84" s="10"/>
      <c r="E84" s="57">
        <v>14757</v>
      </c>
      <c r="F84" s="57">
        <f t="shared" si="27"/>
        <v>3161.5</v>
      </c>
      <c r="G84" s="57">
        <f>SUM(G85:G87)</f>
        <v>3161.5</v>
      </c>
      <c r="H84" s="57">
        <f t="shared" ref="H84:K84" si="31">SUM(H85:H87)</f>
        <v>0</v>
      </c>
      <c r="I84" s="57">
        <f t="shared" si="31"/>
        <v>0</v>
      </c>
      <c r="J84" s="57">
        <f t="shared" si="31"/>
        <v>0</v>
      </c>
      <c r="K84" s="57">
        <f t="shared" si="31"/>
        <v>0</v>
      </c>
      <c r="L84" s="40"/>
      <c r="M84" s="17"/>
    </row>
    <row r="85" spans="1:13" ht="20.25" customHeight="1" x14ac:dyDescent="0.25">
      <c r="A85" s="18"/>
      <c r="B85" s="118" t="s">
        <v>47</v>
      </c>
      <c r="C85" s="118"/>
      <c r="D85" s="13"/>
      <c r="E85" s="57">
        <v>1431.97</v>
      </c>
      <c r="F85" s="57">
        <f t="shared" si="27"/>
        <v>481.9</v>
      </c>
      <c r="G85" s="57">
        <f>G65</f>
        <v>481.9</v>
      </c>
      <c r="H85" s="57">
        <f t="shared" ref="H85:K85" si="32">H65</f>
        <v>0</v>
      </c>
      <c r="I85" s="57">
        <f t="shared" si="32"/>
        <v>0</v>
      </c>
      <c r="J85" s="57">
        <f t="shared" si="32"/>
        <v>0</v>
      </c>
      <c r="K85" s="57">
        <f t="shared" si="32"/>
        <v>0</v>
      </c>
      <c r="L85" s="40"/>
      <c r="M85" s="17"/>
    </row>
    <row r="86" spans="1:13" ht="20.25" customHeight="1" x14ac:dyDescent="0.25">
      <c r="A86" s="18"/>
      <c r="B86" s="118" t="s">
        <v>46</v>
      </c>
      <c r="C86" s="118"/>
      <c r="D86" s="13"/>
      <c r="E86" s="57">
        <v>2208.0300000000002</v>
      </c>
      <c r="F86" s="57">
        <f t="shared" si="27"/>
        <v>1303.5999999999999</v>
      </c>
      <c r="G86" s="57">
        <f>G66</f>
        <v>1303.5999999999999</v>
      </c>
      <c r="H86" s="57">
        <f t="shared" ref="H86:K86" si="33">H66</f>
        <v>0</v>
      </c>
      <c r="I86" s="57">
        <f t="shared" si="33"/>
        <v>0</v>
      </c>
      <c r="J86" s="57">
        <f t="shared" si="33"/>
        <v>0</v>
      </c>
      <c r="K86" s="57">
        <f t="shared" si="33"/>
        <v>0</v>
      </c>
      <c r="L86" s="40"/>
      <c r="M86" s="17"/>
    </row>
    <row r="87" spans="1:13" ht="34.5" customHeight="1" x14ac:dyDescent="0.25">
      <c r="A87" s="18"/>
      <c r="B87" s="117" t="s">
        <v>48</v>
      </c>
      <c r="C87" s="117"/>
      <c r="D87" s="13"/>
      <c r="E87" s="57">
        <v>11117</v>
      </c>
      <c r="F87" s="57">
        <f t="shared" si="27"/>
        <v>1376</v>
      </c>
      <c r="G87" s="57">
        <f>G73+G72</f>
        <v>1376</v>
      </c>
      <c r="H87" s="57">
        <f t="shared" ref="H87:K87" si="34">H73+H72</f>
        <v>0</v>
      </c>
      <c r="I87" s="57">
        <f t="shared" si="34"/>
        <v>0</v>
      </c>
      <c r="J87" s="57">
        <f t="shared" si="34"/>
        <v>0</v>
      </c>
      <c r="K87" s="57">
        <f t="shared" si="34"/>
        <v>0</v>
      </c>
      <c r="L87" s="40"/>
      <c r="M87" s="17"/>
    </row>
    <row r="88" spans="1:13" x14ac:dyDescent="0.25">
      <c r="A88" s="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ht="12.75" customHeight="1" x14ac:dyDescent="0.25">
      <c r="B89" s="114" t="s">
        <v>51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5"/>
      <c r="M89" s="15"/>
    </row>
    <row r="90" spans="1:13" ht="12" customHeight="1" x14ac:dyDescent="0.2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15"/>
      <c r="M90" s="15"/>
    </row>
    <row r="91" spans="1:13" ht="35.25" customHeight="1" x14ac:dyDescent="0.3">
      <c r="B91" s="122" t="s">
        <v>125</v>
      </c>
      <c r="C91" s="122"/>
      <c r="D91" s="30"/>
      <c r="E91" s="30"/>
      <c r="F91" s="30"/>
      <c r="G91" s="27"/>
      <c r="H91" s="119" t="s">
        <v>87</v>
      </c>
      <c r="I91" s="119"/>
      <c r="J91" s="119"/>
      <c r="K91" s="30"/>
      <c r="L91" s="27"/>
      <c r="M91" s="15"/>
    </row>
    <row r="92" spans="1:13" ht="15.75" customHeight="1" x14ac:dyDescent="0.25">
      <c r="B92" s="38"/>
      <c r="C92" s="26"/>
      <c r="D92" s="26"/>
      <c r="E92" s="26"/>
      <c r="F92" s="26"/>
      <c r="G92" s="26"/>
      <c r="H92" s="26"/>
      <c r="I92" s="26"/>
      <c r="J92" s="26"/>
      <c r="K92" s="26"/>
      <c r="L92" s="15"/>
      <c r="M92" s="15"/>
    </row>
    <row r="93" spans="1:13" ht="54" customHeight="1" x14ac:dyDescent="0.25">
      <c r="B93" s="120"/>
      <c r="C93" s="120"/>
      <c r="D93" s="120"/>
      <c r="E93" s="67"/>
      <c r="F93" s="67"/>
      <c r="G93" s="67"/>
      <c r="H93" s="121"/>
      <c r="I93" s="121"/>
      <c r="J93" s="121"/>
      <c r="K93" s="67"/>
      <c r="L93" s="15"/>
      <c r="M93" s="15"/>
    </row>
    <row r="94" spans="1:13" ht="15.75" customHeight="1" x14ac:dyDescent="0.25">
      <c r="B94" s="38"/>
      <c r="C94" s="67"/>
      <c r="D94" s="67"/>
      <c r="E94" s="67"/>
      <c r="F94" s="67"/>
      <c r="G94" s="67"/>
      <c r="H94" s="67"/>
      <c r="I94" s="67"/>
      <c r="J94" s="67"/>
      <c r="K94" s="67"/>
      <c r="L94" s="15"/>
      <c r="M94" s="15"/>
    </row>
    <row r="95" spans="1:13" ht="13.5" customHeight="1" x14ac:dyDescent="0.3">
      <c r="B95" s="28"/>
      <c r="C95" s="27"/>
      <c r="D95" s="27"/>
      <c r="E95" s="27"/>
      <c r="F95" s="27"/>
      <c r="G95" s="27"/>
      <c r="H95" s="27"/>
      <c r="I95" s="27"/>
      <c r="J95" s="27"/>
      <c r="K95" s="28"/>
      <c r="L95" s="27"/>
    </row>
    <row r="96" spans="1:13" ht="13.5" customHeight="1" x14ac:dyDescent="0.3">
      <c r="B96" s="28"/>
      <c r="C96" s="27"/>
      <c r="D96" s="27"/>
      <c r="E96" s="27"/>
      <c r="F96" s="27"/>
      <c r="G96" s="27"/>
      <c r="H96" s="27"/>
      <c r="I96" s="27"/>
      <c r="J96" s="27"/>
      <c r="K96" s="28"/>
      <c r="L96" s="27"/>
    </row>
    <row r="97" spans="1:14" ht="21.75" customHeight="1" x14ac:dyDescent="0.3">
      <c r="B97" s="30"/>
      <c r="C97" s="29"/>
      <c r="D97" s="30"/>
      <c r="E97" s="30"/>
      <c r="F97" s="30"/>
      <c r="G97" s="27"/>
      <c r="H97" s="27"/>
      <c r="I97" s="27"/>
      <c r="J97" s="27"/>
      <c r="K97" s="30"/>
      <c r="L97" s="27"/>
      <c r="M97" s="12"/>
      <c r="N97" s="12"/>
    </row>
    <row r="98" spans="1:14" ht="12.75" customHeight="1" x14ac:dyDescent="0.3">
      <c r="B98" s="28"/>
      <c r="C98" s="27"/>
      <c r="D98" s="27"/>
      <c r="E98" s="27"/>
      <c r="F98" s="27"/>
      <c r="G98" s="27"/>
      <c r="H98" s="27"/>
      <c r="I98" s="27"/>
      <c r="J98" s="27"/>
      <c r="K98" s="28"/>
      <c r="L98" s="31"/>
      <c r="M98" s="12"/>
      <c r="N98" s="12"/>
    </row>
    <row r="99" spans="1:14" x14ac:dyDescent="0.25">
      <c r="A99" s="4"/>
      <c r="B99" s="14"/>
      <c r="C99" s="113"/>
      <c r="D99" s="113"/>
      <c r="E99" s="14"/>
      <c r="F99" s="14"/>
      <c r="G99" s="14"/>
      <c r="H99" s="113"/>
      <c r="I99" s="113"/>
      <c r="J99" s="113"/>
      <c r="K99" s="113"/>
      <c r="L99" s="14"/>
      <c r="M99" s="14"/>
    </row>
    <row r="100" spans="1:14" x14ac:dyDescent="0.25">
      <c r="A100" s="4"/>
      <c r="B100" s="14"/>
      <c r="C100" s="113"/>
      <c r="D100" s="113"/>
      <c r="E100" s="14"/>
      <c r="F100" s="14"/>
      <c r="G100" s="14"/>
      <c r="H100" s="113"/>
      <c r="I100" s="113"/>
      <c r="J100" s="113"/>
      <c r="K100" s="113"/>
      <c r="L100" s="14"/>
      <c r="M100" s="14"/>
    </row>
    <row r="101" spans="1:14" x14ac:dyDescent="0.2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4" x14ac:dyDescent="0.2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4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4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4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4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4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4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4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4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4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4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</sheetData>
  <mergeCells count="160">
    <mergeCell ref="F73:K73"/>
    <mergeCell ref="A37:A38"/>
    <mergeCell ref="B37:B38"/>
    <mergeCell ref="C37:C38"/>
    <mergeCell ref="L37:L38"/>
    <mergeCell ref="M37:M38"/>
    <mergeCell ref="A39:A40"/>
    <mergeCell ref="B39:B40"/>
    <mergeCell ref="C39:C40"/>
    <mergeCell ref="L39:L40"/>
    <mergeCell ref="M39:M40"/>
    <mergeCell ref="B68:C68"/>
    <mergeCell ref="B70:C70"/>
    <mergeCell ref="B72:C72"/>
    <mergeCell ref="B69:C69"/>
    <mergeCell ref="B71:C71"/>
    <mergeCell ref="F42:K42"/>
    <mergeCell ref="B54:B56"/>
    <mergeCell ref="C54:C56"/>
    <mergeCell ref="B46:C46"/>
    <mergeCell ref="L54:L56"/>
    <mergeCell ref="M54:M56"/>
    <mergeCell ref="L31:L32"/>
    <mergeCell ref="B32:C32"/>
    <mergeCell ref="B20:B21"/>
    <mergeCell ref="C20:C21"/>
    <mergeCell ref="F27:K27"/>
    <mergeCell ref="E19:K19"/>
    <mergeCell ref="B24:C24"/>
    <mergeCell ref="B26:B27"/>
    <mergeCell ref="C26:C27"/>
    <mergeCell ref="E4:E5"/>
    <mergeCell ref="F4:F5"/>
    <mergeCell ref="M17:M18"/>
    <mergeCell ref="M15:M16"/>
    <mergeCell ref="M10:M11"/>
    <mergeCell ref="E9:K9"/>
    <mergeCell ref="C15:C16"/>
    <mergeCell ref="E16:K16"/>
    <mergeCell ref="L15:L16"/>
    <mergeCell ref="E18:K18"/>
    <mergeCell ref="L17:L18"/>
    <mergeCell ref="M12:M13"/>
    <mergeCell ref="I2:M2"/>
    <mergeCell ref="E14:K14"/>
    <mergeCell ref="A3:M3"/>
    <mergeCell ref="A4:A5"/>
    <mergeCell ref="B4:B5"/>
    <mergeCell ref="C4:C5"/>
    <mergeCell ref="D4:D5"/>
    <mergeCell ref="A12:A13"/>
    <mergeCell ref="L10:L11"/>
    <mergeCell ref="B12:B13"/>
    <mergeCell ref="C12:C13"/>
    <mergeCell ref="G4:K4"/>
    <mergeCell ref="A6:M6"/>
    <mergeCell ref="L4:L5"/>
    <mergeCell ref="M4:M5"/>
    <mergeCell ref="A10:A11"/>
    <mergeCell ref="B10:B11"/>
    <mergeCell ref="C10:C11"/>
    <mergeCell ref="E13:K13"/>
    <mergeCell ref="L12:L13"/>
    <mergeCell ref="C7:C8"/>
    <mergeCell ref="E8:K8"/>
    <mergeCell ref="M7:M8"/>
    <mergeCell ref="L7:L8"/>
    <mergeCell ref="A74:A83"/>
    <mergeCell ref="A25:M25"/>
    <mergeCell ref="M31:M32"/>
    <mergeCell ref="A20:A21"/>
    <mergeCell ref="B31:C31"/>
    <mergeCell ref="A34:M34"/>
    <mergeCell ref="B29:B30"/>
    <mergeCell ref="C29:C30"/>
    <mergeCell ref="F30:K30"/>
    <mergeCell ref="M45:M47"/>
    <mergeCell ref="B22:C22"/>
    <mergeCell ref="B23:C23"/>
    <mergeCell ref="A29:A30"/>
    <mergeCell ref="B33:C33"/>
    <mergeCell ref="L29:L30"/>
    <mergeCell ref="E24:K24"/>
    <mergeCell ref="B45:C45"/>
    <mergeCell ref="F43:K43"/>
    <mergeCell ref="A48:M48"/>
    <mergeCell ref="L45:L47"/>
    <mergeCell ref="B47:C47"/>
    <mergeCell ref="L26:L27"/>
    <mergeCell ref="L20:L21"/>
    <mergeCell ref="M20:M21"/>
    <mergeCell ref="C99:D100"/>
    <mergeCell ref="H99:K100"/>
    <mergeCell ref="B89:K89"/>
    <mergeCell ref="B74:C74"/>
    <mergeCell ref="B80:C80"/>
    <mergeCell ref="B87:C87"/>
    <mergeCell ref="B85:C85"/>
    <mergeCell ref="B86:C86"/>
    <mergeCell ref="B81:C81"/>
    <mergeCell ref="B82:C82"/>
    <mergeCell ref="B83:C83"/>
    <mergeCell ref="B84:C84"/>
    <mergeCell ref="B79:C79"/>
    <mergeCell ref="B75:C75"/>
    <mergeCell ref="B76:C76"/>
    <mergeCell ref="B77:C77"/>
    <mergeCell ref="B78:C78"/>
    <mergeCell ref="H91:J91"/>
    <mergeCell ref="B93:D93"/>
    <mergeCell ref="H93:J93"/>
    <mergeCell ref="B91:C91"/>
    <mergeCell ref="A15:A16"/>
    <mergeCell ref="B15:B16"/>
    <mergeCell ref="A7:A8"/>
    <mergeCell ref="B7:B8"/>
    <mergeCell ref="A17:A18"/>
    <mergeCell ref="B17:B18"/>
    <mergeCell ref="C17:C18"/>
    <mergeCell ref="A26:A27"/>
    <mergeCell ref="A49:M49"/>
    <mergeCell ref="A35:A36"/>
    <mergeCell ref="B35:B36"/>
    <mergeCell ref="C35:C36"/>
    <mergeCell ref="F41:K41"/>
    <mergeCell ref="E11:K11"/>
    <mergeCell ref="E21:K21"/>
    <mergeCell ref="M26:M27"/>
    <mergeCell ref="E28:K28"/>
    <mergeCell ref="F44:K44"/>
    <mergeCell ref="M22:M24"/>
    <mergeCell ref="L22:L24"/>
    <mergeCell ref="L35:L36"/>
    <mergeCell ref="M35:M36"/>
    <mergeCell ref="F33:K33"/>
    <mergeCell ref="M29:M30"/>
    <mergeCell ref="I1:M1"/>
    <mergeCell ref="A58:A60"/>
    <mergeCell ref="B58:B60"/>
    <mergeCell ref="C58:C60"/>
    <mergeCell ref="L58:L60"/>
    <mergeCell ref="M58:M60"/>
    <mergeCell ref="F57:K57"/>
    <mergeCell ref="A65:A67"/>
    <mergeCell ref="B65:B67"/>
    <mergeCell ref="C65:C67"/>
    <mergeCell ref="L65:L67"/>
    <mergeCell ref="M65:M67"/>
    <mergeCell ref="M61:M63"/>
    <mergeCell ref="B61:B63"/>
    <mergeCell ref="A61:A63"/>
    <mergeCell ref="C61:C63"/>
    <mergeCell ref="L61:L63"/>
    <mergeCell ref="F64:K64"/>
    <mergeCell ref="A50:A53"/>
    <mergeCell ref="B50:B53"/>
    <mergeCell ref="C50:C53"/>
    <mergeCell ref="L50:L53"/>
    <mergeCell ref="M50:M53"/>
    <mergeCell ref="A54:A56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77" fitToHeight="0" orientation="landscape" r:id="rId1"/>
  <headerFooter>
    <oddFooter>&amp;R&amp;P</oddFooter>
  </headerFooter>
  <rowBreaks count="6" manualBreakCount="6">
    <brk id="16" max="12" man="1"/>
    <brk id="28" max="12" man="1"/>
    <brk id="42" max="12" man="1"/>
    <brk id="57" max="12" man="1"/>
    <brk id="72" max="12" man="1"/>
    <brk id="9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Бурлака Алиса Леонидовна</dc:creator>
  <cp:lastModifiedBy>Зиминова Анна Юрьевна</cp:lastModifiedBy>
  <cp:lastPrinted>2017-11-22T09:37:08Z</cp:lastPrinted>
  <dcterms:created xsi:type="dcterms:W3CDTF">2014-10-21T05:13:34Z</dcterms:created>
  <dcterms:modified xsi:type="dcterms:W3CDTF">2018-02-27T06:59:43Z</dcterms:modified>
</cp:coreProperties>
</file>