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9 после публички" sheetId="1" r:id="rId1"/>
  </sheets>
  <definedNames>
    <definedName name="_xlnm.Print_Titles" localSheetId="0">'Прил1(дох.) 2019 после публички'!$12:$12</definedName>
    <definedName name="_xlnm.Print_Area" localSheetId="0">'Прил1(дох.) 2019 после публички'!$A$1:$C$143</definedName>
  </definedNames>
  <calcPr fullCalcOnLoad="1"/>
</workbook>
</file>

<file path=xl/sharedStrings.xml><?xml version="1.0" encoding="utf-8"?>
<sst xmlns="http://schemas.openxmlformats.org/spreadsheetml/2006/main" count="262" uniqueCount="262">
  <si>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</si>
  <si>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</si>
  <si>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</si>
  <si>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</si>
  <si>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</si>
  <si>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</si>
  <si>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</si>
  <si>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</si>
  <si>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</si>
  <si>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</si>
  <si>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</si>
  <si>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</si>
  <si>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</si>
  <si>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</si>
  <si>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</si>
  <si>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</si>
  <si>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</si>
  <si>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</si>
  <si>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</si>
  <si>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</si>
  <si>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</si>
  <si>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</si>
  <si>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</si>
  <si>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</si>
  <si>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</si>
  <si>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</si>
  <si>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</si>
  <si>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</si>
  <si>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</si>
  <si>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</si>
  <si>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</si>
  <si>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</si>
  <si>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</si>
  <si>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</si>
  <si>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</si>
  <si>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</si>
  <si>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</si>
  <si>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</si>
  <si>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</si>
  <si>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</si>
  <si>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</si>
  <si>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</si>
  <si>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</si>
  <si>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</si>
  <si>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</si>
  <si>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</si>
  <si>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</si>
  <si>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</si>
  <si>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</si>
  <si>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</si>
  <si>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</si>
  <si>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</si>
  <si>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</si>
  <si>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</si>
  <si>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</si>
  <si>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</si>
  <si>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</si>
  <si>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</si>
  <si>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</si>
  <si>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</si>
  <si>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</si>
  <si>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</si>
  <si>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</si>
  <si>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</si>
  <si>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</si>
  <si>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</si>
  <si>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</si>
  <si>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</si>
  <si>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</si>
  <si>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</si>
  <si>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</si>
  <si>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</si>
  <si>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</si>
  <si>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</si>
  <si>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</si>
  <si>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</si>
  <si>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</si>
  <si>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</si>
  <si>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</si>
  <si>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</si>
  <si>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</si>
  <si>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</si>
  <si>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</si>
  <si>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</si>
  <si>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</si>
  <si>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</si>
  <si>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</si>
  <si>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</si>
  <si>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</si>
  <si>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</si>
  <si>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</si>
  <si>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</si>
  <si>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</si>
  <si>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</si>
  <si>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</si>
  <si>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</si>
  <si>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</si>
  <si>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</si>
  <si>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</si>
  <si>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</si>
  <si>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</si>
  <si>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</si>
  <si>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</si>
  <si>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</si>
  <si>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</si>
  <si>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</si>
  <si>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</si>
  <si>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</si>
  <si>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</si>
  <si>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</si>
  <si>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</si>
  <si>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</si>
  <si>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</si>
  <si>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</si>
  <si>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</si>
  <si>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</si>
  <si>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</si>
  <si>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</si>
  <si>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</si>
  <si>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</si>
  <si>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</si>
  <si>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</si>
  <si>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</si>
  <si>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</si>
  <si>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</si>
  <si>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</si>
  <si>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</si>
  <si>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</si>
  <si>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</si>
  <si>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</si>
  <si>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</si>
  <si>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</si>
  <si>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</si>
  <si>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</si>
  <si>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</si>
  <si>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</si>
  <si>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</si>
  <si>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</si>
  <si>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</si>
  <si>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</si>
  <si>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</si>
  <si>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</si>
  <si>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</si>
  <si>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</si>
  <si>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</si>
  <si>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</si>
  <si>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</si>
  <si>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</si>
  <si>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</si>
  <si>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</si>
  <si>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</si>
  <si>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</si>
  <si>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</si>
  <si>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</si>
  <si>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</si>
  <si>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</si>
  <si>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</si>
  <si>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</si>
  <si>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</si>
  <si>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</si>
  <si>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</si>
  <si>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</si>
  <si>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</si>
  <si>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</si>
  <si>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</si>
  <si>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</si>
  <si>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</si>
  <si>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</si>
  <si>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</si>
  <si>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</si>
  <si>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</si>
  <si>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</si>
  <si>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</si>
  <si>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</si>
  <si>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</si>
  <si>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</si>
  <si>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</si>
  <si>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</si>
  <si>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</si>
  <si>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</si>
  <si>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</si>
  <si>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</si>
  <si>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</si>
  <si>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</si>
  <si>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</si>
  <si>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</si>
  <si>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</si>
  <si>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</si>
  <si>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</si>
  <si>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</si>
  <si>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</si>
  <si>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</si>
  <si>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</si>
  <si>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</si>
  <si>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</si>
  <si>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070 2 02 29999 05 0094 150</t>
  </si>
  <si>
    <t>070 2 02 29999 05 0114 150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</si>
  <si>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</si>
  <si>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</si>
  <si>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</si>
  <si>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</si>
  <si>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</si>
  <si>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</si>
  <si>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</si>
  <si>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</si>
  <si>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</si>
  <si>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</si>
  <si>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</si>
  <si>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</si>
  <si>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</si>
  <si>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</si>
  <si>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</si>
  <si>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</si>
  <si>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</si>
  <si>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</si>
  <si>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</si>
  <si>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</si>
  <si>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</si>
  <si>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</si>
  <si>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</si>
  <si>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</si>
  <si>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</si>
  <si>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</si>
  <si>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</si>
  <si>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</si>
  <si>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</si>
  <si>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</si>
  <si>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</si>
  <si>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</si>
  <si>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</si>
  <si>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</si>
  <si>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</si>
  <si>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</si>
  <si>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</si>
  <si>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</si>
  <si>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</si>
  <si>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</si>
  <si>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</si>
  <si>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</si>
  <si>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</si>
  <si>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</si>
  <si>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</si>
  <si>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</si>
  <si>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</si>
  <si>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</si>
  <si>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</si>
  <si>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</si>
  <si>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</si>
  <si>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</si>
  <si>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</si>
  <si>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</si>
  <si>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</si>
  <si>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</si>
  <si>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000 2 02 27112 05 0000 150</t>
  </si>
  <si>
    <t>070 2 02 27112 05 0112 150</t>
  </si>
  <si>
    <t>070 2 02 27112 05 0113 150</t>
  </si>
  <si>
    <t>Субсидии бюджетам муниципальных районов на софинансирование капитальных вложений в объекты муниципальной собственности (СОШ на 2200 мест в г. Одинцово , ЖК "Гусарская баллада" (ПИР и строительство))</t>
  </si>
  <si>
    <t xml:space="preserve">Субсидии бюджетам муниципальных районов на софинансирование капитальных вложений в объекты муниципальной собственности, всего, в том числе: </t>
  </si>
  <si>
    <t>Субсидии бюджетам муниципальных районов на софинансирование капитальных вложений в объекты муниципальной собственности (ПИР и строительство детских садов на 330 мест (в том числе 70 мест кратковременного пребывания) в г. Кубинка и  на 400 мест в г. Одинцово , ЖК "Гусарская баллада")</t>
  </si>
  <si>
    <t>000 1 14 06010 00 0000 430</t>
  </si>
  <si>
    <t xml:space="preserve">       к решению Совета депутатов</t>
  </si>
  <si>
    <t xml:space="preserve">       от 14.12.2018 № 4/51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</si>
</sst>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48">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1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6">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8" fillId="33" borderId="0" xfId="0" applyFont="1" applyFill="1" applyAlignment="1">
      <alignment horizontal="left" indent="19"/>
    </xf>
    <xf numFmtId="177" fontId="8" fillId="33" borderId="0" xfId="0" applyNumberFormat="1" applyFont="1" applyFill="1" applyAlignment="1">
      <alignment horizontal="left" indent="19"/>
    </xf>
    <xf numFmtId="177" fontId="8" fillId="33" borderId="0" xfId="0" applyNumberFormat="1"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7" fontId="0" fillId="33" borderId="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77" fontId="0"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177" fontId="9" fillId="33" borderId="10" xfId="0" applyNumberFormat="1"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177" fontId="0" fillId="33" borderId="10" xfId="0" applyNumberFormat="1" applyFont="1" applyFill="1" applyBorder="1" applyAlignment="1">
      <alignment vertical="center"/>
    </xf>
    <xf numFmtId="0" fontId="0" fillId="33" borderId="10" xfId="0" applyFont="1" applyFill="1" applyBorder="1" applyAlignment="1">
      <alignment horizontal="justify" vertical="center" wrapText="1"/>
    </xf>
    <xf numFmtId="177" fontId="0" fillId="33" borderId="10" xfId="0" applyNumberFormat="1" applyFont="1" applyFill="1" applyBorder="1" applyAlignment="1">
      <alignment horizontal="right" vertical="center" wrapText="1"/>
    </xf>
    <xf numFmtId="177" fontId="0" fillId="33" borderId="10" xfId="0" applyNumberFormat="1" applyFont="1" applyFill="1" applyBorder="1" applyAlignment="1">
      <alignment horizontal="right" vertical="center"/>
    </xf>
    <xf numFmtId="0" fontId="0" fillId="33" borderId="10" xfId="0" applyFont="1" applyFill="1" applyBorder="1" applyAlignment="1">
      <alignment horizontal="center" vertical="center"/>
    </xf>
    <xf numFmtId="0" fontId="9" fillId="33" borderId="10" xfId="0" applyFont="1" applyFill="1" applyBorder="1" applyAlignment="1">
      <alignment horizontal="justify" vertical="center" wrapText="1"/>
    </xf>
    <xf numFmtId="1" fontId="0" fillId="33" borderId="10" xfId="53" applyNumberFormat="1" applyFont="1" applyFill="1" applyBorder="1" applyAlignment="1">
      <alignment horizontal="center" vertical="center" wrapText="1"/>
      <protection/>
    </xf>
    <xf numFmtId="1" fontId="0" fillId="33" borderId="10" xfId="53" applyNumberFormat="1" applyFont="1" applyFill="1" applyBorder="1" applyAlignment="1">
      <alignment horizontal="justify" vertical="center" wrapText="1"/>
      <protection/>
    </xf>
    <xf numFmtId="177" fontId="0" fillId="33" borderId="10" xfId="0" applyNumberFormat="1" applyFont="1" applyFill="1" applyBorder="1" applyAlignment="1">
      <alignment horizontal="right" vertical="center" wrapText="1"/>
    </xf>
    <xf numFmtId="177" fontId="0" fillId="33" borderId="10" xfId="53" applyNumberFormat="1" applyFont="1" applyFill="1" applyBorder="1" applyAlignment="1">
      <alignment vertical="center"/>
      <protection/>
    </xf>
    <xf numFmtId="0" fontId="0" fillId="33" borderId="10"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justify" vertical="center" wrapText="1"/>
      <protection hidden="1"/>
    </xf>
    <xf numFmtId="0" fontId="0" fillId="33" borderId="10" xfId="56" applyFont="1" applyFill="1" applyBorder="1" applyAlignment="1">
      <alignment horizontal="center" vertical="center" wrapText="1"/>
      <protection/>
    </xf>
    <xf numFmtId="0" fontId="0" fillId="33" borderId="10" xfId="56" applyFont="1" applyFill="1" applyBorder="1" applyAlignment="1">
      <alignment horizontal="justify" vertical="center" wrapText="1"/>
      <protection/>
    </xf>
    <xf numFmtId="0" fontId="0" fillId="33" borderId="0" xfId="0" applyFont="1" applyFill="1" applyAlignment="1">
      <alignment/>
    </xf>
    <xf numFmtId="0" fontId="0" fillId="33" borderId="10" xfId="53" applyFont="1" applyFill="1" applyBorder="1" applyAlignment="1">
      <alignment horizontal="center" vertical="center"/>
      <protection/>
    </xf>
    <xf numFmtId="0" fontId="0" fillId="33" borderId="10" xfId="53" applyFont="1" applyFill="1" applyBorder="1" applyAlignment="1">
      <alignment horizontal="justify" vertical="center" wrapText="1"/>
      <protection/>
    </xf>
    <xf numFmtId="0" fontId="0"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177" fontId="9" fillId="33" borderId="10"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7" fontId="0" fillId="33" borderId="0" xfId="0" applyNumberFormat="1" applyFont="1" applyFill="1" applyAlignment="1">
      <alignment horizontal="left" vertical="top" wrapText="1"/>
    </xf>
    <xf numFmtId="0" fontId="6" fillId="33" borderId="0" xfId="0" applyFont="1" applyFill="1" applyAlignment="1">
      <alignment horizontal="left" vertical="top" wrapText="1"/>
    </xf>
    <xf numFmtId="177"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11" fillId="33" borderId="0" xfId="0" applyFont="1" applyFill="1" applyAlignment="1">
      <alignment horizontal="left" wrapText="1"/>
    </xf>
    <xf numFmtId="0" fontId="8" fillId="33" borderId="0" xfId="0" applyFont="1" applyFill="1" applyAlignment="1">
      <alignment horizontal="left" indent="19"/>
    </xf>
    <xf numFmtId="0" fontId="7"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143"/>
  <sheetViews>
    <sheetView tabSelected="1" zoomScale="91" zoomScaleNormal="91" zoomScaleSheetLayoutView="70" workbookViewId="0" topLeftCell="A1">
      <selection activeCell="G10" sqref="G10"/>
    </sheetView>
  </sheetViews>
  <sheetFormatPr defaultColWidth="9.00390625" defaultRowHeight="15.75"/>
  <cols>
    <col min="1" max="1" width="27.125" style="3" customWidth="1"/>
    <col min="2" max="2" width="55.75390625" style="40" customWidth="1"/>
    <col min="3" max="3" width="18.50390625" style="41" customWidth="1"/>
    <col min="4" max="16384" width="9.00390625" style="1" customWidth="1"/>
  </cols>
  <sheetData>
    <row r="1" ht="8.25" customHeight="1"/>
    <row r="2" spans="2:3" ht="15.75">
      <c r="B2" s="44" t="s">
        <v>171</v>
      </c>
      <c r="C2" s="44"/>
    </row>
    <row r="3" spans="2:3" ht="15.75">
      <c r="B3" s="44" t="s">
        <v>260</v>
      </c>
      <c r="C3" s="44"/>
    </row>
    <row r="4" spans="2:3" ht="15.75">
      <c r="B4" s="44" t="s">
        <v>172</v>
      </c>
      <c r="C4" s="44"/>
    </row>
    <row r="5" spans="2:3" ht="15.75">
      <c r="B5" s="44" t="s">
        <v>173</v>
      </c>
      <c r="C5" s="44"/>
    </row>
    <row r="6" spans="2:3" ht="15.75">
      <c r="B6" s="44" t="s">
        <v>261</v>
      </c>
      <c r="C6" s="44"/>
    </row>
    <row r="7" spans="2:3" ht="15.75">
      <c r="B7" s="4"/>
      <c r="C7" s="5"/>
    </row>
    <row r="8" spans="2:3" ht="15.75">
      <c r="B8" s="42"/>
      <c r="C8" s="5"/>
    </row>
    <row r="9" spans="1:3" ht="20.25" customHeight="1">
      <c r="A9" s="2"/>
      <c r="B9" s="2"/>
      <c r="C9" s="6"/>
    </row>
    <row r="10" spans="1:3" ht="21.75" customHeight="1">
      <c r="A10" s="45" t="s">
        <v>185</v>
      </c>
      <c r="B10" s="45"/>
      <c r="C10" s="45"/>
    </row>
    <row r="11" spans="1:3" ht="19.5" customHeight="1">
      <c r="A11" s="7"/>
      <c r="B11" s="8"/>
      <c r="C11" s="9"/>
    </row>
    <row r="12" spans="1:3" ht="53.25" customHeight="1">
      <c r="A12" s="10" t="s">
        <v>25</v>
      </c>
      <c r="B12" s="10" t="s">
        <v>9</v>
      </c>
      <c r="C12" s="11" t="s">
        <v>186</v>
      </c>
    </row>
    <row r="13" spans="1:3" ht="21.75" customHeight="1">
      <c r="A13" s="12" t="s">
        <v>5</v>
      </c>
      <c r="B13" s="13" t="s">
        <v>34</v>
      </c>
      <c r="C13" s="14">
        <f>C14+C30</f>
        <v>4231141</v>
      </c>
    </row>
    <row r="14" spans="1:3" ht="20.25" customHeight="1">
      <c r="A14" s="15"/>
      <c r="B14" s="13" t="s">
        <v>1</v>
      </c>
      <c r="C14" s="14">
        <f>C15+C17+C22+C27</f>
        <v>2945516</v>
      </c>
    </row>
    <row r="15" spans="1:3" ht="21.75" customHeight="1">
      <c r="A15" s="15" t="s">
        <v>126</v>
      </c>
      <c r="B15" s="16" t="s">
        <v>39</v>
      </c>
      <c r="C15" s="17">
        <f>C16</f>
        <v>1273765</v>
      </c>
    </row>
    <row r="16" spans="1:3" ht="19.5" customHeight="1">
      <c r="A16" s="15" t="s">
        <v>124</v>
      </c>
      <c r="B16" s="18" t="s">
        <v>46</v>
      </c>
      <c r="C16" s="19">
        <v>1273765</v>
      </c>
    </row>
    <row r="17" spans="1:3" ht="51" customHeight="1">
      <c r="A17" s="15" t="s">
        <v>127</v>
      </c>
      <c r="B17" s="16" t="s">
        <v>51</v>
      </c>
      <c r="C17" s="20">
        <f>SUM(C18:C21)</f>
        <v>34118</v>
      </c>
    </row>
    <row r="18" spans="1:3" ht="81" customHeight="1">
      <c r="A18" s="15" t="s">
        <v>115</v>
      </c>
      <c r="B18" s="16" t="s">
        <v>48</v>
      </c>
      <c r="C18" s="19">
        <v>12372</v>
      </c>
    </row>
    <row r="19" spans="1:3" ht="97.5" customHeight="1">
      <c r="A19" s="15" t="s">
        <v>116</v>
      </c>
      <c r="B19" s="16" t="s">
        <v>49</v>
      </c>
      <c r="C19" s="19">
        <v>87</v>
      </c>
    </row>
    <row r="20" spans="1:3" ht="81.75" customHeight="1">
      <c r="A20" s="15" t="s">
        <v>117</v>
      </c>
      <c r="B20" s="16" t="s">
        <v>50</v>
      </c>
      <c r="C20" s="19">
        <v>23960</v>
      </c>
    </row>
    <row r="21" spans="1:3" ht="84" customHeight="1">
      <c r="A21" s="15" t="s">
        <v>138</v>
      </c>
      <c r="B21" s="16" t="s">
        <v>137</v>
      </c>
      <c r="C21" s="19">
        <v>-2301</v>
      </c>
    </row>
    <row r="22" spans="1:3" ht="18.75" customHeight="1">
      <c r="A22" s="15" t="s">
        <v>128</v>
      </c>
      <c r="B22" s="18" t="s">
        <v>7</v>
      </c>
      <c r="C22" s="17">
        <f>C23+C24+C25+C26</f>
        <v>1561228</v>
      </c>
    </row>
    <row r="23" spans="1:3" ht="33.75" customHeight="1">
      <c r="A23" s="15" t="s">
        <v>125</v>
      </c>
      <c r="B23" s="18" t="s">
        <v>40</v>
      </c>
      <c r="C23" s="17">
        <v>1243835</v>
      </c>
    </row>
    <row r="24" spans="1:3" ht="35.25" customHeight="1">
      <c r="A24" s="15" t="s">
        <v>118</v>
      </c>
      <c r="B24" s="18" t="s">
        <v>24</v>
      </c>
      <c r="C24" s="17">
        <v>218520</v>
      </c>
    </row>
    <row r="25" spans="1:3" ht="19.5" customHeight="1">
      <c r="A25" s="15" t="s">
        <v>119</v>
      </c>
      <c r="B25" s="18" t="s">
        <v>33</v>
      </c>
      <c r="C25" s="17">
        <v>804</v>
      </c>
    </row>
    <row r="26" spans="1:3" ht="33.75" customHeight="1">
      <c r="A26" s="15" t="s">
        <v>120</v>
      </c>
      <c r="B26" s="18" t="s">
        <v>42</v>
      </c>
      <c r="C26" s="17">
        <v>98069</v>
      </c>
    </row>
    <row r="27" spans="1:3" ht="20.25" customHeight="1">
      <c r="A27" s="21" t="s">
        <v>16</v>
      </c>
      <c r="B27" s="18" t="s">
        <v>29</v>
      </c>
      <c r="C27" s="20">
        <f>C28+C29</f>
        <v>76405</v>
      </c>
    </row>
    <row r="28" spans="1:3" ht="50.25" customHeight="1">
      <c r="A28" s="21" t="s">
        <v>26</v>
      </c>
      <c r="B28" s="18" t="s">
        <v>30</v>
      </c>
      <c r="C28" s="20">
        <v>76208</v>
      </c>
    </row>
    <row r="29" spans="1:3" ht="38.25" customHeight="1">
      <c r="A29" s="21" t="s">
        <v>31</v>
      </c>
      <c r="B29" s="18" t="s">
        <v>6</v>
      </c>
      <c r="C29" s="20">
        <v>197</v>
      </c>
    </row>
    <row r="30" spans="1:3" ht="21" customHeight="1">
      <c r="A30" s="21"/>
      <c r="B30" s="22" t="s">
        <v>2</v>
      </c>
      <c r="C30" s="14">
        <f>C31+C45+C47+C53+C63+C64</f>
        <v>1285625</v>
      </c>
    </row>
    <row r="31" spans="1:3" ht="49.5" customHeight="1">
      <c r="A31" s="15" t="s">
        <v>28</v>
      </c>
      <c r="B31" s="18" t="s">
        <v>12</v>
      </c>
      <c r="C31" s="17">
        <f>C32+C40+C42</f>
        <v>864936</v>
      </c>
    </row>
    <row r="32" spans="1:3" ht="97.5" customHeight="1">
      <c r="A32" s="15" t="s">
        <v>27</v>
      </c>
      <c r="B32" s="16" t="s">
        <v>35</v>
      </c>
      <c r="C32" s="25">
        <f>C33+C36+C38</f>
        <v>731731</v>
      </c>
    </row>
    <row r="33" spans="1:3" ht="69" customHeight="1">
      <c r="A33" s="15" t="s">
        <v>94</v>
      </c>
      <c r="B33" s="16" t="s">
        <v>95</v>
      </c>
      <c r="C33" s="25">
        <f>C34+C35</f>
        <v>598089</v>
      </c>
    </row>
    <row r="34" spans="1:3" ht="99.75" customHeight="1">
      <c r="A34" s="15" t="s">
        <v>151</v>
      </c>
      <c r="B34" s="24" t="s">
        <v>150</v>
      </c>
      <c r="C34" s="20">
        <v>244450</v>
      </c>
    </row>
    <row r="35" spans="1:3" ht="138" customHeight="1">
      <c r="A35" s="23" t="s">
        <v>53</v>
      </c>
      <c r="B35" s="24" t="s">
        <v>52</v>
      </c>
      <c r="C35" s="20">
        <v>353639</v>
      </c>
    </row>
    <row r="36" spans="1:3" ht="90" customHeight="1">
      <c r="A36" s="23" t="s">
        <v>132</v>
      </c>
      <c r="B36" s="24" t="s">
        <v>110</v>
      </c>
      <c r="C36" s="26">
        <f>C37</f>
        <v>63642</v>
      </c>
    </row>
    <row r="37" spans="1:3" ht="84.75" customHeight="1">
      <c r="A37" s="23" t="s">
        <v>105</v>
      </c>
      <c r="B37" s="24" t="s">
        <v>104</v>
      </c>
      <c r="C37" s="26">
        <v>63642</v>
      </c>
    </row>
    <row r="38" spans="1:3" ht="50.25" customHeight="1">
      <c r="A38" s="15" t="s">
        <v>135</v>
      </c>
      <c r="B38" s="24" t="s">
        <v>111</v>
      </c>
      <c r="C38" s="26">
        <f>C39</f>
        <v>70000</v>
      </c>
    </row>
    <row r="39" spans="1:3" ht="51" customHeight="1">
      <c r="A39" s="15" t="s">
        <v>121</v>
      </c>
      <c r="B39" s="16" t="s">
        <v>43</v>
      </c>
      <c r="C39" s="17">
        <v>70000</v>
      </c>
    </row>
    <row r="40" spans="1:3" ht="34.5" customHeight="1">
      <c r="A40" s="15" t="s">
        <v>18</v>
      </c>
      <c r="B40" s="18" t="s">
        <v>19</v>
      </c>
      <c r="C40" s="17">
        <f>C41</f>
        <v>1322</v>
      </c>
    </row>
    <row r="41" spans="1:3" ht="68.25" customHeight="1">
      <c r="A41" s="15" t="s">
        <v>122</v>
      </c>
      <c r="B41" s="18" t="s">
        <v>8</v>
      </c>
      <c r="C41" s="17">
        <v>1322</v>
      </c>
    </row>
    <row r="42" spans="1:3" ht="86.25" customHeight="1">
      <c r="A42" s="21" t="s">
        <v>113</v>
      </c>
      <c r="B42" s="18" t="s">
        <v>112</v>
      </c>
      <c r="C42" s="17">
        <f>SUM(C43:C44)</f>
        <v>131883</v>
      </c>
    </row>
    <row r="43" spans="1:3" ht="129.75" customHeight="1">
      <c r="A43" s="27" t="s">
        <v>37</v>
      </c>
      <c r="B43" s="28" t="s">
        <v>161</v>
      </c>
      <c r="C43" s="17">
        <v>1149</v>
      </c>
    </row>
    <row r="44" spans="1:3" ht="100.5" customHeight="1">
      <c r="A44" s="27" t="s">
        <v>44</v>
      </c>
      <c r="B44" s="28" t="s">
        <v>162</v>
      </c>
      <c r="C44" s="17">
        <v>130734</v>
      </c>
    </row>
    <row r="45" spans="1:3" ht="33.75" customHeight="1">
      <c r="A45" s="15" t="s">
        <v>17</v>
      </c>
      <c r="B45" s="18" t="s">
        <v>13</v>
      </c>
      <c r="C45" s="17">
        <f>C46</f>
        <v>5217</v>
      </c>
    </row>
    <row r="46" spans="1:3" ht="21" customHeight="1">
      <c r="A46" s="15" t="s">
        <v>250</v>
      </c>
      <c r="B46" s="18" t="s">
        <v>45</v>
      </c>
      <c r="C46" s="17">
        <v>5217</v>
      </c>
    </row>
    <row r="47" spans="1:3" ht="39" customHeight="1">
      <c r="A47" s="29" t="s">
        <v>144</v>
      </c>
      <c r="B47" s="30" t="s">
        <v>180</v>
      </c>
      <c r="C47" s="17">
        <f>C48+C51</f>
        <v>3231</v>
      </c>
    </row>
    <row r="48" spans="1:3" ht="33.75" customHeight="1">
      <c r="A48" s="29" t="s">
        <v>145</v>
      </c>
      <c r="B48" s="30" t="s">
        <v>139</v>
      </c>
      <c r="C48" s="17">
        <f>C49+C50</f>
        <v>2777</v>
      </c>
    </row>
    <row r="49" spans="1:3" ht="66" customHeight="1">
      <c r="A49" s="29" t="s">
        <v>146</v>
      </c>
      <c r="B49" s="30" t="s">
        <v>140</v>
      </c>
      <c r="C49" s="17">
        <v>2717</v>
      </c>
    </row>
    <row r="50" spans="1:3" ht="47.25">
      <c r="A50" s="29" t="s">
        <v>147</v>
      </c>
      <c r="B50" s="30" t="s">
        <v>141</v>
      </c>
      <c r="C50" s="17">
        <v>60</v>
      </c>
    </row>
    <row r="51" spans="1:3" ht="33.75" customHeight="1">
      <c r="A51" s="29" t="s">
        <v>148</v>
      </c>
      <c r="B51" s="30" t="s">
        <v>142</v>
      </c>
      <c r="C51" s="17">
        <f>SUM(C52:C52)</f>
        <v>454</v>
      </c>
    </row>
    <row r="52" spans="1:3" ht="68.25" customHeight="1">
      <c r="A52" s="29" t="s">
        <v>149</v>
      </c>
      <c r="B52" s="30" t="s">
        <v>143</v>
      </c>
      <c r="C52" s="17">
        <v>454</v>
      </c>
    </row>
    <row r="53" spans="1:3" ht="39.75" customHeight="1">
      <c r="A53" s="15" t="s">
        <v>21</v>
      </c>
      <c r="B53" s="18" t="s">
        <v>14</v>
      </c>
      <c r="C53" s="17">
        <f>C54+C56+C60</f>
        <v>319688</v>
      </c>
    </row>
    <row r="54" spans="1:3" ht="94.5">
      <c r="A54" s="15" t="s">
        <v>130</v>
      </c>
      <c r="B54" s="18" t="s">
        <v>131</v>
      </c>
      <c r="C54" s="17">
        <f>C55</f>
        <v>206807</v>
      </c>
    </row>
    <row r="55" spans="1:3" s="31" customFormat="1" ht="99" customHeight="1">
      <c r="A55" s="15" t="s">
        <v>123</v>
      </c>
      <c r="B55" s="16" t="s">
        <v>36</v>
      </c>
      <c r="C55" s="17">
        <v>206807</v>
      </c>
    </row>
    <row r="56" spans="1:3" s="31" customFormat="1" ht="49.5" customHeight="1">
      <c r="A56" s="32" t="s">
        <v>55</v>
      </c>
      <c r="B56" s="33" t="s">
        <v>181</v>
      </c>
      <c r="C56" s="17">
        <f>C57</f>
        <v>52542</v>
      </c>
    </row>
    <row r="57" spans="1:3" s="31" customFormat="1" ht="36.75" customHeight="1">
      <c r="A57" s="32" t="s">
        <v>259</v>
      </c>
      <c r="B57" s="33" t="s">
        <v>114</v>
      </c>
      <c r="C57" s="17">
        <f>C58+C59</f>
        <v>52542</v>
      </c>
    </row>
    <row r="58" spans="1:3" s="31" customFormat="1" ht="65.25" customHeight="1">
      <c r="A58" s="32" t="s">
        <v>152</v>
      </c>
      <c r="B58" s="33" t="s">
        <v>153</v>
      </c>
      <c r="C58" s="17">
        <v>28280</v>
      </c>
    </row>
    <row r="59" spans="1:3" s="31" customFormat="1" ht="50.25" customHeight="1">
      <c r="A59" s="32" t="s">
        <v>56</v>
      </c>
      <c r="B59" s="33" t="s">
        <v>54</v>
      </c>
      <c r="C59" s="26">
        <v>24262</v>
      </c>
    </row>
    <row r="60" spans="1:3" s="31" customFormat="1" ht="82.5" customHeight="1">
      <c r="A60" s="32" t="s">
        <v>108</v>
      </c>
      <c r="B60" s="16" t="s">
        <v>109</v>
      </c>
      <c r="C60" s="26">
        <f>C61+C62</f>
        <v>60339</v>
      </c>
    </row>
    <row r="61" spans="1:3" s="31" customFormat="1" ht="114" customHeight="1">
      <c r="A61" s="23" t="s">
        <v>176</v>
      </c>
      <c r="B61" s="24" t="s">
        <v>177</v>
      </c>
      <c r="C61" s="26">
        <v>51327</v>
      </c>
    </row>
    <row r="62" spans="1:3" s="31" customFormat="1" ht="97.5" customHeight="1">
      <c r="A62" s="23" t="s">
        <v>106</v>
      </c>
      <c r="B62" s="24" t="s">
        <v>107</v>
      </c>
      <c r="C62" s="26">
        <v>9012</v>
      </c>
    </row>
    <row r="63" spans="1:3" ht="21" customHeight="1">
      <c r="A63" s="15" t="s">
        <v>10</v>
      </c>
      <c r="B63" s="18" t="s">
        <v>11</v>
      </c>
      <c r="C63" s="17">
        <v>23245</v>
      </c>
    </row>
    <row r="64" spans="1:3" ht="22.5" customHeight="1">
      <c r="A64" s="15" t="s">
        <v>22</v>
      </c>
      <c r="B64" s="18" t="s">
        <v>23</v>
      </c>
      <c r="C64" s="17">
        <f>C65</f>
        <v>69308</v>
      </c>
    </row>
    <row r="65" spans="1:3" ht="35.25" customHeight="1">
      <c r="A65" s="15" t="s">
        <v>32</v>
      </c>
      <c r="B65" s="18" t="s">
        <v>41</v>
      </c>
      <c r="C65" s="17">
        <f>C66+C67+C68</f>
        <v>69308</v>
      </c>
    </row>
    <row r="66" spans="1:3" ht="49.5" customHeight="1">
      <c r="A66" s="15" t="s">
        <v>38</v>
      </c>
      <c r="B66" s="18" t="s">
        <v>178</v>
      </c>
      <c r="C66" s="17">
        <v>3186</v>
      </c>
    </row>
    <row r="67" spans="1:3" ht="53.25" customHeight="1">
      <c r="A67" s="15" t="s">
        <v>0</v>
      </c>
      <c r="B67" s="18" t="s">
        <v>59</v>
      </c>
      <c r="C67" s="17">
        <v>1042</v>
      </c>
    </row>
    <row r="68" spans="1:3" ht="47.25">
      <c r="A68" s="15" t="s">
        <v>58</v>
      </c>
      <c r="B68" s="18" t="s">
        <v>60</v>
      </c>
      <c r="C68" s="26">
        <v>65080</v>
      </c>
    </row>
    <row r="69" spans="1:3" ht="24.75" customHeight="1">
      <c r="A69" s="12" t="s">
        <v>4</v>
      </c>
      <c r="B69" s="13" t="s">
        <v>20</v>
      </c>
      <c r="C69" s="14">
        <f>C70+C138</f>
        <v>8720549.86</v>
      </c>
    </row>
    <row r="70" spans="1:3" ht="36" customHeight="1">
      <c r="A70" s="15" t="s">
        <v>3</v>
      </c>
      <c r="B70" s="16" t="s">
        <v>66</v>
      </c>
      <c r="C70" s="17">
        <f>C71+C89+C114</f>
        <v>8092672.95</v>
      </c>
    </row>
    <row r="71" spans="1:3" ht="35.25" customHeight="1">
      <c r="A71" s="15" t="s">
        <v>187</v>
      </c>
      <c r="B71" s="16" t="s">
        <v>67</v>
      </c>
      <c r="C71" s="17">
        <f>C72+C73+C76</f>
        <v>1073661.4</v>
      </c>
    </row>
    <row r="72" spans="1:3" ht="55.5" customHeight="1">
      <c r="A72" s="23" t="s">
        <v>188</v>
      </c>
      <c r="B72" s="24" t="s">
        <v>182</v>
      </c>
      <c r="C72" s="17">
        <v>641368.46</v>
      </c>
    </row>
    <row r="73" spans="1:3" ht="55.5" customHeight="1">
      <c r="A73" s="23" t="s">
        <v>253</v>
      </c>
      <c r="B73" s="24" t="s">
        <v>257</v>
      </c>
      <c r="C73" s="17">
        <f>SUM(C74:C75)</f>
        <v>49505.06</v>
      </c>
    </row>
    <row r="74" spans="1:3" ht="98.25" customHeight="1">
      <c r="A74" s="23" t="s">
        <v>254</v>
      </c>
      <c r="B74" s="16" t="s">
        <v>258</v>
      </c>
      <c r="C74" s="17">
        <v>43470</v>
      </c>
    </row>
    <row r="75" spans="1:3" ht="72" customHeight="1">
      <c r="A75" s="23" t="s">
        <v>255</v>
      </c>
      <c r="B75" s="16" t="s">
        <v>256</v>
      </c>
      <c r="C75" s="17">
        <v>6035.06</v>
      </c>
    </row>
    <row r="76" spans="1:3" ht="33.75" customHeight="1">
      <c r="A76" s="15" t="s">
        <v>189</v>
      </c>
      <c r="B76" s="16" t="s">
        <v>47</v>
      </c>
      <c r="C76" s="17">
        <f>SUM(C77:C88)</f>
        <v>382787.88</v>
      </c>
    </row>
    <row r="77" spans="1:3" ht="87.75" customHeight="1">
      <c r="A77" s="15" t="s">
        <v>190</v>
      </c>
      <c r="B77" s="16" t="s">
        <v>160</v>
      </c>
      <c r="C77" s="17">
        <v>108000</v>
      </c>
    </row>
    <row r="78" spans="1:3" ht="52.5" customHeight="1">
      <c r="A78" s="15" t="s">
        <v>248</v>
      </c>
      <c r="B78" s="16" t="s">
        <v>98</v>
      </c>
      <c r="C78" s="17">
        <v>14119</v>
      </c>
    </row>
    <row r="79" spans="1:3" ht="82.5" customHeight="1">
      <c r="A79" s="15" t="s">
        <v>191</v>
      </c>
      <c r="B79" s="16" t="s">
        <v>61</v>
      </c>
      <c r="C79" s="17">
        <v>750</v>
      </c>
    </row>
    <row r="80" spans="1:3" ht="99.75" customHeight="1">
      <c r="A80" s="15" t="s">
        <v>192</v>
      </c>
      <c r="B80" s="16" t="s">
        <v>249</v>
      </c>
      <c r="C80" s="17">
        <v>5166</v>
      </c>
    </row>
    <row r="81" spans="1:3" ht="68.25" customHeight="1">
      <c r="A81" s="15" t="s">
        <v>193</v>
      </c>
      <c r="B81" s="16" t="s">
        <v>158</v>
      </c>
      <c r="C81" s="17">
        <v>1680</v>
      </c>
    </row>
    <row r="82" spans="1:3" ht="83.25" customHeight="1">
      <c r="A82" s="15" t="s">
        <v>194</v>
      </c>
      <c r="B82" s="16" t="s">
        <v>62</v>
      </c>
      <c r="C82" s="17">
        <v>41572</v>
      </c>
    </row>
    <row r="83" spans="1:3" ht="59.25" customHeight="1">
      <c r="A83" s="15" t="s">
        <v>195</v>
      </c>
      <c r="B83" s="16" t="s">
        <v>156</v>
      </c>
      <c r="C83" s="17">
        <v>12000</v>
      </c>
    </row>
    <row r="84" spans="1:3" ht="85.5" customHeight="1">
      <c r="A84" s="15" t="s">
        <v>196</v>
      </c>
      <c r="B84" s="16" t="s">
        <v>159</v>
      </c>
      <c r="C84" s="17">
        <v>71987</v>
      </c>
    </row>
    <row r="85" spans="1:3" ht="66" customHeight="1">
      <c r="A85" s="15" t="s">
        <v>197</v>
      </c>
      <c r="B85" s="16" t="s">
        <v>157</v>
      </c>
      <c r="C85" s="17">
        <v>562.88</v>
      </c>
    </row>
    <row r="86" spans="1:3" ht="272.25" customHeight="1">
      <c r="A86" s="15" t="s">
        <v>198</v>
      </c>
      <c r="B86" s="16" t="s">
        <v>183</v>
      </c>
      <c r="C86" s="17">
        <v>411</v>
      </c>
    </row>
    <row r="87" spans="1:3" ht="66.75" customHeight="1">
      <c r="A87" s="15" t="s">
        <v>199</v>
      </c>
      <c r="B87" s="16" t="s">
        <v>184</v>
      </c>
      <c r="C87" s="17">
        <v>18711</v>
      </c>
    </row>
    <row r="88" spans="1:3" ht="66.75" customHeight="1">
      <c r="A88" s="15" t="s">
        <v>251</v>
      </c>
      <c r="B88" s="16" t="s">
        <v>252</v>
      </c>
      <c r="C88" s="17">
        <v>107829</v>
      </c>
    </row>
    <row r="89" spans="1:3" ht="39.75" customHeight="1">
      <c r="A89" s="15" t="s">
        <v>200</v>
      </c>
      <c r="B89" s="16" t="s">
        <v>129</v>
      </c>
      <c r="C89" s="17">
        <f>C90+C93+C103+C107+C108</f>
        <v>5485545</v>
      </c>
    </row>
    <row r="90" spans="1:3" ht="51.75" customHeight="1">
      <c r="A90" s="15" t="s">
        <v>201</v>
      </c>
      <c r="B90" s="16" t="s">
        <v>63</v>
      </c>
      <c r="C90" s="17">
        <f>C91+C92</f>
        <v>64988</v>
      </c>
    </row>
    <row r="91" spans="1:3" ht="81.75" customHeight="1">
      <c r="A91" s="15" t="s">
        <v>202</v>
      </c>
      <c r="B91" s="16" t="s">
        <v>64</v>
      </c>
      <c r="C91" s="17">
        <v>5136</v>
      </c>
    </row>
    <row r="92" spans="1:3" ht="84.75" customHeight="1">
      <c r="A92" s="15" t="s">
        <v>203</v>
      </c>
      <c r="B92" s="16" t="s">
        <v>65</v>
      </c>
      <c r="C92" s="17">
        <v>59852</v>
      </c>
    </row>
    <row r="93" spans="1:3" ht="53.25" customHeight="1">
      <c r="A93" s="15" t="s">
        <v>204</v>
      </c>
      <c r="B93" s="16" t="s">
        <v>68</v>
      </c>
      <c r="C93" s="17">
        <f>SUM(C94:C102)</f>
        <v>260076</v>
      </c>
    </row>
    <row r="94" spans="1:3" ht="129.75" customHeight="1">
      <c r="A94" s="15" t="s">
        <v>205</v>
      </c>
      <c r="B94" s="16" t="s">
        <v>69</v>
      </c>
      <c r="C94" s="17">
        <v>4093</v>
      </c>
    </row>
    <row r="95" spans="1:3" ht="130.5" customHeight="1">
      <c r="A95" s="15" t="s">
        <v>206</v>
      </c>
      <c r="B95" s="16" t="s">
        <v>179</v>
      </c>
      <c r="C95" s="17">
        <v>21445</v>
      </c>
    </row>
    <row r="96" spans="1:3" ht="104.25" customHeight="1">
      <c r="A96" s="15" t="s">
        <v>207</v>
      </c>
      <c r="B96" s="16" t="s">
        <v>155</v>
      </c>
      <c r="C96" s="17">
        <v>14122</v>
      </c>
    </row>
    <row r="97" spans="1:3" ht="117" customHeight="1">
      <c r="A97" s="15" t="s">
        <v>208</v>
      </c>
      <c r="B97" s="16" t="s">
        <v>70</v>
      </c>
      <c r="C97" s="17">
        <v>10569</v>
      </c>
    </row>
    <row r="98" spans="1:3" ht="119.25" customHeight="1">
      <c r="A98" s="15" t="s">
        <v>209</v>
      </c>
      <c r="B98" s="16" t="s">
        <v>71</v>
      </c>
      <c r="C98" s="17">
        <v>1379</v>
      </c>
    </row>
    <row r="99" spans="1:3" ht="105" customHeight="1">
      <c r="A99" s="15" t="s">
        <v>210</v>
      </c>
      <c r="B99" s="16" t="s">
        <v>72</v>
      </c>
      <c r="C99" s="17">
        <v>93</v>
      </c>
    </row>
    <row r="100" spans="1:3" ht="148.5" customHeight="1">
      <c r="A100" s="15" t="s">
        <v>211</v>
      </c>
      <c r="B100" s="16" t="s">
        <v>73</v>
      </c>
      <c r="C100" s="17">
        <v>201863</v>
      </c>
    </row>
    <row r="101" spans="1:3" ht="73.5" customHeight="1">
      <c r="A101" s="15" t="s">
        <v>212</v>
      </c>
      <c r="B101" s="16" t="s">
        <v>136</v>
      </c>
      <c r="C101" s="17">
        <v>5972</v>
      </c>
    </row>
    <row r="102" spans="1:3" ht="87" customHeight="1">
      <c r="A102" s="15" t="s">
        <v>213</v>
      </c>
      <c r="B102" s="16" t="s">
        <v>169</v>
      </c>
      <c r="C102" s="17">
        <v>540</v>
      </c>
    </row>
    <row r="103" spans="1:3" ht="84" customHeight="1">
      <c r="A103" s="15" t="s">
        <v>214</v>
      </c>
      <c r="B103" s="16" t="s">
        <v>74</v>
      </c>
      <c r="C103" s="17">
        <f>C104+C105+C106</f>
        <v>138412</v>
      </c>
    </row>
    <row r="104" spans="1:3" ht="115.5" customHeight="1">
      <c r="A104" s="15" t="s">
        <v>215</v>
      </c>
      <c r="B104" s="16" t="s">
        <v>75</v>
      </c>
      <c r="C104" s="17">
        <v>4755</v>
      </c>
    </row>
    <row r="105" spans="1:3" ht="129.75" customHeight="1">
      <c r="A105" s="15" t="s">
        <v>216</v>
      </c>
      <c r="B105" s="16" t="s">
        <v>133</v>
      </c>
      <c r="C105" s="17">
        <v>1323</v>
      </c>
    </row>
    <row r="106" spans="1:3" ht="117" customHeight="1">
      <c r="A106" s="15" t="s">
        <v>217</v>
      </c>
      <c r="B106" s="16" t="s">
        <v>76</v>
      </c>
      <c r="C106" s="17">
        <v>132334</v>
      </c>
    </row>
    <row r="107" spans="1:3" ht="74.25" customHeight="1">
      <c r="A107" s="15" t="s">
        <v>218</v>
      </c>
      <c r="B107" s="16" t="s">
        <v>93</v>
      </c>
      <c r="C107" s="17">
        <v>65133</v>
      </c>
    </row>
    <row r="108" spans="1:3" ht="36.75" customHeight="1">
      <c r="A108" s="15" t="s">
        <v>219</v>
      </c>
      <c r="B108" s="16" t="s">
        <v>77</v>
      </c>
      <c r="C108" s="17">
        <f>SUM(C109:C113)</f>
        <v>4956936</v>
      </c>
    </row>
    <row r="109" spans="1:3" ht="68.25" customHeight="1">
      <c r="A109" s="15" t="s">
        <v>220</v>
      </c>
      <c r="B109" s="16" t="s">
        <v>78</v>
      </c>
      <c r="C109" s="17">
        <v>52707</v>
      </c>
    </row>
    <row r="110" spans="1:3" ht="196.5" customHeight="1">
      <c r="A110" s="15" t="s">
        <v>221</v>
      </c>
      <c r="B110" s="16" t="s">
        <v>79</v>
      </c>
      <c r="C110" s="17">
        <v>2991809</v>
      </c>
    </row>
    <row r="111" spans="1:3" ht="171.75" customHeight="1">
      <c r="A111" s="15" t="s">
        <v>222</v>
      </c>
      <c r="B111" s="16" t="s">
        <v>80</v>
      </c>
      <c r="C111" s="17">
        <v>264347</v>
      </c>
    </row>
    <row r="112" spans="1:3" ht="114" customHeight="1">
      <c r="A112" s="15" t="s">
        <v>223</v>
      </c>
      <c r="B112" s="16" t="s">
        <v>81</v>
      </c>
      <c r="C112" s="17">
        <v>107480</v>
      </c>
    </row>
    <row r="113" spans="1:3" ht="131.25" customHeight="1">
      <c r="A113" s="15" t="s">
        <v>224</v>
      </c>
      <c r="B113" s="16" t="s">
        <v>82</v>
      </c>
      <c r="C113" s="17">
        <v>1540593</v>
      </c>
    </row>
    <row r="114" spans="1:3" ht="21.75" customHeight="1">
      <c r="A114" s="15" t="s">
        <v>225</v>
      </c>
      <c r="B114" s="16" t="s">
        <v>83</v>
      </c>
      <c r="C114" s="17">
        <f>C115+C128</f>
        <v>1533466.55</v>
      </c>
    </row>
    <row r="115" spans="1:3" ht="83.25" customHeight="1">
      <c r="A115" s="15" t="s">
        <v>226</v>
      </c>
      <c r="B115" s="16" t="s">
        <v>84</v>
      </c>
      <c r="C115" s="17">
        <f>SUM(C116:C127)</f>
        <v>388561.747</v>
      </c>
    </row>
    <row r="116" spans="1:3" ht="86.25" customHeight="1">
      <c r="A116" s="15" t="s">
        <v>227</v>
      </c>
      <c r="B116" s="16" t="s">
        <v>85</v>
      </c>
      <c r="C116" s="17">
        <v>16025.334</v>
      </c>
    </row>
    <row r="117" spans="1:3" ht="87" customHeight="1">
      <c r="A117" s="15" t="s">
        <v>228</v>
      </c>
      <c r="B117" s="16" t="s">
        <v>86</v>
      </c>
      <c r="C117" s="17">
        <v>15142.1</v>
      </c>
    </row>
    <row r="118" spans="1:3" ht="108.75" customHeight="1">
      <c r="A118" s="15" t="s">
        <v>229</v>
      </c>
      <c r="B118" s="16" t="s">
        <v>87</v>
      </c>
      <c r="C118" s="17">
        <v>12453.908</v>
      </c>
    </row>
    <row r="119" spans="1:3" ht="116.25" customHeight="1">
      <c r="A119" s="15" t="s">
        <v>230</v>
      </c>
      <c r="B119" s="16" t="s">
        <v>88</v>
      </c>
      <c r="C119" s="17">
        <v>14736</v>
      </c>
    </row>
    <row r="120" spans="1:3" ht="114.75" customHeight="1">
      <c r="A120" s="15" t="s">
        <v>231</v>
      </c>
      <c r="B120" s="16" t="s">
        <v>134</v>
      </c>
      <c r="C120" s="17">
        <v>7229.7</v>
      </c>
    </row>
    <row r="121" spans="1:3" ht="99.75" customHeight="1">
      <c r="A121" s="15" t="s">
        <v>232</v>
      </c>
      <c r="B121" s="16" t="s">
        <v>89</v>
      </c>
      <c r="C121" s="17">
        <v>4410</v>
      </c>
    </row>
    <row r="122" spans="1:3" ht="116.25" customHeight="1">
      <c r="A122" s="15" t="s">
        <v>233</v>
      </c>
      <c r="B122" s="16" t="s">
        <v>90</v>
      </c>
      <c r="C122" s="17">
        <v>5092</v>
      </c>
    </row>
    <row r="123" spans="1:3" ht="98.25" customHeight="1">
      <c r="A123" s="15" t="s">
        <v>234</v>
      </c>
      <c r="B123" s="16" t="s">
        <v>91</v>
      </c>
      <c r="C123" s="17">
        <v>2309.48</v>
      </c>
    </row>
    <row r="124" spans="1:3" ht="115.5" customHeight="1">
      <c r="A124" s="15" t="s">
        <v>235</v>
      </c>
      <c r="B124" s="16" t="s">
        <v>100</v>
      </c>
      <c r="C124" s="17">
        <v>265738.168</v>
      </c>
    </row>
    <row r="125" spans="1:3" ht="112.5" customHeight="1">
      <c r="A125" s="15" t="s">
        <v>236</v>
      </c>
      <c r="B125" s="16" t="s">
        <v>101</v>
      </c>
      <c r="C125" s="17">
        <v>37609</v>
      </c>
    </row>
    <row r="126" spans="1:3" ht="114" customHeight="1">
      <c r="A126" s="15" t="s">
        <v>237</v>
      </c>
      <c r="B126" s="16" t="s">
        <v>92</v>
      </c>
      <c r="C126" s="17">
        <v>7289.057</v>
      </c>
    </row>
    <row r="127" spans="1:3" ht="144.75" customHeight="1">
      <c r="A127" s="15" t="s">
        <v>238</v>
      </c>
      <c r="B127" s="16" t="s">
        <v>168</v>
      </c>
      <c r="C127" s="17">
        <v>527</v>
      </c>
    </row>
    <row r="128" spans="1:3" ht="33.75" customHeight="1">
      <c r="A128" s="15" t="s">
        <v>239</v>
      </c>
      <c r="B128" s="16" t="s">
        <v>99</v>
      </c>
      <c r="C128" s="17">
        <f>C129+C136</f>
        <v>1144904.803</v>
      </c>
    </row>
    <row r="129" spans="1:3" ht="20.25" customHeight="1">
      <c r="A129" s="15"/>
      <c r="B129" s="16" t="s">
        <v>166</v>
      </c>
      <c r="C129" s="17">
        <f>SUM(C130:C135)</f>
        <v>161965.803</v>
      </c>
    </row>
    <row r="130" spans="1:3" ht="111.75" customHeight="1">
      <c r="A130" s="15" t="s">
        <v>240</v>
      </c>
      <c r="B130" s="16" t="s">
        <v>103</v>
      </c>
      <c r="C130" s="17">
        <v>64741.083</v>
      </c>
    </row>
    <row r="131" spans="1:3" ht="114" customHeight="1">
      <c r="A131" s="15" t="s">
        <v>241</v>
      </c>
      <c r="B131" s="16" t="s">
        <v>102</v>
      </c>
      <c r="C131" s="17">
        <v>13999.6</v>
      </c>
    </row>
    <row r="132" spans="1:3" ht="100.5" customHeight="1">
      <c r="A132" s="15" t="s">
        <v>242</v>
      </c>
      <c r="B132" s="16" t="s">
        <v>163</v>
      </c>
      <c r="C132" s="17">
        <v>2000</v>
      </c>
    </row>
    <row r="133" spans="1:3" ht="103.5" customHeight="1">
      <c r="A133" s="15" t="s">
        <v>243</v>
      </c>
      <c r="B133" s="16" t="s">
        <v>164</v>
      </c>
      <c r="C133" s="17">
        <v>1059.4</v>
      </c>
    </row>
    <row r="134" spans="1:3" ht="150" customHeight="1">
      <c r="A134" s="15" t="s">
        <v>244</v>
      </c>
      <c r="B134" s="16" t="s">
        <v>170</v>
      </c>
      <c r="C134" s="17">
        <v>71096.96</v>
      </c>
    </row>
    <row r="135" spans="1:3" ht="112.5" customHeight="1">
      <c r="A135" s="15" t="s">
        <v>245</v>
      </c>
      <c r="B135" s="16" t="s">
        <v>165</v>
      </c>
      <c r="C135" s="17">
        <v>9068.76</v>
      </c>
    </row>
    <row r="136" spans="1:3" ht="21.75" customHeight="1">
      <c r="A136" s="15"/>
      <c r="B136" s="16" t="s">
        <v>167</v>
      </c>
      <c r="C136" s="17">
        <f>SUM(C137:C137)</f>
        <v>982939</v>
      </c>
    </row>
    <row r="137" spans="1:3" ht="104.25" customHeight="1">
      <c r="A137" s="15" t="s">
        <v>246</v>
      </c>
      <c r="B137" s="16" t="s">
        <v>154</v>
      </c>
      <c r="C137" s="17">
        <v>982939</v>
      </c>
    </row>
    <row r="138" spans="1:3" ht="21" customHeight="1">
      <c r="A138" s="15" t="s">
        <v>97</v>
      </c>
      <c r="B138" s="34" t="s">
        <v>96</v>
      </c>
      <c r="C138" s="17">
        <f>C139</f>
        <v>627876.91</v>
      </c>
    </row>
    <row r="139" spans="1:3" ht="37.5" customHeight="1">
      <c r="A139" s="15" t="s">
        <v>247</v>
      </c>
      <c r="B139" s="16" t="s">
        <v>57</v>
      </c>
      <c r="C139" s="17">
        <v>627876.91</v>
      </c>
    </row>
    <row r="140" spans="1:3" ht="25.5" customHeight="1">
      <c r="A140" s="15"/>
      <c r="B140" s="35" t="s">
        <v>15</v>
      </c>
      <c r="C140" s="36">
        <f>C13+C69</f>
        <v>12951690.86</v>
      </c>
    </row>
    <row r="141" spans="1:3" ht="22.5" customHeight="1">
      <c r="A141" s="37"/>
      <c r="B141" s="38"/>
      <c r="C141" s="39"/>
    </row>
    <row r="142" spans="1:3" ht="30" customHeight="1">
      <c r="A142" s="43" t="s">
        <v>174</v>
      </c>
      <c r="B142" s="43"/>
      <c r="C142" s="43"/>
    </row>
    <row r="143" spans="1:3" ht="19.5" customHeight="1">
      <c r="A143" s="43" t="s">
        <v>175</v>
      </c>
      <c r="B143" s="43"/>
      <c r="C143" s="43"/>
    </row>
  </sheetData>
  <sheetProtection/>
  <mergeCells count="8">
    <mergeCell ref="B2:C2"/>
    <mergeCell ref="A143:C143"/>
    <mergeCell ref="A142:C142"/>
    <mergeCell ref="B3:C3"/>
    <mergeCell ref="B4:C4"/>
    <mergeCell ref="B5:C5"/>
    <mergeCell ref="B6:C6"/>
    <mergeCell ref="A10:C10"/>
  </mergeCells>
  <printOptions/>
  <pageMargins left="0.7874015748031497" right="0.4330708661417323" top="0.7480314960629921" bottom="0.7480314960629921" header="0.31496062992125984" footer="0.31496062992125984"/>
  <pageSetup fitToHeight="17" fitToWidth="1" horizontalDpi="600" verticalDpi="600" orientation="portrait" paperSize="9" scale="83" r:id="rId1"/>
  <headerFooter>
    <oddFooter>&amp;R&amp;P</oddFooter>
  </headerFooter>
  <rowBreaks count="9" manualBreakCount="9">
    <brk id="25" max="2" man="1"/>
    <brk id="38" max="2" man="1"/>
    <brk id="46" max="2" man="1"/>
    <brk id="60" max="2" man="1"/>
    <brk id="71" max="2" man="1"/>
    <brk id="90" max="2" man="1"/>
    <brk id="98" max="2" man="1"/>
    <brk id="105" max="2" man="1"/>
    <brk id="11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2018-12-10T08:08:27Z</cp:lastPrinted>
  <dcterms:created xsi:type="dcterms:W3CDTF">2004-10-05T07:40:56Z</dcterms:created>
  <dcterms:modified xsi:type="dcterms:W3CDTF">2018-12-14T14:44:59Z</dcterms:modified>
  <cp:category/>
  <cp:version/>
  <cp:contentType/>
  <cp:contentStatus/>
</cp:coreProperties>
</file>