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оект Прил. №2 (2020-2021)" sheetId="1" r:id="rId1"/>
  </sheets>
  <definedNames>
    <definedName name="_xlnm.Print_Titles" localSheetId="0">'Проект Прил. №2 (2020-2021)'!$13:$13</definedName>
    <definedName name="_xlnm.Print_Area" localSheetId="0">'Проект Прил. №2 (2020-2021)'!$A$1:$D$124</definedName>
  </definedNames>
  <calcPr fullCalcOnLoad="1"/>
</workbook>
</file>

<file path=xl/sharedStrings.xml><?xml version="1.0" encoding="utf-8"?>
<sst xmlns="http://schemas.openxmlformats.org/spreadsheetml/2006/main" count="224" uniqueCount="224">
  <si>
    <t xml:space="preserve">094 1 17 05050 05 0200 180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</si>
  <si>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</si>
  <si>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</si>
  <si>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</si>
  <si>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</si>
  <si>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</si>
  <si>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</si>
  <si>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</si>
  <si>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</si>
  <si>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</si>
  <si>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</si>
  <si>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</si>
  <si>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</si>
  <si>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</si>
  <si>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</si>
  <si>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</si>
  <si>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</si>
  <si>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</si>
  <si>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</si>
  <si>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</si>
  <si>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</si>
  <si>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</si>
  <si>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</si>
  <si>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</si>
  <si>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</si>
  <si>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</si>
  <si>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</si>
  <si>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</si>
  <si>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</si>
  <si>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</si>
  <si>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</si>
  <si>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</si>
  <si>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</si>
  <si>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</si>
  <si>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</si>
  <si>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</si>
  <si>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</si>
  <si>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</si>
  <si>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</si>
  <si>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</si>
  <si>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</si>
  <si>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</si>
  <si>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</si>
  <si>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</si>
  <si>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</si>
  <si>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</si>
  <si>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</si>
  <si>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</si>
  <si>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</si>
  <si>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</si>
  <si>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</si>
  <si>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</si>
  <si>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</si>
  <si>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</si>
  <si>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</si>
  <si>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</si>
  <si>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</si>
  <si>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</si>
  <si>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</si>
  <si>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</si>
  <si>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</si>
  <si>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</si>
  <si>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</si>
  <si>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</si>
  <si>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</si>
  <si>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</si>
  <si>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</si>
  <si>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</si>
  <si>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</si>
  <si>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</si>
  <si>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</si>
  <si>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</si>
  <si>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</si>
  <si>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</si>
  <si>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</si>
  <si>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</si>
  <si>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</si>
  <si>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</si>
  <si>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</si>
  <si>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</si>
  <si>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</si>
  <si>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</si>
  <si>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</si>
  <si>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</si>
  <si>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</si>
  <si>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</si>
  <si>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</si>
  <si>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</si>
  <si>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</si>
  <si>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</si>
  <si>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</si>
  <si>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</si>
  <si>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</si>
  <si>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</si>
  <si>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</si>
  <si>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</si>
  <si>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</si>
  <si>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</si>
  <si>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</si>
  <si>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</si>
  <si>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</si>
  <si>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</si>
  <si>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</si>
  <si>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</si>
  <si>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</si>
  <si>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</si>
  <si>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</si>
  <si>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</si>
  <si>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</si>
  <si>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</si>
  <si>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</si>
  <si>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</si>
  <si>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</si>
  <si>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</si>
  <si>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</si>
  <si>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</si>
  <si>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</si>
  <si>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</si>
  <si>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</si>
  <si>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182 1 05 04000 02 0000 110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</si>
  <si>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</si>
  <si>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</si>
  <si>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</si>
  <si>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</si>
  <si>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</si>
  <si>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</si>
  <si>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</si>
  <si>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</si>
  <si>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</si>
  <si>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</si>
  <si>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</si>
  <si>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</si>
  <si>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</si>
  <si>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</si>
  <si>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</si>
  <si>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</si>
  <si>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</si>
  <si>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</si>
  <si>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</si>
  <si>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</si>
  <si>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</si>
  <si>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</si>
  <si>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</si>
  <si>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</si>
  <si>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</si>
  <si>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</si>
  <si>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000 2 07 00000 00 0000 000</t>
  </si>
  <si>
    <t>Прочие безвозмездные поступления, всего, в том числе:</t>
  </si>
  <si>
    <t>Прочие безвозмездные поступления в бюджеты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</si>
  <si>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</si>
  <si>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</si>
  <si>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</si>
  <si>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</si>
  <si>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</si>
  <si>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</si>
  <si>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100 1 03 02260 01 0000 110</t>
  </si>
  <si>
    <t>начальник Финансово-казначейского управления</t>
  </si>
  <si>
    <t>Заместитель руководителя Администрации,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</si>
  <si>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</si>
  <si>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Прочие межбюджетные трансферты, передаваемые бюджетам муниципальных районов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</si>
  <si>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</si>
  <si>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080 1 14 06313 05 0000 430</t>
  </si>
  <si>
    <t xml:space="preserve">Сумма                        на 2020 год,           (тыс. рублей)             </t>
  </si>
  <si>
    <t>Прочие неналоговые доходы бюджетов муниципальных районов (плата за вырубку зеленых насаждений)</t>
  </si>
  <si>
    <t xml:space="preserve">Доходы бюджета Одинцовского муниципального района на плановый период 2020 и 2021 годов </t>
  </si>
  <si>
    <t xml:space="preserve">Сумма                        на 2021 год,           (тыс. рублей)             </t>
  </si>
  <si>
    <t>000 2 02 20000 00 0000 150</t>
  </si>
  <si>
    <t>000 2 02 29999 05 0000 150</t>
  </si>
  <si>
    <t>056 2 02 29999 05 0042 150</t>
  </si>
  <si>
    <t>056 2 02 29999 05 0089 150</t>
  </si>
  <si>
    <t>070 2 02 29999 05 0094 150</t>
  </si>
  <si>
    <t>000 2 02 30000 00 0000 150</t>
  </si>
  <si>
    <t>000 2 02 30022 05 0000 150</t>
  </si>
  <si>
    <t>070 2 02 30022 05 0018 150</t>
  </si>
  <si>
    <t>070 2 02 30022 05 0045 150</t>
  </si>
  <si>
    <t>000 2 02 30024 05 0000 150</t>
  </si>
  <si>
    <t>070 2 02 30024 05 0007 150</t>
  </si>
  <si>
    <t>070 2 02 30024 05 0008 150</t>
  </si>
  <si>
    <t>056 2 02 30024 05 0011 150</t>
  </si>
  <si>
    <t>056 2 02 30024 05 0012 150</t>
  </si>
  <si>
    <t>056 2 02 30024 05 0013 150</t>
  </si>
  <si>
    <t>070 202 30024 05 0132 150</t>
  </si>
  <si>
    <t>000 2 02 30029 05 0000 150</t>
  </si>
  <si>
    <t>003 2 02 30029 05 0002 150</t>
  </si>
  <si>
    <t>056 2 02 30029 05 0003 150</t>
  </si>
  <si>
    <t>056 2 02 30029 05 0030 150</t>
  </si>
  <si>
    <t xml:space="preserve">070  2 02 35082 05 0000 150   </t>
  </si>
  <si>
    <t>000 2 02 39999 05 0000 150</t>
  </si>
  <si>
    <t>070 2 02 39999 05 0004 150</t>
  </si>
  <si>
    <t>056 2 02 39999 05 0010 150</t>
  </si>
  <si>
    <t>056 2 02 39999 05 0019 150</t>
  </si>
  <si>
    <t>056 2 02 39999 05 0093 150</t>
  </si>
  <si>
    <t>056 2 02 39999 05 0105 150</t>
  </si>
  <si>
    <t>000 2 02 40000 00 0000 150</t>
  </si>
  <si>
    <t>000 2 02 40014 05 0000 150</t>
  </si>
  <si>
    <t>003 2 02 40014 05 0053 150</t>
  </si>
  <si>
    <t>003 2 02 40014 05 0054 150</t>
  </si>
  <si>
    <t>003 2 02 40014 05 0061 150</t>
  </si>
  <si>
    <t>003 2 02 40014 05 0063 150</t>
  </si>
  <si>
    <t>003 2 02 40014 05 0064 150</t>
  </si>
  <si>
    <t>003 2 02 40014 05 0065 150</t>
  </si>
  <si>
    <t>003 2 02 40014 05 0067 150</t>
  </si>
  <si>
    <t>003 2 02 40014 05 0068 150</t>
  </si>
  <si>
    <t>003 2 02 40014 05 0071 150</t>
  </si>
  <si>
    <t>003 2 02 40014 05 0079 150</t>
  </si>
  <si>
    <t>000 2 02 49999 05 0000 150</t>
  </si>
  <si>
    <t>003 2 02 49999 05 0025 150</t>
  </si>
  <si>
    <t>003 2 02 49999 05 0059 150</t>
  </si>
  <si>
    <t>070 2 07 05030 05 0000 150</t>
  </si>
  <si>
    <t>Субвенции бюджетам муниципальных районов на выполнение передаваемых полномочий субъектов Российской Федерации     (на создание административной комиссии, уполномоченной рассматривать дела об административных правонарушениях в сфере благоустройства)</t>
  </si>
  <si>
    <t>070 2 02 30024 05 0143 150</t>
  </si>
  <si>
    <t>003 2 02 49999 05 0031 150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</si>
  <si>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"Управление муниципальными финансами в Одинцовском муниципальном районе Московской области")</t>
  </si>
  <si>
    <t xml:space="preserve">048 1 12 01000 01 0000 120   </t>
  </si>
  <si>
    <t>070 2 02 27112 05 0112 150</t>
  </si>
  <si>
    <t>070 2 02 27112 05 0113 150</t>
  </si>
  <si>
    <t>Субсидии бюджетам муниципальных районов на софинансирование капитальных вложений в объекты муниципальной собственности (СОШ на 2200 мест в г. Одинцово , ЖК "Гусарская баллада" (ПИР и строительство))</t>
  </si>
  <si>
    <t>000 2 02 27112 05 0000 150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</si>
  <si>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собственности, всего, в том числе: </t>
  </si>
  <si>
    <t>Субсидии бюджетам муниципальных районов на софинансирование капитальных вложений в объекты муниципальной собственности (ПИР и строительство детских садов на 330 мест (в том числе 70 мест кратковременного пребывания) в г. Кубинка и  на 400 мест в г. Одинцово , ЖК "Гусарская баллада")</t>
  </si>
  <si>
    <t>Прочие субсидии бюджетам муниципальных районов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</si>
  <si>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070 2 02 29999 05 0182 150</t>
  </si>
  <si>
    <t>к  решению Совета депутатов</t>
  </si>
  <si>
    <t>от  14.12.2018  № 4/31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</si>
</sst>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 indent="23"/>
    </xf>
    <xf numFmtId="177" fontId="6" fillId="33" borderId="0" xfId="0" applyNumberFormat="1" applyFont="1" applyFill="1" applyAlignment="1">
      <alignment horizontal="left" vertical="top" wrapText="1" indent="23"/>
    </xf>
    <xf numFmtId="0" fontId="9" fillId="33" borderId="0" xfId="0" applyFont="1" applyFill="1" applyAlignment="1">
      <alignment horizontal="right" vertical="top" wrapText="1"/>
    </xf>
    <xf numFmtId="177" fontId="10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9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center"/>
    </xf>
    <xf numFmtId="177" fontId="0" fillId="33" borderId="0" xfId="0" applyNumberFormat="1" applyFont="1" applyFill="1" applyAlignment="1">
      <alignment horizontal="center" vertical="center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77" fontId="0" fillId="33" borderId="10" xfId="53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77" fontId="8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indent="23"/>
    </xf>
    <xf numFmtId="0" fontId="10" fillId="33" borderId="0" xfId="0" applyFont="1" applyFill="1" applyAlignment="1">
      <alignment horizontal="left" indent="23"/>
    </xf>
    <xf numFmtId="0" fontId="9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center" wrapText="1"/>
    </xf>
    <xf numFmtId="177" fontId="10" fillId="33" borderId="0" xfId="0" applyNumberFormat="1" applyFont="1" applyFill="1" applyAlignment="1">
      <alignment horizontal="right" vertical="center" wrapText="1" inden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4"/>
  <sheetViews>
    <sheetView tabSelected="1" zoomScalePageLayoutView="0" workbookViewId="0" topLeftCell="A1">
      <selection activeCell="B8" sqref="B8"/>
    </sheetView>
  </sheetViews>
  <sheetFormatPr defaultColWidth="9.00390625" defaultRowHeight="15.75"/>
  <cols>
    <col min="1" max="1" width="25.25390625" style="19" customWidth="1"/>
    <col min="2" max="2" width="55.75390625" style="35" customWidth="1"/>
    <col min="3" max="3" width="15.875" style="36" customWidth="1"/>
    <col min="4" max="4" width="15.625" style="36" customWidth="1"/>
    <col min="5" max="16384" width="9.00390625" style="20" customWidth="1"/>
  </cols>
  <sheetData>
    <row r="1" ht="12.75" customHeight="1"/>
    <row r="2" spans="2:4" ht="16.5">
      <c r="B2" s="47" t="s">
        <v>152</v>
      </c>
      <c r="C2" s="48"/>
      <c r="D2" s="48"/>
    </row>
    <row r="3" spans="2:4" ht="16.5">
      <c r="B3" s="47" t="s">
        <v>222</v>
      </c>
      <c r="C3" s="48"/>
      <c r="D3" s="48"/>
    </row>
    <row r="4" spans="2:4" ht="16.5">
      <c r="B4" s="47" t="s">
        <v>153</v>
      </c>
      <c r="C4" s="48"/>
      <c r="D4" s="48"/>
    </row>
    <row r="5" spans="2:4" ht="16.5">
      <c r="B5" s="47" t="s">
        <v>154</v>
      </c>
      <c r="C5" s="48"/>
      <c r="D5" s="48"/>
    </row>
    <row r="6" spans="2:4" ht="18.75" customHeight="1">
      <c r="B6" s="49" t="s">
        <v>223</v>
      </c>
      <c r="C6" s="50"/>
      <c r="D6" s="50"/>
    </row>
    <row r="7" spans="2:4" ht="23.25">
      <c r="B7" s="21"/>
      <c r="C7" s="22"/>
      <c r="D7" s="22"/>
    </row>
    <row r="8" spans="2:4" ht="23.25">
      <c r="B8" s="21"/>
      <c r="C8" s="22"/>
      <c r="D8" s="22"/>
    </row>
    <row r="9" spans="2:4" ht="18" customHeight="1">
      <c r="B9" s="23"/>
      <c r="C9" s="24"/>
      <c r="D9" s="24"/>
    </row>
    <row r="10" spans="1:4" ht="27.75" customHeight="1">
      <c r="A10" s="53" t="s">
        <v>164</v>
      </c>
      <c r="B10" s="54"/>
      <c r="C10" s="54"/>
      <c r="D10" s="54"/>
    </row>
    <row r="11" spans="1:4" ht="16.5" customHeight="1">
      <c r="A11" s="25"/>
      <c r="B11" s="37"/>
      <c r="C11" s="38"/>
      <c r="D11" s="38"/>
    </row>
    <row r="12" spans="1:4" ht="17.25" customHeight="1">
      <c r="A12" s="26"/>
      <c r="B12" s="27"/>
      <c r="C12" s="28"/>
      <c r="D12" s="28"/>
    </row>
    <row r="13" spans="1:4" ht="68.25" customHeight="1">
      <c r="A13" s="29" t="s">
        <v>23</v>
      </c>
      <c r="B13" s="29" t="s">
        <v>9</v>
      </c>
      <c r="C13" s="30" t="s">
        <v>162</v>
      </c>
      <c r="D13" s="30" t="s">
        <v>165</v>
      </c>
    </row>
    <row r="14" spans="1:4" ht="21.75" customHeight="1">
      <c r="A14" s="1" t="s">
        <v>6</v>
      </c>
      <c r="B14" s="2" t="s">
        <v>32</v>
      </c>
      <c r="C14" s="12">
        <f>C15+C30</f>
        <v>4484026</v>
      </c>
      <c r="D14" s="12">
        <f>D15+D30</f>
        <v>4667256</v>
      </c>
    </row>
    <row r="15" spans="1:4" ht="21.75" customHeight="1">
      <c r="A15" s="3"/>
      <c r="B15" s="2" t="s">
        <v>2</v>
      </c>
      <c r="C15" s="12">
        <f>C16+C18+C23+C27</f>
        <v>3271765</v>
      </c>
      <c r="D15" s="12">
        <f>D16+D18+D23+D27</f>
        <v>3548310</v>
      </c>
    </row>
    <row r="16" spans="1:4" ht="22.5" customHeight="1">
      <c r="A16" s="3" t="s">
        <v>122</v>
      </c>
      <c r="B16" s="4" t="s">
        <v>40</v>
      </c>
      <c r="C16" s="15">
        <f>C17</f>
        <v>1360845</v>
      </c>
      <c r="D16" s="15">
        <f>D17</f>
        <v>1457917</v>
      </c>
    </row>
    <row r="17" spans="1:4" ht="20.25" customHeight="1">
      <c r="A17" s="3" t="s">
        <v>114</v>
      </c>
      <c r="B17" s="5" t="s">
        <v>39</v>
      </c>
      <c r="C17" s="13">
        <v>1360845</v>
      </c>
      <c r="D17" s="13">
        <v>1457917</v>
      </c>
    </row>
    <row r="18" spans="1:4" ht="52.5" customHeight="1">
      <c r="A18" s="3" t="s">
        <v>123</v>
      </c>
      <c r="B18" s="4" t="s">
        <v>53</v>
      </c>
      <c r="C18" s="14">
        <f>SUM(C19:C22)</f>
        <v>34118</v>
      </c>
      <c r="D18" s="14">
        <f>SUM(D19:D22)</f>
        <v>34118</v>
      </c>
    </row>
    <row r="19" spans="1:4" ht="82.5" customHeight="1">
      <c r="A19" s="3" t="s">
        <v>115</v>
      </c>
      <c r="B19" s="4" t="s">
        <v>49</v>
      </c>
      <c r="C19" s="13">
        <v>12372</v>
      </c>
      <c r="D19" s="13">
        <v>12372</v>
      </c>
    </row>
    <row r="20" spans="1:4" ht="97.5" customHeight="1">
      <c r="A20" s="3" t="s">
        <v>116</v>
      </c>
      <c r="B20" s="4" t="s">
        <v>50</v>
      </c>
      <c r="C20" s="13">
        <v>87</v>
      </c>
      <c r="D20" s="13">
        <v>87</v>
      </c>
    </row>
    <row r="21" spans="1:4" ht="80.25" customHeight="1">
      <c r="A21" s="3" t="s">
        <v>117</v>
      </c>
      <c r="B21" s="4" t="s">
        <v>51</v>
      </c>
      <c r="C21" s="13">
        <v>23960</v>
      </c>
      <c r="D21" s="13">
        <v>23960</v>
      </c>
    </row>
    <row r="22" spans="1:4" ht="81.75" customHeight="1">
      <c r="A22" s="3" t="s">
        <v>155</v>
      </c>
      <c r="B22" s="4" t="s">
        <v>52</v>
      </c>
      <c r="C22" s="13">
        <v>-2301</v>
      </c>
      <c r="D22" s="13">
        <v>-2301</v>
      </c>
    </row>
    <row r="23" spans="1:4" ht="21" customHeight="1">
      <c r="A23" s="3" t="s">
        <v>25</v>
      </c>
      <c r="B23" s="5" t="s">
        <v>8</v>
      </c>
      <c r="C23" s="15">
        <f>C24+C25+C26</f>
        <v>1800397</v>
      </c>
      <c r="D23" s="15">
        <f>D24+D25+D26</f>
        <v>1979870</v>
      </c>
    </row>
    <row r="24" spans="1:4" ht="35.25" customHeight="1">
      <c r="A24" s="3" t="s">
        <v>121</v>
      </c>
      <c r="B24" s="5" t="s">
        <v>41</v>
      </c>
      <c r="C24" s="15">
        <v>1492602</v>
      </c>
      <c r="D24" s="15">
        <v>1791122</v>
      </c>
    </row>
    <row r="25" spans="1:4" ht="33.75" customHeight="1">
      <c r="A25" s="3" t="s">
        <v>118</v>
      </c>
      <c r="B25" s="5" t="s">
        <v>22</v>
      </c>
      <c r="C25" s="15">
        <v>190112</v>
      </c>
      <c r="D25" s="15">
        <v>47528</v>
      </c>
    </row>
    <row r="26" spans="1:4" ht="35.25" customHeight="1">
      <c r="A26" s="3" t="s">
        <v>119</v>
      </c>
      <c r="B26" s="5" t="s">
        <v>45</v>
      </c>
      <c r="C26" s="15">
        <v>117683</v>
      </c>
      <c r="D26" s="15">
        <v>141220</v>
      </c>
    </row>
    <row r="27" spans="1:4" ht="21" customHeight="1">
      <c r="A27" s="6" t="s">
        <v>16</v>
      </c>
      <c r="B27" s="5" t="s">
        <v>28</v>
      </c>
      <c r="C27" s="15">
        <f>C28+C29</f>
        <v>76405</v>
      </c>
      <c r="D27" s="15">
        <f>D28+D29</f>
        <v>76405</v>
      </c>
    </row>
    <row r="28" spans="1:4" ht="51" customHeight="1">
      <c r="A28" s="6" t="s">
        <v>24</v>
      </c>
      <c r="B28" s="5" t="s">
        <v>29</v>
      </c>
      <c r="C28" s="13">
        <v>76208</v>
      </c>
      <c r="D28" s="13">
        <v>76208</v>
      </c>
    </row>
    <row r="29" spans="1:4" ht="37.5" customHeight="1">
      <c r="A29" s="6" t="s">
        <v>30</v>
      </c>
      <c r="B29" s="5" t="s">
        <v>7</v>
      </c>
      <c r="C29" s="13">
        <v>197</v>
      </c>
      <c r="D29" s="13">
        <v>197</v>
      </c>
    </row>
    <row r="30" spans="1:4" ht="21.75" customHeight="1">
      <c r="A30" s="6"/>
      <c r="B30" s="7" t="s">
        <v>3</v>
      </c>
      <c r="C30" s="12">
        <f>C31+C43+C45+C51+C61+C62</f>
        <v>1212261</v>
      </c>
      <c r="D30" s="12">
        <f>D31+D43+D45+D51+D61+D62</f>
        <v>1118946</v>
      </c>
    </row>
    <row r="31" spans="1:4" ht="49.5" customHeight="1">
      <c r="A31" s="3" t="s">
        <v>27</v>
      </c>
      <c r="B31" s="5" t="s">
        <v>12</v>
      </c>
      <c r="C31" s="15">
        <f>C32+C40</f>
        <v>821810</v>
      </c>
      <c r="D31" s="15">
        <f>D32+D40</f>
        <v>821564</v>
      </c>
    </row>
    <row r="32" spans="1:4" ht="100.5" customHeight="1">
      <c r="A32" s="3" t="s">
        <v>26</v>
      </c>
      <c r="B32" s="4" t="s">
        <v>33</v>
      </c>
      <c r="C32" s="15">
        <f>C33+C36+C38</f>
        <v>711731</v>
      </c>
      <c r="D32" s="15">
        <f>D33+D36+D38</f>
        <v>711731</v>
      </c>
    </row>
    <row r="33" spans="1:4" ht="67.5" customHeight="1">
      <c r="A33" s="3" t="s">
        <v>60</v>
      </c>
      <c r="B33" s="4" t="s">
        <v>61</v>
      </c>
      <c r="C33" s="14">
        <f>C34+C35</f>
        <v>598089</v>
      </c>
      <c r="D33" s="14">
        <f>D34+D35</f>
        <v>598089</v>
      </c>
    </row>
    <row r="34" spans="1:4" ht="102" customHeight="1">
      <c r="A34" s="3" t="s">
        <v>144</v>
      </c>
      <c r="B34" s="40" t="s">
        <v>145</v>
      </c>
      <c r="C34" s="16">
        <v>244450</v>
      </c>
      <c r="D34" s="16">
        <v>244450</v>
      </c>
    </row>
    <row r="35" spans="1:4" ht="128.25" customHeight="1">
      <c r="A35" s="39" t="s">
        <v>54</v>
      </c>
      <c r="B35" s="40" t="s">
        <v>55</v>
      </c>
      <c r="C35" s="16">
        <v>353639</v>
      </c>
      <c r="D35" s="16">
        <v>353639</v>
      </c>
    </row>
    <row r="36" spans="1:4" ht="81" customHeight="1">
      <c r="A36" s="39" t="s">
        <v>128</v>
      </c>
      <c r="B36" s="40" t="s">
        <v>108</v>
      </c>
      <c r="C36" s="15">
        <f>C37</f>
        <v>63642</v>
      </c>
      <c r="D36" s="15">
        <f>D37</f>
        <v>63642</v>
      </c>
    </row>
    <row r="37" spans="1:4" ht="81.75" customHeight="1">
      <c r="A37" s="39" t="s">
        <v>102</v>
      </c>
      <c r="B37" s="40" t="s">
        <v>103</v>
      </c>
      <c r="C37" s="15">
        <v>63642</v>
      </c>
      <c r="D37" s="15">
        <v>63642</v>
      </c>
    </row>
    <row r="38" spans="1:4" ht="51" customHeight="1">
      <c r="A38" s="3" t="s">
        <v>129</v>
      </c>
      <c r="B38" s="40" t="s">
        <v>109</v>
      </c>
      <c r="C38" s="15">
        <f>C39</f>
        <v>50000</v>
      </c>
      <c r="D38" s="15">
        <f>D39</f>
        <v>50000</v>
      </c>
    </row>
    <row r="39" spans="1:4" ht="36" customHeight="1">
      <c r="A39" s="3" t="s">
        <v>44</v>
      </c>
      <c r="B39" s="4" t="s">
        <v>46</v>
      </c>
      <c r="C39" s="14">
        <v>50000</v>
      </c>
      <c r="D39" s="14">
        <v>50000</v>
      </c>
    </row>
    <row r="40" spans="1:4" ht="85.5" customHeight="1">
      <c r="A40" s="6" t="s">
        <v>110</v>
      </c>
      <c r="B40" s="5" t="s">
        <v>111</v>
      </c>
      <c r="C40" s="15">
        <f>C41+C42</f>
        <v>110079</v>
      </c>
      <c r="D40" s="15">
        <f>D41+D42</f>
        <v>109833</v>
      </c>
    </row>
    <row r="41" spans="1:4" ht="130.5" customHeight="1">
      <c r="A41" s="8" t="s">
        <v>35</v>
      </c>
      <c r="B41" s="9" t="s">
        <v>63</v>
      </c>
      <c r="C41" s="17">
        <v>1079</v>
      </c>
      <c r="D41" s="17">
        <v>833</v>
      </c>
    </row>
    <row r="42" spans="1:4" ht="100.5" customHeight="1">
      <c r="A42" s="8" t="s">
        <v>47</v>
      </c>
      <c r="B42" s="9" t="s">
        <v>62</v>
      </c>
      <c r="C42" s="17">
        <v>109000</v>
      </c>
      <c r="D42" s="17">
        <v>109000</v>
      </c>
    </row>
    <row r="43" spans="1:4" ht="31.5">
      <c r="A43" s="3" t="s">
        <v>17</v>
      </c>
      <c r="B43" s="5" t="s">
        <v>13</v>
      </c>
      <c r="C43" s="15">
        <f>C44</f>
        <v>5217</v>
      </c>
      <c r="D43" s="15">
        <f>D44</f>
        <v>5217</v>
      </c>
    </row>
    <row r="44" spans="1:4" ht="21" customHeight="1">
      <c r="A44" s="3" t="s">
        <v>213</v>
      </c>
      <c r="B44" s="5" t="s">
        <v>37</v>
      </c>
      <c r="C44" s="13">
        <v>5217</v>
      </c>
      <c r="D44" s="13">
        <v>5217</v>
      </c>
    </row>
    <row r="45" spans="1:4" ht="33.75" customHeight="1">
      <c r="A45" s="3" t="s">
        <v>130</v>
      </c>
      <c r="B45" s="5" t="s">
        <v>137</v>
      </c>
      <c r="C45" s="13">
        <f>C46+C49</f>
        <v>3231</v>
      </c>
      <c r="D45" s="13">
        <f>D46+D49</f>
        <v>3231</v>
      </c>
    </row>
    <row r="46" spans="1:4" ht="19.5" customHeight="1">
      <c r="A46" s="3" t="s">
        <v>139</v>
      </c>
      <c r="B46" s="5" t="s">
        <v>138</v>
      </c>
      <c r="C46" s="13">
        <f>SUM(C47:C48)</f>
        <v>2777</v>
      </c>
      <c r="D46" s="13">
        <f>SUM(D47:D48)</f>
        <v>2777</v>
      </c>
    </row>
    <row r="47" spans="1:4" ht="67.5" customHeight="1">
      <c r="A47" s="3" t="s">
        <v>131</v>
      </c>
      <c r="B47" s="5" t="s">
        <v>133</v>
      </c>
      <c r="C47" s="13">
        <v>2717</v>
      </c>
      <c r="D47" s="13">
        <v>2717</v>
      </c>
    </row>
    <row r="48" spans="1:4" ht="52.5" customHeight="1">
      <c r="A48" s="3" t="s">
        <v>132</v>
      </c>
      <c r="B48" s="5" t="s">
        <v>134</v>
      </c>
      <c r="C48" s="13">
        <v>60</v>
      </c>
      <c r="D48" s="13">
        <v>60</v>
      </c>
    </row>
    <row r="49" spans="1:4" ht="20.25" customHeight="1">
      <c r="A49" s="3" t="s">
        <v>140</v>
      </c>
      <c r="B49" s="5" t="s">
        <v>141</v>
      </c>
      <c r="C49" s="13">
        <f>SUM(C50:C50)</f>
        <v>454</v>
      </c>
      <c r="D49" s="13">
        <f>SUM(D50:D50)</f>
        <v>454</v>
      </c>
    </row>
    <row r="50" spans="1:4" ht="67.5" customHeight="1">
      <c r="A50" s="3" t="s">
        <v>135</v>
      </c>
      <c r="B50" s="5" t="s">
        <v>136</v>
      </c>
      <c r="C50" s="13">
        <v>454</v>
      </c>
      <c r="D50" s="13">
        <v>454</v>
      </c>
    </row>
    <row r="51" spans="1:4" ht="33.75" customHeight="1">
      <c r="A51" s="3" t="s">
        <v>19</v>
      </c>
      <c r="B51" s="5" t="s">
        <v>14</v>
      </c>
      <c r="C51" s="15">
        <f>C52+C54+C58</f>
        <v>289597</v>
      </c>
      <c r="D51" s="15">
        <f>D52+D54+D58</f>
        <v>196333</v>
      </c>
    </row>
    <row r="52" spans="1:4" ht="98.25" customHeight="1">
      <c r="A52" s="3" t="s">
        <v>124</v>
      </c>
      <c r="B52" s="5" t="s">
        <v>125</v>
      </c>
      <c r="C52" s="15">
        <f>C53</f>
        <v>176716</v>
      </c>
      <c r="D52" s="15">
        <f>D53</f>
        <v>83452</v>
      </c>
    </row>
    <row r="53" spans="1:4" s="31" customFormat="1" ht="99" customHeight="1">
      <c r="A53" s="3" t="s">
        <v>120</v>
      </c>
      <c r="B53" s="4" t="s">
        <v>34</v>
      </c>
      <c r="C53" s="14">
        <v>176716</v>
      </c>
      <c r="D53" s="14">
        <v>83452</v>
      </c>
    </row>
    <row r="54" spans="1:4" s="31" customFormat="1" ht="47.25">
      <c r="A54" s="41" t="s">
        <v>56</v>
      </c>
      <c r="B54" s="42" t="s">
        <v>64</v>
      </c>
      <c r="C54" s="15">
        <f>C55</f>
        <v>52542</v>
      </c>
      <c r="D54" s="15">
        <f>D55</f>
        <v>52542</v>
      </c>
    </row>
    <row r="55" spans="1:4" s="31" customFormat="1" ht="35.25" customHeight="1">
      <c r="A55" s="41" t="s">
        <v>112</v>
      </c>
      <c r="B55" s="42" t="s">
        <v>113</v>
      </c>
      <c r="C55" s="15">
        <f>C56+C57</f>
        <v>52542</v>
      </c>
      <c r="D55" s="15">
        <f>D56+D57</f>
        <v>52542</v>
      </c>
    </row>
    <row r="56" spans="1:4" s="31" customFormat="1" ht="65.25" customHeight="1">
      <c r="A56" s="41" t="s">
        <v>142</v>
      </c>
      <c r="B56" s="42" t="s">
        <v>143</v>
      </c>
      <c r="C56" s="15">
        <v>28280</v>
      </c>
      <c r="D56" s="15">
        <v>28280</v>
      </c>
    </row>
    <row r="57" spans="1:4" s="31" customFormat="1" ht="48.75" customHeight="1">
      <c r="A57" s="41" t="s">
        <v>57</v>
      </c>
      <c r="B57" s="42" t="s">
        <v>58</v>
      </c>
      <c r="C57" s="43">
        <v>24262</v>
      </c>
      <c r="D57" s="43">
        <v>24262</v>
      </c>
    </row>
    <row r="58" spans="1:4" s="31" customFormat="1" ht="84" customHeight="1">
      <c r="A58" s="41" t="s">
        <v>106</v>
      </c>
      <c r="B58" s="4" t="s">
        <v>107</v>
      </c>
      <c r="C58" s="43">
        <f>C59+C60</f>
        <v>60339</v>
      </c>
      <c r="D58" s="43">
        <f>D59+D60</f>
        <v>60339</v>
      </c>
    </row>
    <row r="59" spans="1:4" s="31" customFormat="1" ht="102" customHeight="1">
      <c r="A59" s="39" t="s">
        <v>161</v>
      </c>
      <c r="B59" s="40" t="s">
        <v>160</v>
      </c>
      <c r="C59" s="43">
        <v>51327</v>
      </c>
      <c r="D59" s="43">
        <v>51327</v>
      </c>
    </row>
    <row r="60" spans="1:4" s="31" customFormat="1" ht="96" customHeight="1">
      <c r="A60" s="39" t="s">
        <v>104</v>
      </c>
      <c r="B60" s="40" t="s">
        <v>105</v>
      </c>
      <c r="C60" s="43">
        <v>9012</v>
      </c>
      <c r="D60" s="43">
        <v>9012</v>
      </c>
    </row>
    <row r="61" spans="1:4" ht="15.75">
      <c r="A61" s="3" t="s">
        <v>10</v>
      </c>
      <c r="B61" s="5" t="s">
        <v>11</v>
      </c>
      <c r="C61" s="13">
        <v>23245</v>
      </c>
      <c r="D61" s="13">
        <v>23245</v>
      </c>
    </row>
    <row r="62" spans="1:4" ht="15.75">
      <c r="A62" s="3" t="s">
        <v>20</v>
      </c>
      <c r="B62" s="5" t="s">
        <v>21</v>
      </c>
      <c r="C62" s="15">
        <f>C63</f>
        <v>69161</v>
      </c>
      <c r="D62" s="15">
        <f>D63</f>
        <v>69356</v>
      </c>
    </row>
    <row r="63" spans="1:4" ht="35.25" customHeight="1">
      <c r="A63" s="3" t="s">
        <v>31</v>
      </c>
      <c r="B63" s="5" t="s">
        <v>42</v>
      </c>
      <c r="C63" s="15">
        <f>C64+C65+C67</f>
        <v>69161</v>
      </c>
      <c r="D63" s="15">
        <f>D64+D65+D67</f>
        <v>69356</v>
      </c>
    </row>
    <row r="64" spans="1:4" ht="49.5" customHeight="1">
      <c r="A64" s="3" t="s">
        <v>36</v>
      </c>
      <c r="B64" s="5" t="s">
        <v>163</v>
      </c>
      <c r="C64" s="13">
        <v>3186</v>
      </c>
      <c r="D64" s="13">
        <v>3186</v>
      </c>
    </row>
    <row r="65" spans="1:4" ht="67.5" customHeight="1">
      <c r="A65" s="3" t="s">
        <v>38</v>
      </c>
      <c r="B65" s="5" t="s">
        <v>43</v>
      </c>
      <c r="C65" s="15">
        <f>C66</f>
        <v>895</v>
      </c>
      <c r="D65" s="15">
        <f>D66</f>
        <v>1090</v>
      </c>
    </row>
    <row r="66" spans="1:4" ht="51" customHeight="1">
      <c r="A66" s="3" t="s">
        <v>0</v>
      </c>
      <c r="B66" s="5" t="s">
        <v>1</v>
      </c>
      <c r="C66" s="13">
        <v>895</v>
      </c>
      <c r="D66" s="13">
        <v>1090</v>
      </c>
    </row>
    <row r="67" spans="1:4" ht="48.75" customHeight="1">
      <c r="A67" s="3" t="s">
        <v>59</v>
      </c>
      <c r="B67" s="5" t="s">
        <v>65</v>
      </c>
      <c r="C67" s="13">
        <v>65080</v>
      </c>
      <c r="D67" s="13">
        <v>65080</v>
      </c>
    </row>
    <row r="68" spans="1:4" ht="18.75" customHeight="1">
      <c r="A68" s="1" t="s">
        <v>5</v>
      </c>
      <c r="B68" s="2" t="s">
        <v>18</v>
      </c>
      <c r="C68" s="12">
        <f>C69+C118</f>
        <v>6637843.092</v>
      </c>
      <c r="D68" s="12">
        <f>D69+D118</f>
        <v>7627781.822000001</v>
      </c>
    </row>
    <row r="69" spans="1:4" ht="35.25" customHeight="1">
      <c r="A69" s="3" t="s">
        <v>4</v>
      </c>
      <c r="B69" s="4" t="s">
        <v>66</v>
      </c>
      <c r="C69" s="15">
        <f>C70+C79+C102</f>
        <v>6637843.092</v>
      </c>
      <c r="D69" s="15">
        <f>D70+D79+D102</f>
        <v>7352781.822000001</v>
      </c>
    </row>
    <row r="70" spans="1:4" ht="33.75" customHeight="1">
      <c r="A70" s="3" t="s">
        <v>166</v>
      </c>
      <c r="B70" s="4" t="s">
        <v>67</v>
      </c>
      <c r="C70" s="16">
        <f>C71+C74</f>
        <v>613493.0800000001</v>
      </c>
      <c r="D70" s="16">
        <f>D71+D74</f>
        <v>1323868.81</v>
      </c>
    </row>
    <row r="71" spans="1:4" ht="55.5" customHeight="1">
      <c r="A71" s="3" t="s">
        <v>217</v>
      </c>
      <c r="B71" s="4" t="s">
        <v>218</v>
      </c>
      <c r="C71" s="16">
        <f>SUM(C72:C73)</f>
        <v>210552.06</v>
      </c>
      <c r="D71" s="16">
        <f>SUM(D72:D73)</f>
        <v>897330.01</v>
      </c>
    </row>
    <row r="72" spans="1:4" ht="101.25" customHeight="1">
      <c r="A72" s="39" t="s">
        <v>214</v>
      </c>
      <c r="B72" s="4" t="s">
        <v>219</v>
      </c>
      <c r="C72" s="16">
        <v>147546</v>
      </c>
      <c r="D72" s="16">
        <v>240806.86</v>
      </c>
    </row>
    <row r="73" spans="1:4" ht="69.75" customHeight="1">
      <c r="A73" s="39" t="s">
        <v>215</v>
      </c>
      <c r="B73" s="4" t="s">
        <v>216</v>
      </c>
      <c r="C73" s="16">
        <v>63006.06</v>
      </c>
      <c r="D73" s="16">
        <v>656523.15</v>
      </c>
    </row>
    <row r="74" spans="1:4" ht="35.25" customHeight="1">
      <c r="A74" s="3" t="s">
        <v>167</v>
      </c>
      <c r="B74" s="4" t="s">
        <v>48</v>
      </c>
      <c r="C74" s="16">
        <f>SUM(C75:C78)</f>
        <v>402941.02</v>
      </c>
      <c r="D74" s="16">
        <f>SUM(D75:D78)</f>
        <v>426538.8</v>
      </c>
    </row>
    <row r="75" spans="1:4" ht="82.5" customHeight="1">
      <c r="A75" s="3" t="s">
        <v>168</v>
      </c>
      <c r="B75" s="4" t="s">
        <v>68</v>
      </c>
      <c r="C75" s="13">
        <v>780</v>
      </c>
      <c r="D75" s="13">
        <v>811</v>
      </c>
    </row>
    <row r="76" spans="1:4" ht="85.5" customHeight="1">
      <c r="A76" s="3" t="s">
        <v>169</v>
      </c>
      <c r="B76" s="4" t="s">
        <v>69</v>
      </c>
      <c r="C76" s="16">
        <v>41572</v>
      </c>
      <c r="D76" s="16">
        <v>41572</v>
      </c>
    </row>
    <row r="77" spans="1:4" ht="53.25" customHeight="1">
      <c r="A77" s="3" t="s">
        <v>170</v>
      </c>
      <c r="B77" s="4" t="s">
        <v>158</v>
      </c>
      <c r="C77" s="16">
        <v>256757.02</v>
      </c>
      <c r="D77" s="16">
        <v>281652.8</v>
      </c>
    </row>
    <row r="78" spans="1:4" ht="66" customHeight="1">
      <c r="A78" s="3" t="s">
        <v>221</v>
      </c>
      <c r="B78" s="4" t="s">
        <v>220</v>
      </c>
      <c r="C78" s="16">
        <v>103832</v>
      </c>
      <c r="D78" s="16">
        <v>102503</v>
      </c>
    </row>
    <row r="79" spans="1:4" ht="37.5" customHeight="1">
      <c r="A79" s="3" t="s">
        <v>171</v>
      </c>
      <c r="B79" s="4" t="s">
        <v>101</v>
      </c>
      <c r="C79" s="15">
        <f>C80+C83+C91+C95+C96</f>
        <v>5483035</v>
      </c>
      <c r="D79" s="15">
        <f>D80+D83+D91+D95+D96</f>
        <v>5484078</v>
      </c>
    </row>
    <row r="80" spans="1:4" ht="51.75" customHeight="1">
      <c r="A80" s="3" t="s">
        <v>172</v>
      </c>
      <c r="B80" s="4" t="s">
        <v>70</v>
      </c>
      <c r="C80" s="15">
        <f>C81+C82</f>
        <v>67486</v>
      </c>
      <c r="D80" s="15">
        <f>D81+D82</f>
        <v>70150</v>
      </c>
    </row>
    <row r="81" spans="1:4" ht="82.5" customHeight="1">
      <c r="A81" s="3" t="s">
        <v>173</v>
      </c>
      <c r="B81" s="4" t="s">
        <v>71</v>
      </c>
      <c r="C81" s="16">
        <v>5181</v>
      </c>
      <c r="D81" s="16">
        <v>5227</v>
      </c>
    </row>
    <row r="82" spans="1:4" ht="81" customHeight="1">
      <c r="A82" s="3" t="s">
        <v>174</v>
      </c>
      <c r="B82" s="4" t="s">
        <v>72</v>
      </c>
      <c r="C82" s="16">
        <v>62305</v>
      </c>
      <c r="D82" s="16">
        <v>64923</v>
      </c>
    </row>
    <row r="83" spans="1:4" ht="51" customHeight="1">
      <c r="A83" s="3" t="s">
        <v>175</v>
      </c>
      <c r="B83" s="4" t="s">
        <v>73</v>
      </c>
      <c r="C83" s="15">
        <f>SUM(C84:C90)</f>
        <v>233803</v>
      </c>
      <c r="D83" s="15">
        <f>SUM(D84:D90)</f>
        <v>233821</v>
      </c>
    </row>
    <row r="84" spans="1:4" ht="99" customHeight="1">
      <c r="A84" s="3" t="s">
        <v>176</v>
      </c>
      <c r="B84" s="4" t="s">
        <v>150</v>
      </c>
      <c r="C84" s="16">
        <v>14122</v>
      </c>
      <c r="D84" s="16">
        <v>14122</v>
      </c>
    </row>
    <row r="85" spans="1:4" ht="115.5" customHeight="1">
      <c r="A85" s="3" t="s">
        <v>177</v>
      </c>
      <c r="B85" s="4" t="s">
        <v>74</v>
      </c>
      <c r="C85" s="16">
        <v>10558</v>
      </c>
      <c r="D85" s="16">
        <v>10553</v>
      </c>
    </row>
    <row r="86" spans="1:4" ht="114" customHeight="1">
      <c r="A86" s="3" t="s">
        <v>178</v>
      </c>
      <c r="B86" s="4" t="s">
        <v>75</v>
      </c>
      <c r="C86" s="16">
        <v>655</v>
      </c>
      <c r="D86" s="16">
        <v>678</v>
      </c>
    </row>
    <row r="87" spans="1:4" ht="99" customHeight="1">
      <c r="A87" s="3" t="s">
        <v>179</v>
      </c>
      <c r="B87" s="4" t="s">
        <v>76</v>
      </c>
      <c r="C87" s="16">
        <v>93</v>
      </c>
      <c r="D87" s="16">
        <v>93</v>
      </c>
    </row>
    <row r="88" spans="1:4" ht="145.5" customHeight="1">
      <c r="A88" s="3" t="s">
        <v>180</v>
      </c>
      <c r="B88" s="4" t="s">
        <v>77</v>
      </c>
      <c r="C88" s="16">
        <v>201863</v>
      </c>
      <c r="D88" s="16">
        <v>201863</v>
      </c>
    </row>
    <row r="89" spans="1:4" ht="67.5" customHeight="1">
      <c r="A89" s="3" t="s">
        <v>181</v>
      </c>
      <c r="B89" s="4" t="s">
        <v>149</v>
      </c>
      <c r="C89" s="16">
        <v>5972</v>
      </c>
      <c r="D89" s="16">
        <v>5972</v>
      </c>
    </row>
    <row r="90" spans="1:4" ht="84" customHeight="1">
      <c r="A90" s="3" t="s">
        <v>210</v>
      </c>
      <c r="B90" s="4" t="s">
        <v>209</v>
      </c>
      <c r="C90" s="16">
        <v>540</v>
      </c>
      <c r="D90" s="16">
        <v>540</v>
      </c>
    </row>
    <row r="91" spans="1:4" ht="82.5" customHeight="1">
      <c r="A91" s="3" t="s">
        <v>182</v>
      </c>
      <c r="B91" s="4" t="s">
        <v>78</v>
      </c>
      <c r="C91" s="15">
        <f>SUM(C92:C94)</f>
        <v>138412</v>
      </c>
      <c r="D91" s="15">
        <f>SUM(D92:D94)</f>
        <v>138412</v>
      </c>
    </row>
    <row r="92" spans="1:4" ht="115.5" customHeight="1">
      <c r="A92" s="3" t="s">
        <v>183</v>
      </c>
      <c r="B92" s="4" t="s">
        <v>79</v>
      </c>
      <c r="C92" s="15">
        <v>4755</v>
      </c>
      <c r="D92" s="15">
        <v>4755</v>
      </c>
    </row>
    <row r="93" spans="1:4" ht="134.25" customHeight="1">
      <c r="A93" s="3" t="s">
        <v>184</v>
      </c>
      <c r="B93" s="4" t="s">
        <v>126</v>
      </c>
      <c r="C93" s="15">
        <v>1323</v>
      </c>
      <c r="D93" s="15">
        <v>1323</v>
      </c>
    </row>
    <row r="94" spans="1:4" ht="120" customHeight="1">
      <c r="A94" s="3" t="s">
        <v>185</v>
      </c>
      <c r="B94" s="4" t="s">
        <v>80</v>
      </c>
      <c r="C94" s="15">
        <v>132334</v>
      </c>
      <c r="D94" s="15">
        <v>132334</v>
      </c>
    </row>
    <row r="95" spans="1:4" ht="66.75" customHeight="1">
      <c r="A95" s="3" t="s">
        <v>186</v>
      </c>
      <c r="B95" s="4" t="s">
        <v>81</v>
      </c>
      <c r="C95" s="16">
        <v>84289</v>
      </c>
      <c r="D95" s="16">
        <v>80458</v>
      </c>
    </row>
    <row r="96" spans="1:4" ht="36" customHeight="1">
      <c r="A96" s="3" t="s">
        <v>187</v>
      </c>
      <c r="B96" s="4" t="s">
        <v>82</v>
      </c>
      <c r="C96" s="16">
        <f>C97+C98+C99+C100+C101</f>
        <v>4959045</v>
      </c>
      <c r="D96" s="16">
        <f>D97+D98+D99+D100+D101</f>
        <v>4961237</v>
      </c>
    </row>
    <row r="97" spans="1:4" ht="66" customHeight="1">
      <c r="A97" s="3" t="s">
        <v>188</v>
      </c>
      <c r="B97" s="4" t="s">
        <v>83</v>
      </c>
      <c r="C97" s="16">
        <v>54816</v>
      </c>
      <c r="D97" s="16">
        <v>57008</v>
      </c>
    </row>
    <row r="98" spans="1:4" ht="194.25" customHeight="1">
      <c r="A98" s="3" t="s">
        <v>189</v>
      </c>
      <c r="B98" s="4" t="s">
        <v>84</v>
      </c>
      <c r="C98" s="16">
        <v>2991809</v>
      </c>
      <c r="D98" s="16">
        <v>2991809</v>
      </c>
    </row>
    <row r="99" spans="1:4" ht="167.25" customHeight="1">
      <c r="A99" s="3" t="s">
        <v>190</v>
      </c>
      <c r="B99" s="4" t="s">
        <v>85</v>
      </c>
      <c r="C99" s="15">
        <v>264347</v>
      </c>
      <c r="D99" s="15">
        <v>264347</v>
      </c>
    </row>
    <row r="100" spans="1:4" ht="115.5" customHeight="1">
      <c r="A100" s="3" t="s">
        <v>191</v>
      </c>
      <c r="B100" s="4" t="s">
        <v>86</v>
      </c>
      <c r="C100" s="16">
        <v>107480</v>
      </c>
      <c r="D100" s="16">
        <v>107480</v>
      </c>
    </row>
    <row r="101" spans="1:4" ht="130.5" customHeight="1">
      <c r="A101" s="3" t="s">
        <v>192</v>
      </c>
      <c r="B101" s="4" t="s">
        <v>87</v>
      </c>
      <c r="C101" s="16">
        <v>1540593</v>
      </c>
      <c r="D101" s="16">
        <v>1540593</v>
      </c>
    </row>
    <row r="102" spans="1:4" ht="21.75" customHeight="1">
      <c r="A102" s="3" t="s">
        <v>193</v>
      </c>
      <c r="B102" s="4" t="s">
        <v>88</v>
      </c>
      <c r="C102" s="16">
        <f>C103+C114</f>
        <v>541315.012</v>
      </c>
      <c r="D102" s="16">
        <f>D103+D114</f>
        <v>544835.012</v>
      </c>
    </row>
    <row r="103" spans="1:4" ht="81.75" customHeight="1">
      <c r="A103" s="3" t="s">
        <v>194</v>
      </c>
      <c r="B103" s="4" t="s">
        <v>89</v>
      </c>
      <c r="C103" s="16">
        <f>SUM(C104:C113)</f>
        <v>344775.747</v>
      </c>
      <c r="D103" s="16">
        <f>SUM(D104:D113)</f>
        <v>348295.747</v>
      </c>
    </row>
    <row r="104" spans="1:4" ht="83.25" customHeight="1">
      <c r="A104" s="3" t="s">
        <v>195</v>
      </c>
      <c r="B104" s="4" t="s">
        <v>90</v>
      </c>
      <c r="C104" s="16">
        <v>16025.334</v>
      </c>
      <c r="D104" s="16">
        <v>16025.334</v>
      </c>
    </row>
    <row r="105" spans="1:4" ht="83.25" customHeight="1">
      <c r="A105" s="3" t="s">
        <v>196</v>
      </c>
      <c r="B105" s="4" t="s">
        <v>91</v>
      </c>
      <c r="C105" s="16">
        <v>15142.1</v>
      </c>
      <c r="D105" s="16">
        <v>15142.1</v>
      </c>
    </row>
    <row r="106" spans="1:4" ht="107.25" customHeight="1">
      <c r="A106" s="3" t="s">
        <v>197</v>
      </c>
      <c r="B106" s="4" t="s">
        <v>92</v>
      </c>
      <c r="C106" s="16">
        <v>12453.908</v>
      </c>
      <c r="D106" s="16">
        <v>12453.908</v>
      </c>
    </row>
    <row r="107" spans="1:4" ht="114.75" customHeight="1">
      <c r="A107" s="3" t="s">
        <v>198</v>
      </c>
      <c r="B107" s="4" t="s">
        <v>93</v>
      </c>
      <c r="C107" s="16">
        <v>14736</v>
      </c>
      <c r="D107" s="16">
        <v>14736</v>
      </c>
    </row>
    <row r="108" spans="1:4" ht="113.25" customHeight="1">
      <c r="A108" s="3" t="s">
        <v>199</v>
      </c>
      <c r="B108" s="4" t="s">
        <v>127</v>
      </c>
      <c r="C108" s="16">
        <v>7229.7</v>
      </c>
      <c r="D108" s="16">
        <v>7229.7</v>
      </c>
    </row>
    <row r="109" spans="1:4" ht="98.25" customHeight="1">
      <c r="A109" s="3" t="s">
        <v>200</v>
      </c>
      <c r="B109" s="4" t="s">
        <v>94</v>
      </c>
      <c r="C109" s="16">
        <v>4410</v>
      </c>
      <c r="D109" s="16">
        <v>4410</v>
      </c>
    </row>
    <row r="110" spans="1:4" ht="111" customHeight="1">
      <c r="A110" s="3" t="s">
        <v>201</v>
      </c>
      <c r="B110" s="4" t="s">
        <v>95</v>
      </c>
      <c r="C110" s="16">
        <v>5092</v>
      </c>
      <c r="D110" s="16">
        <v>5092</v>
      </c>
    </row>
    <row r="111" spans="1:4" ht="95.25" customHeight="1">
      <c r="A111" s="3" t="s">
        <v>202</v>
      </c>
      <c r="B111" s="4" t="s">
        <v>96</v>
      </c>
      <c r="C111" s="16">
        <v>2309.48</v>
      </c>
      <c r="D111" s="16">
        <v>2309.48</v>
      </c>
    </row>
    <row r="112" spans="1:4" ht="112.5" customHeight="1">
      <c r="A112" s="3" t="s">
        <v>203</v>
      </c>
      <c r="B112" s="4" t="s">
        <v>99</v>
      </c>
      <c r="C112" s="16">
        <v>260088.168</v>
      </c>
      <c r="D112" s="16">
        <v>263608.168</v>
      </c>
    </row>
    <row r="113" spans="1:4" ht="114" customHeight="1">
      <c r="A113" s="3" t="s">
        <v>204</v>
      </c>
      <c r="B113" s="4" t="s">
        <v>97</v>
      </c>
      <c r="C113" s="16">
        <v>7289.057</v>
      </c>
      <c r="D113" s="16">
        <v>7289.057</v>
      </c>
    </row>
    <row r="114" spans="1:4" ht="33.75" customHeight="1">
      <c r="A114" s="3" t="s">
        <v>205</v>
      </c>
      <c r="B114" s="4" t="s">
        <v>98</v>
      </c>
      <c r="C114" s="16">
        <f>SUM(C115:C117)</f>
        <v>196539.265</v>
      </c>
      <c r="D114" s="16">
        <f>SUM(D115:D117)</f>
        <v>196539.265</v>
      </c>
    </row>
    <row r="115" spans="1:4" ht="113.25" customHeight="1">
      <c r="A115" s="3" t="s">
        <v>206</v>
      </c>
      <c r="B115" s="4" t="s">
        <v>100</v>
      </c>
      <c r="C115" s="16">
        <v>87640.055</v>
      </c>
      <c r="D115" s="16">
        <v>87640.055</v>
      </c>
    </row>
    <row r="116" spans="1:4" ht="103.5" customHeight="1">
      <c r="A116" s="3" t="s">
        <v>211</v>
      </c>
      <c r="B116" s="4" t="s">
        <v>212</v>
      </c>
      <c r="C116" s="16">
        <v>5861</v>
      </c>
      <c r="D116" s="16">
        <v>5861</v>
      </c>
    </row>
    <row r="117" spans="1:4" ht="116.25" customHeight="1">
      <c r="A117" s="3" t="s">
        <v>207</v>
      </c>
      <c r="B117" s="4" t="s">
        <v>159</v>
      </c>
      <c r="C117" s="16">
        <v>103038.21</v>
      </c>
      <c r="D117" s="16">
        <v>103038.21</v>
      </c>
    </row>
    <row r="118" spans="1:4" ht="22.5" customHeight="1">
      <c r="A118" s="3" t="s">
        <v>146</v>
      </c>
      <c r="B118" s="10" t="s">
        <v>147</v>
      </c>
      <c r="C118" s="16">
        <f>C119</f>
        <v>0</v>
      </c>
      <c r="D118" s="16">
        <f>D119</f>
        <v>275000</v>
      </c>
    </row>
    <row r="119" spans="1:4" ht="36" customHeight="1">
      <c r="A119" s="3" t="s">
        <v>208</v>
      </c>
      <c r="B119" s="4" t="s">
        <v>148</v>
      </c>
      <c r="C119" s="16">
        <v>0</v>
      </c>
      <c r="D119" s="16">
        <v>275000</v>
      </c>
    </row>
    <row r="120" spans="1:4" ht="21.75" customHeight="1">
      <c r="A120" s="3"/>
      <c r="B120" s="11" t="s">
        <v>15</v>
      </c>
      <c r="C120" s="12">
        <f>C14+C68</f>
        <v>11121869.092</v>
      </c>
      <c r="D120" s="12">
        <f>D14+D68</f>
        <v>12295037.822</v>
      </c>
    </row>
    <row r="121" spans="1:4" ht="21.75" customHeight="1">
      <c r="A121" s="44"/>
      <c r="B121" s="45"/>
      <c r="C121" s="46"/>
      <c r="D121" s="46"/>
    </row>
    <row r="122" spans="1:4" ht="17.25" customHeight="1">
      <c r="A122" s="32"/>
      <c r="B122" s="33"/>
      <c r="C122" s="18"/>
      <c r="D122" s="18"/>
    </row>
    <row r="123" spans="1:4" ht="19.5" customHeight="1">
      <c r="A123" s="55" t="s">
        <v>157</v>
      </c>
      <c r="B123" s="55"/>
      <c r="C123" s="34"/>
      <c r="D123" s="34"/>
    </row>
    <row r="124" spans="1:4" ht="19.5" customHeight="1">
      <c r="A124" s="51" t="s">
        <v>156</v>
      </c>
      <c r="B124" s="51"/>
      <c r="C124" s="52" t="s">
        <v>151</v>
      </c>
      <c r="D124" s="52"/>
    </row>
  </sheetData>
  <sheetProtection/>
  <mergeCells count="9">
    <mergeCell ref="B2:D2"/>
    <mergeCell ref="B3:D3"/>
    <mergeCell ref="B4:D4"/>
    <mergeCell ref="B5:D5"/>
    <mergeCell ref="B6:D6"/>
    <mergeCell ref="A124:B124"/>
    <mergeCell ref="C124:D124"/>
    <mergeCell ref="A10:D10"/>
    <mergeCell ref="A123:B123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2018-12-11T08:45:53Z</cp:lastPrinted>
  <dcterms:created xsi:type="dcterms:W3CDTF">2004-10-05T07:40:56Z</dcterms:created>
  <dcterms:modified xsi:type="dcterms:W3CDTF">2018-12-14T14:45:28Z</dcterms:modified>
  <cp:category/>
  <cp:version/>
  <cp:contentType/>
  <cp:contentStatus/>
</cp:coreProperties>
</file>