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27" i="1"/>
  <c r="F97" i="1" l="1"/>
  <c r="F45" i="1" l="1"/>
  <c r="F71" i="1" l="1"/>
  <c r="F26" i="1" l="1"/>
  <c r="F80" i="1"/>
  <c r="F90" i="1"/>
  <c r="K85" i="1" l="1"/>
  <c r="J77" i="1"/>
  <c r="K77" i="1"/>
  <c r="K100" i="1" s="1"/>
  <c r="I77" i="1"/>
  <c r="J86" i="1"/>
  <c r="K86" i="1"/>
  <c r="I86" i="1"/>
  <c r="F86" i="1" s="1"/>
  <c r="K79" i="1"/>
  <c r="K66" i="1"/>
  <c r="K65" i="1" s="1"/>
  <c r="K75" i="1" l="1"/>
  <c r="F77" i="1"/>
  <c r="K84" i="1"/>
  <c r="F117" i="1"/>
  <c r="F110" i="1"/>
  <c r="F61" i="1" l="1"/>
  <c r="F18" i="1"/>
  <c r="H85" i="1"/>
  <c r="F40" i="1"/>
  <c r="F46" i="1"/>
  <c r="F154" i="1" l="1"/>
  <c r="F153" i="1" s="1"/>
  <c r="F148" i="1"/>
  <c r="G146" i="1"/>
  <c r="G145" i="1" s="1"/>
  <c r="K128" i="1"/>
  <c r="J128" i="1"/>
  <c r="I128" i="1"/>
  <c r="E127" i="1"/>
  <c r="E126" i="1" s="1"/>
  <c r="F122" i="1"/>
  <c r="F121" i="1"/>
  <c r="F119" i="1"/>
  <c r="H106" i="1"/>
  <c r="K105" i="1"/>
  <c r="K104" i="1" s="1"/>
  <c r="J105" i="1"/>
  <c r="J127" i="1" s="1"/>
  <c r="I105" i="1"/>
  <c r="I127" i="1" s="1"/>
  <c r="H105" i="1"/>
  <c r="G105" i="1"/>
  <c r="G104" i="1" s="1"/>
  <c r="J100" i="1"/>
  <c r="I100" i="1"/>
  <c r="H100" i="1"/>
  <c r="G100" i="1"/>
  <c r="F95" i="1"/>
  <c r="K94" i="1"/>
  <c r="K99" i="1" s="1"/>
  <c r="J94" i="1"/>
  <c r="J93" i="1" s="1"/>
  <c r="I94" i="1"/>
  <c r="I93" i="1" s="1"/>
  <c r="H94" i="1"/>
  <c r="H93" i="1" s="1"/>
  <c r="G94" i="1"/>
  <c r="E94" i="1"/>
  <c r="E93" i="1" s="1"/>
  <c r="F89" i="1"/>
  <c r="J85" i="1"/>
  <c r="J84" i="1" s="1"/>
  <c r="H84" i="1"/>
  <c r="G85" i="1"/>
  <c r="I84" i="1"/>
  <c r="F82" i="1"/>
  <c r="F76" i="1" s="1"/>
  <c r="J79" i="1"/>
  <c r="I79" i="1"/>
  <c r="H79" i="1"/>
  <c r="G79" i="1"/>
  <c r="G76" i="1"/>
  <c r="G75" i="1" s="1"/>
  <c r="J75" i="1"/>
  <c r="I75" i="1"/>
  <c r="H75" i="1"/>
  <c r="F66" i="1"/>
  <c r="F65" i="1" s="1"/>
  <c r="J66" i="1"/>
  <c r="I66" i="1"/>
  <c r="I99" i="1" s="1"/>
  <c r="H66" i="1"/>
  <c r="H65" i="1" s="1"/>
  <c r="G66" i="1"/>
  <c r="J65" i="1"/>
  <c r="I65" i="1" l="1"/>
  <c r="J99" i="1"/>
  <c r="F85" i="1"/>
  <c r="F84" i="1" s="1"/>
  <c r="F100" i="1"/>
  <c r="J104" i="1"/>
  <c r="I104" i="1"/>
  <c r="H128" i="1"/>
  <c r="H164" i="1" s="1"/>
  <c r="F164" i="1" s="1"/>
  <c r="F106" i="1"/>
  <c r="F128" i="1" s="1"/>
  <c r="H104" i="1"/>
  <c r="G99" i="1"/>
  <c r="G98" i="1" s="1"/>
  <c r="I126" i="1"/>
  <c r="G65" i="1"/>
  <c r="J126" i="1"/>
  <c r="F105" i="1"/>
  <c r="F127" i="1" s="1"/>
  <c r="F75" i="1"/>
  <c r="F94" i="1"/>
  <c r="F93" i="1" s="1"/>
  <c r="F79" i="1"/>
  <c r="F146" i="1"/>
  <c r="F145" i="1" s="1"/>
  <c r="E99" i="1"/>
  <c r="E98" i="1" s="1"/>
  <c r="G84" i="1"/>
  <c r="I98" i="1"/>
  <c r="J98" i="1"/>
  <c r="K98" i="1"/>
  <c r="H99" i="1"/>
  <c r="G93" i="1"/>
  <c r="K93" i="1"/>
  <c r="G127" i="1"/>
  <c r="G126" i="1" s="1"/>
  <c r="K127" i="1"/>
  <c r="K126" i="1" s="1"/>
  <c r="H127" i="1"/>
  <c r="F99" i="1" l="1"/>
  <c r="F98" i="1" s="1"/>
  <c r="F126" i="1"/>
  <c r="H126" i="1"/>
  <c r="F104" i="1"/>
  <c r="H98" i="1"/>
  <c r="J17" i="1" l="1"/>
  <c r="K17" i="1"/>
  <c r="J60" i="1" l="1"/>
  <c r="K60" i="1"/>
  <c r="K163" i="1" s="1"/>
  <c r="F62" i="1"/>
  <c r="E20" i="1"/>
  <c r="F63" i="1" s="1"/>
  <c r="D20" i="1"/>
  <c r="J163" i="1" l="1"/>
  <c r="F48" i="1" l="1"/>
  <c r="K47" i="1"/>
  <c r="J47" i="1"/>
  <c r="I47" i="1"/>
  <c r="H47" i="1"/>
  <c r="H15" i="1" s="1"/>
  <c r="H59" i="1" s="1"/>
  <c r="G47" i="1"/>
  <c r="G15" i="1" s="1"/>
  <c r="E47" i="1"/>
  <c r="E15" i="1" s="1"/>
  <c r="F44" i="1"/>
  <c r="I39" i="1"/>
  <c r="I17" i="1" s="1"/>
  <c r="I60" i="1" s="1"/>
  <c r="H39" i="1"/>
  <c r="H37" i="1" s="1"/>
  <c r="G39" i="1"/>
  <c r="F39" i="1" s="1"/>
  <c r="K38" i="1"/>
  <c r="J38" i="1"/>
  <c r="I38" i="1"/>
  <c r="I15" i="1" s="1"/>
  <c r="J37" i="1" l="1"/>
  <c r="J15" i="1"/>
  <c r="J59" i="1" s="1"/>
  <c r="J58" i="1" s="1"/>
  <c r="K37" i="1"/>
  <c r="K15" i="1"/>
  <c r="K59" i="1" s="1"/>
  <c r="K58" i="1" s="1"/>
  <c r="G17" i="1"/>
  <c r="G37" i="1"/>
  <c r="I37" i="1"/>
  <c r="I59" i="1"/>
  <c r="H17" i="1"/>
  <c r="H60" i="1" s="1"/>
  <c r="H163" i="1" s="1"/>
  <c r="G59" i="1"/>
  <c r="I163" i="1"/>
  <c r="H162" i="1"/>
  <c r="F38" i="1"/>
  <c r="F37" i="1" s="1"/>
  <c r="F47" i="1"/>
  <c r="G60" i="1" l="1"/>
  <c r="F60" i="1" s="1"/>
  <c r="F17" i="1"/>
  <c r="H58" i="1"/>
  <c r="I162" i="1"/>
  <c r="I161" i="1" s="1"/>
  <c r="I58" i="1"/>
  <c r="K162" i="1"/>
  <c r="K161" i="1" s="1"/>
  <c r="G162" i="1"/>
  <c r="F59" i="1"/>
  <c r="H161" i="1"/>
  <c r="J162" i="1"/>
  <c r="J161" i="1" s="1"/>
  <c r="F15" i="1"/>
  <c r="G163" i="1"/>
  <c r="F163" i="1" s="1"/>
  <c r="G58" i="1" l="1"/>
  <c r="F162" i="1"/>
  <c r="F58" i="1"/>
  <c r="G161" i="1"/>
  <c r="F161" i="1" l="1"/>
</calcChain>
</file>

<file path=xl/sharedStrings.xml><?xml version="1.0" encoding="utf-8"?>
<sst xmlns="http://schemas.openxmlformats.org/spreadsheetml/2006/main" count="748" uniqueCount="265">
  <si>
    <t>ПЕРЕЧЕНЬ МЕРОПРИЯТИЙ МУНИЦИПАЛЬНОЙ ПРОГРАММЫ</t>
  </si>
  <si>
    <t>"БЕЗОПАСНОСТЬ В ОДИНЦОВСКОМ МУНИЦИПАЛЬНОМ РАЙОНЕ МОСКОВСКОЙ ОБЛАСТИ"</t>
  </si>
  <si>
    <t>№ п/п</t>
  </si>
  <si>
    <t>Мероприятия по реализации программы</t>
  </si>
  <si>
    <t>Срок исполнения мероприятий</t>
  </si>
  <si>
    <t>Источники финансирования</t>
  </si>
  <si>
    <t>Объем финансирования мероприятия в 2016 финансовом году (тыс. руб.)</t>
  </si>
  <si>
    <t>Всего (тыс. руб.)</t>
  </si>
  <si>
    <t>Объем финансирования по годам (тыс. руб.)</t>
  </si>
  <si>
    <t>Ответственный за выполнение мероприятия</t>
  </si>
  <si>
    <t xml:space="preserve">Результаты выполнения мероприятий </t>
  </si>
  <si>
    <t>Подпрограмма 1 «Профилактика терроризма и экстремизма, преступлений и иных правонарушений»</t>
  </si>
  <si>
    <t xml:space="preserve">1. </t>
  </si>
  <si>
    <t>2017-2021 годы</t>
  </si>
  <si>
    <t>Средства бюджета Одинцовского муниципального района</t>
  </si>
  <si>
    <t xml:space="preserve"> -</t>
  </si>
  <si>
    <t xml:space="preserve">1.1.  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</si>
  <si>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
</t>
    </r>
  </si>
  <si>
    <t>Управление образования, Комитет физической культуры и спорта, Комитет по делам культуры, туризму и молодежной политике, Отдел по территориальной безопасности и вопросам противодействия коррупции</t>
  </si>
  <si>
    <t>1.1.1.</t>
  </si>
  <si>
    <r>
      <rPr>
        <b/>
        <sz val="8"/>
        <rFont val="Times New Roman"/>
        <family val="1"/>
        <charset val="204"/>
      </rPr>
      <t>Мероприятие.</t>
    </r>
    <r>
      <rPr>
        <sz val="10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>Оборудование объектов культуры инженерно-техническими средствами антитеррористической защиты, стационарными (рамочными) и ручными металло-обнаружителями, громкоговорящей связью (оповещение о возникновении угрозы  совершения террористического акта или иного преступления)</t>
    </r>
  </si>
  <si>
    <t>В пределах средств муниципальной программы "Развитие культуры в Одинцовском муниципальном районе Московской области"</t>
  </si>
  <si>
    <t>Комитет по делам культуры, туризму и молодежной политике</t>
  </si>
  <si>
    <t>1.1.2.</t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</si>
  <si>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 Оборудование объектов образования инженерно-техническими средствами антитеррористической защиты, стационарными (рамочными) и ручными металло-обнаружителями, громкоговорящей связью (оповещение о возникновении угрозы  совершения террористического акта или иного преступления)</t>
    </r>
  </si>
  <si>
    <t>В пределах средств  муниципальной программы "Развитие образования в Одинцовском муниципальном районе Московской области"</t>
  </si>
  <si>
    <t>Управление образования</t>
  </si>
  <si>
    <t>1.1.3.</t>
  </si>
  <si>
    <r>
      <rPr>
        <b/>
        <sz val="8"/>
        <rFont val="Times New Roman"/>
        <family val="1"/>
        <charset val="204"/>
      </rPr>
      <t>Мероприятие.</t>
    </r>
    <r>
      <rPr>
        <sz val="8"/>
        <rFont val="Times New Roman"/>
        <family val="1"/>
        <charset val="204"/>
      </rPr>
      <t xml:space="preserve">  Оборудование объектов спорта инженерно-техническими средствами антитеррористической защиты, стационарными (рамочными) и ручными металло-обнаружителями, громкоговорящей связью (оповещение о возникновении угрозы  совершения террористического акта или иного преступления)</t>
    </r>
  </si>
  <si>
    <t>В пределах средств  муниципальной программы "Развитие физической культуры и спорта  в Одинцовском муниципальном районе Московской области"</t>
  </si>
  <si>
    <t xml:space="preserve">Комитет физической культуры и спорта </t>
  </si>
  <si>
    <t>1.1.4.</t>
  </si>
  <si>
    <r>
      <rPr>
        <b/>
        <sz val="8"/>
        <rFont val="Times New Roman"/>
        <family val="1"/>
        <charset val="204"/>
      </rPr>
      <t>Мероприятие.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Обеспечение антитеррористической защищенности при проведении массовых мероприятий</t>
    </r>
  </si>
  <si>
    <t>Отдел по территориальной безопасности и вопросам противодействия коррупции</t>
  </si>
  <si>
    <t xml:space="preserve">Повышение степени антитеррористической защищенности социально значимых объектов и мест с массовым пребыванием людей </t>
  </si>
  <si>
    <t>1.2.</t>
  </si>
  <si>
    <r>
      <t xml:space="preserve">Основное мероприятие. </t>
    </r>
    <r>
      <rPr>
        <sz val="8"/>
        <rFont val="Times New Roman"/>
        <family val="1"/>
        <charset val="204"/>
      </rPr>
      <t>Повышение степени защищенности объектов  муниципальной собственности</t>
    </r>
  </si>
  <si>
    <t>В пределах средств  муниципальных программ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"Развитие образования в Одинцовском муниципальном районе Московской области"</t>
  </si>
  <si>
    <t>Управление образования, Комитет физической культуры и спорта, Комитет по делам культуры, туризму и молодежной политике</t>
  </si>
  <si>
    <t>1.2.1.</t>
  </si>
  <si>
    <r>
      <rPr>
        <b/>
        <sz val="8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>. Обеспечение охраной зданий (сооружений), подведомственных  Комитету физической культуры и спорта, Комитету по делам культуры, туризму и молодежной политике</t>
    </r>
  </si>
  <si>
    <t>В пределах средств  муниципальных программ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</t>
  </si>
  <si>
    <t>Комитет физической культуры и спорта, Комитет по делам культуры, туризму и молодежной политике</t>
  </si>
  <si>
    <t>1.2.2.</t>
  </si>
  <si>
    <r>
      <rPr>
        <b/>
        <sz val="8"/>
        <rFont val="Times New Roman"/>
        <family val="1"/>
        <charset val="204"/>
      </rPr>
      <t>Мероприятие.</t>
    </r>
    <r>
      <rPr>
        <sz val="8"/>
        <rFont val="Times New Roman"/>
        <family val="1"/>
        <charset val="204"/>
      </rPr>
      <t xml:space="preserve"> Обеспечение охраной зданий (сооружений), подведомственных  Управлению образования</t>
    </r>
  </si>
  <si>
    <t>В пределах средств муниципальных программ "Развитие образования в Одинцовском муниципальном районе Московской области",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"Молодежь  Одинцовского муниципального района Московской области"</t>
  </si>
  <si>
    <t>Средства бюджетов городских и сельских поселений Одинцовского муниципального района</t>
  </si>
  <si>
    <t>В пределах средств бюджетов городских и сельских поселений Одинцовского муниципального района</t>
  </si>
  <si>
    <r>
      <rPr>
        <b/>
        <sz val="8"/>
        <rFont val="Times New Roman"/>
        <family val="1"/>
        <charset val="204"/>
      </rPr>
      <t xml:space="preserve">Основное мероприятие.  </t>
    </r>
    <r>
      <rPr>
        <sz val="8"/>
        <rFont val="Times New Roman"/>
        <family val="1"/>
        <charset val="204"/>
      </rPr>
      <t xml:space="preserve">Обеспечение деятельности общественных объединений  правоохранительной направленности
</t>
    </r>
  </si>
  <si>
    <t>Отдел по территориальной безопасности и вопросам противодействия коррупции, Администрации городских и сельских поселений Одинцовского муниципального района</t>
  </si>
  <si>
    <t>Увеличение числа граждан, участвующих в деятельности общественных формирований правоохранительной направленности до 125%</t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</si>
  <si>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Информирование населения муниципального образования  о деятельности народных дружин
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</si>
  <si>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Реализация мероприятий по обеспечению общественного порядка и общественной безопасности
</t>
    </r>
  </si>
  <si>
    <t>Отдел по территориальной безопасности и вопросам противодействия коррупции, Управление образования, Комитет физической культуры и спорта, Комитет по делам культуры, туризму и молодежной политике</t>
  </si>
  <si>
    <t>Снижение доли несовершеннолетних в общем числе лиц, совершивших пре-ступления, (не менее 0,1% в год) до 98,8%</t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</si>
  <si>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Правовая пропаганда, работа с молодежью, беседы, занятость несовершеннолетних в свободное от учебы время, спортивно-массовые мероприятия, и др.
</t>
    </r>
  </si>
  <si>
    <t>Итого</t>
  </si>
  <si>
    <t xml:space="preserve">Средства бюджета Одинцовского муниципального района, передаваемые в сельские поселения
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</si>
  <si>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Дальнейшее развитие системы "Безопасный регион"</t>
    </r>
  </si>
  <si>
    <t xml:space="preserve">Отдел по территориальной безопасности и вопросам противодействия коррупции, Управление образования, Комитет физической культуры и спорта, Комитет по делам культуры, туризму и молодежной политике,  Управление развития потребительского рынка и услуг </t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</si>
  <si>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Установка (модернизация) систем видеонаблюдения в учреждениях образования, культуры и спорта
</t>
    </r>
  </si>
  <si>
    <t>В пределах средств муниципальных программ "Развитие образования в Одинцовском муниципальном районе Московской области",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</t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</si>
  <si>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Обслуживание систем видеонаблюдения в учреждениях образования, культуры и спорта 
</t>
    </r>
  </si>
  <si>
    <t>Внебюджетные средства</t>
  </si>
  <si>
    <t>В пределах средств собственников коммерческих объектов, оборудуемых системами видеонаблюдения и подключенных к системе «Безопасный регион»</t>
  </si>
  <si>
    <t xml:space="preserve">Отдел по территориальной безопасности и вопросам противодействия коррупции, Управление развития потребительского рынка и услуг </t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</si>
  <si>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>Установка (модернизация) систем видеонаблюдения в местах массового пребывания людей и социальных объектов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</si>
  <si>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и проведение мероприятий, направленных на предупреждение проявлений экстремизма,  формирование мульти культурности и толерантности в молодежной среде
</t>
    </r>
  </si>
  <si>
    <t>Снижение количества преступлений экстремистского характера до 98,7%.                                        Увеличение количества мероприятий антиэкстремистской направленности до 150%</t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</si>
  <si>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Разработка и издание  методических рекомендаций, агитационных материалов по  формированию толерантных  межнациональных отношений, проведение круглых столов, конференций, семинаров
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</si>
  <si>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Мероприятия, приуроченные к памятным датам, культурно-зрелищные, спортивные мероприятия
</t>
    </r>
  </si>
  <si>
    <t>В пределах средств муниципальных программ  "Развитие образования в Одинцовском муниципальном районе Московской области",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"Молодежь  Одинцовского муниципального района Московской области"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</si>
  <si>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Профилактика наркомании и токсикомании
</t>
    </r>
  </si>
  <si>
    <t xml:space="preserve">Отдел по территориальной безопасности и вопросам противодействия коррупции, Комитет физической культуры и спорта, Комитет по делам культуры, туризму и молодежной политике, Управление образования </t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</si>
  <si>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Внедрение профилактических антинаркотических программ в образовательных организациях
</t>
    </r>
  </si>
  <si>
    <t>В пределах средств муниципальной программы "Развитие образования в Одинцовском муниципальном районе Московской области"</t>
  </si>
  <si>
    <t>Отдел по территориальной безопасности и вопросам противодействия коррупции, Управление образования</t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</si>
  <si>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Повышение квалификации специалистов и подготовка волонтеров
</t>
    </r>
  </si>
  <si>
    <t>В пределах средств муниципальных программ  "Развитие культуры в Одинцовском муниципальном районе Московской области", "Развитие физической культуры и спорта  в Одинцовском муниципальном районе Московской области", "Молодежь  Одинцовского муниципального района Московской области"</t>
  </si>
  <si>
    <t>Отдел по территориальной безопасности и вопросам противодействия коррупции, Комитет физической культуры и спорта, Комитет по делам культуры, туризму и молодежной политике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</si>
  <si>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Информационно - пропагандистское сопровождение антинаркотической деятельности
</t>
    </r>
  </si>
  <si>
    <t>Отдел по территориальной безопасности и вопросам противодействия коррупции, Комитет физической культуры и спорта, Комитет по делам культуры, туризму и молодежной политике, отдел по территориальной безопасности и вопросам противодействия коррупции</t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</si>
  <si>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
Изготовление и размещение наружной рекламы, агитационных материалов, направленных на: 
-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
- формирование общественного мнения, направленного на изменение норм, связанных с поведением «риска», и пропаганду ценностей здорового образа жизни;
- информирование о рисках, связанных с наркотиками;
- стимулирование подростков и молодежи и их родителей к обращению за психологической и иной профессиональной помощью.
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</si>
  <si>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подготовки и издания видеороликов по антитеррористической направленности   </t>
    </r>
  </si>
  <si>
    <t>Обеспечение увеличения охвата населения, обученного (информированного) действиям при проявлениях терроризма до 150%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</si>
  <si>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и проведение работы по информационно-пропагандистскому  сопровождению антитеррористической деятельности (изготовление агитационных материалов)</t>
    </r>
  </si>
  <si>
    <t>Итого по подпрограмме 1:</t>
  </si>
  <si>
    <t>Средства бюджета Одинцовского муниципального района, передаваемые в сельские поселения</t>
  </si>
  <si>
    <t xml:space="preserve">Оборудование объектов (учреж-дений) инженерно-техническими средствами, обеспечивающи-ми контроль доступа или блокирование несанкциониро-ванного доступа, контроль
и оповещение 
о возникновении угроз
</t>
  </si>
  <si>
    <t xml:space="preserve">Оборудование объектов (учреждений) пропускными пунктами, шлагбаумами, турникетами,   средствами для принудительной остановки авто-транспорта, металлическими дверями с врез-ным глазком 
и домофоном.
Установка 
и поддержание 
в исправном состоянии охранной сигнализации, 
в том числе сис-тем внутреннего видеонаблюдения
</t>
  </si>
  <si>
    <t xml:space="preserve">Оборудование объектов (учреждений) пропускными пунктами, шлагбаумами, турникетами,   средствами для принудительной остановки авто-транспорта, металлическими дверями (при необходимости с врезным глазом) 
и домофонами.
Установка (замена) 
и поддержание 
в исправном состоянии охранной сигнализации, кнопок экстренного вызова полиции
</t>
  </si>
  <si>
    <t xml:space="preserve">Оборудование объектов (учреждений) инженерно-техническими средствами, обеспечиваю-щими контроль доступа или блокирование несанкциониро-ванного доступа, контроль и оповещение о возникновении угроз Повышение степени их антитеррористической защищенности  </t>
  </si>
  <si>
    <t xml:space="preserve">Увеличение доли объектов социальной сферы, мест с массовым пребыванием людей, коммерческих объектов, оборудованных системами ви-деонаблюдения и подключенных к системе «Безопасный регион», в общем числе таковых до 100%. </t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</si>
  <si>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Осуществление мероприятий по подключению  торговых центров,  оборудованных системами видеонаблюдения и подключенных к системе «Безопасный регион»
</t>
    </r>
  </si>
  <si>
    <t xml:space="preserve">Пропаганда деятельности общественных формирований правоохранительной направленности
</t>
  </si>
  <si>
    <t>Модернизация системы «Безопасный город</t>
  </si>
  <si>
    <t>Поддержание в исправном состоянии видеокамер  системы «Безопасный город»</t>
  </si>
  <si>
    <t>Обучение педагогов и волонтеров методике проведения программы профилактичес-кой направленности</t>
  </si>
  <si>
    <t>Размещение рекламы, агитационных материалов</t>
  </si>
  <si>
    <t>1.3.</t>
  </si>
  <si>
    <t>1.3.1</t>
  </si>
  <si>
    <t>1.4.</t>
  </si>
  <si>
    <t>1.4.1</t>
  </si>
  <si>
    <t>1.5.</t>
  </si>
  <si>
    <t>1.5.1.</t>
  </si>
  <si>
    <t>1.5.2.</t>
  </si>
  <si>
    <t>1.5.3.</t>
  </si>
  <si>
    <t>1.5.4.</t>
  </si>
  <si>
    <t>1.6.</t>
  </si>
  <si>
    <t>1.6.1.</t>
  </si>
  <si>
    <t>1.6.2.</t>
  </si>
  <si>
    <t>1.7.</t>
  </si>
  <si>
    <t>1.7.1.</t>
  </si>
  <si>
    <t>1.7.2.</t>
  </si>
  <si>
    <t>1.8.</t>
  </si>
  <si>
    <t>1.8.1.</t>
  </si>
  <si>
    <t>1.9.</t>
  </si>
  <si>
    <t>1.10.</t>
  </si>
  <si>
    <t>Подпрограмма 2 «Снижение рисков и смягчение последствий чрезвычайных ситуаций природного и техногенного характера в Одинцовском муниципальном районе»</t>
  </si>
  <si>
    <t>1.</t>
  </si>
  <si>
    <r>
      <t>Задача 1.</t>
    </r>
    <r>
      <rPr>
        <sz val="8"/>
        <rFont val="Times New Roman"/>
        <family val="1"/>
        <charset val="204"/>
      </rPr>
      <t xml:space="preserve"> Поддержание необходимого уровня повышения квалификации (переподготовки) руководителей и специалистов в области ГО и ЧС органов местного самоуправления и организаций Одинцовского муниципального района</t>
    </r>
  </si>
  <si>
    <t>1.1.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</si>
  <si>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Разработка Плана комплектования должностных лиц, специалистов ГО и уполномоченных работников объектовых звеньев МОСЧС на курсах гражданской обороны Одинцовского муниципального района на год</t>
    </r>
  </si>
  <si>
    <t>-</t>
  </si>
  <si>
    <t>В пределах средств, предусмотренных на содержание отдела по делам гражданской обороны, защиты населения и территории от чрезвычайных ситуаций Администрации Одинцовского муниципального района</t>
  </si>
  <si>
    <t>Отдел по делам гражданской обороны, защиты населения и территории от чрезвычайных ситуаций Администрации Одинцовского муниципального района (далее – отдел ГОиЧС)</t>
  </si>
  <si>
    <t>План комплектования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</si>
  <si>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Подготовка должностных лиц, специалистов ГО и уполномоченных работников объектовых звеньев МОСЧС на курсах ГО</t>
    </r>
  </si>
  <si>
    <t>Отдел ГОиЧС, МКУ «Центр муниципальных закупок Одинцовского муниципального района Московской области»</t>
  </si>
  <si>
    <t>Увеличение степени готовности сил и средств Одинцовского районного звена территориальной подсистемы Московской областной системы предупреждения и ликвидации чрезвычайных ситуаций природного и техногенного характера относительно нормативной степени готовности до 92%</t>
  </si>
  <si>
    <t xml:space="preserve">1.3. 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</si>
  <si>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Разработка плана комплектования обучаемыми Одинцовского муниципального района Московской области учебно-методического центра Государственного казенного учреждения Московской области «Специальный центр «Звенигород» на очередной год</t>
    </r>
  </si>
  <si>
    <t>Отдел ГО и ЧС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</si>
  <si>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направления должностных лиц Одинцовского муниципального района на обучение  в учебно-методическом центре Государственного казенного учреждения Московской области «Специальный центр «Звенигород»</t>
    </r>
  </si>
  <si>
    <t>Поддержание подготовки руководящего состава и специалистов Одинцовского районного звена ТП МОСЧС, населения Одинцовского муниципального района в области зашиты от чрезвычайных ситуаций и гражданской обороны на уровне 50%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</si>
  <si>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Обучение неработающего населения в области зашиты от чрезвычайных ситуаций и гражданской обороны на базе учебно-консультационных пунктов ГО и ЧС поселений Одинцовского муниципального района</t>
    </r>
  </si>
  <si>
    <t>Средств бюджетов городских и сельских поселений Одинцовского муниципального района</t>
  </si>
  <si>
    <t>За счет средств, предусмотренных в бюджетах городских и сельских поселений Одинцовского муниципального района</t>
  </si>
  <si>
    <t>Администрации городских и сельских поселений Одинцовского муниципального района</t>
  </si>
  <si>
    <t>2.</t>
  </si>
  <si>
    <r>
      <t xml:space="preserve">Задача 2. </t>
    </r>
    <r>
      <rPr>
        <sz val="8"/>
        <rFont val="Times New Roman"/>
        <family val="1"/>
        <charset val="204"/>
      </rPr>
      <t>Снижение количества утонувших  людей на водных объектах Одинцовского муниципального района</t>
    </r>
  </si>
  <si>
    <t>Средства бюджетов сельских поселений Одинцовского муниципального района</t>
  </si>
  <si>
    <t>В пределах средств, предусмотренных в бюджетах сельских поселений Одинцовского муниципального района</t>
  </si>
  <si>
    <t>2.1.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</si>
  <si>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Создание безопасных мест отдыха населения на водных объектах</t>
    </r>
  </si>
  <si>
    <t>Отдел ГОиЧС</t>
  </si>
  <si>
    <t>Увеличение количества комфортных (безопасных) мест массового отдыха людей на водных объектах на 5 шт.</t>
  </si>
  <si>
    <t>Администрации сельских поселений Одинцовского муниципального района</t>
  </si>
  <si>
    <t>Отдел ГОиЧС, МКУ «Центр муниципальных закупок ОМР МО»</t>
  </si>
  <si>
    <t>2.2.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</si>
  <si>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Обучение населения Одинцовского муниципального района, прежде всего детей, плаванию и приемам спасения на воде</t>
    </r>
  </si>
  <si>
    <t>Увеличение % населения Одинцовского муниципального района, обученного, прежде всего детей, плаванию и приемам спасе-ния на воде, (ежегодно не менее 30% населения муниципального образования, в том числе не менее 50% детей дошкольного и школьного возраста)</t>
  </si>
  <si>
    <t>3.</t>
  </si>
  <si>
    <r>
      <t>Задача 3.</t>
    </r>
    <r>
      <rPr>
        <sz val="8"/>
        <rFont val="Times New Roman"/>
        <family val="1"/>
        <charset val="204"/>
      </rPr>
      <t xml:space="preserve"> Увеличение (поддержание на необходимом уровне) запасов резервов финансовых, материальных ресурсов для ликвидации чрезвычайных ситуаций</t>
    </r>
  </si>
  <si>
    <t>В пределах собственных средств организаций, функционирующих на территории Одинцовского муниципального района</t>
  </si>
  <si>
    <t>3.1.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</si>
  <si>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Приобретение материальных средств для освежения резервов материальных ресурсов для ликвидации чрезвычайных ситуаций для Одинцовского муниципального района</t>
    </r>
  </si>
  <si>
    <t>Увеличение уровня укомплектованности резервного фонда материальных ресурсов Одинцовского муниципального района для ликвидации чрезвычайных ситуаций муниципального характера на территории Одинцовского муниципального района Московской области до 85%</t>
  </si>
  <si>
    <t>3.2.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</si>
  <si>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Приобретение материальных средств для освежения резервов материальных ресурсов для ликвидации чрезвычайных ситуаций для сельских поселений Одинцовского муниципального района</t>
    </r>
  </si>
  <si>
    <t>2017-2019 годы</t>
  </si>
  <si>
    <t>3.3.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</si>
  <si>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Создание резервных фондов и  запасов резервов материальных ресурсов для ликвидации чрезвычайных ситуаций организаций, функционирующих на территории Одинцовского муниципального района</t>
    </r>
  </si>
  <si>
    <t>Руководители организаций, функционирующих на территории Одинцовского муниципального района</t>
  </si>
  <si>
    <t>Увеличение объема материального резервного фонда для ликвидации чрезвычайных ситуаций, в том числе последствий террористических актов, созданных организациями муниципального образования до 62%</t>
  </si>
  <si>
    <t>4.</t>
  </si>
  <si>
    <r>
      <t>Задача 4:</t>
    </r>
    <r>
      <rPr>
        <sz val="8"/>
        <rFont val="Times New Roman"/>
        <family val="1"/>
        <charset val="204"/>
      </rPr>
      <t xml:space="preserve"> Увеличение разницы среднего времени совместного реагирования нескольких экстренных оперативных служб на обращения населения по единому номеру «112» на территории Одинцовского муниципального района в отчетном году в сравнении с базовым периодом</t>
    </r>
  </si>
  <si>
    <t>4.1.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</si>
  <si>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Содержание и обеспечение деятельности МКУ «ЕДДС Одинцовского муниципального района»</t>
    </r>
  </si>
  <si>
    <t>МКУ «ЕДДС Одинцовского муниципального района»</t>
  </si>
  <si>
    <t>Отсутствие кредиторской задолженности по заработной плате перед сотрудниками МКУ «ЕДДС Одинцовского муниципального района» (ежемесячно). Материально-техническое оснащение центров обработки вызовов «Системы-112»</t>
  </si>
  <si>
    <t>Итого по подпрограмме 2:</t>
  </si>
  <si>
    <t xml:space="preserve">Подпрограмма 3 «Развитие и совершенствование системы оповещения и информирования населения Одинцовского муниципального района» </t>
  </si>
  <si>
    <r>
      <t>Задача 1:</t>
    </r>
    <r>
      <rPr>
        <sz val="8"/>
        <rFont val="Times New Roman"/>
        <family val="1"/>
        <charset val="204"/>
      </rPr>
      <t xml:space="preserve"> Обеспечение развития местной системы оповещения населения Одинцовского муниципального района </t>
    </r>
  </si>
  <si>
    <t>Средства бюджетов городских поселений, передаваемые в бюджет Одинцовского муниципального района</t>
  </si>
  <si>
    <t>гп Кубинка</t>
  </si>
  <si>
    <t>Средства бюджетов сельских  поселений Одинцовского муниципального района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</si>
  <si>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Оснащение населенных пунктов, прилегающих к лесным массивам, пунктами оповещения</t>
    </r>
  </si>
  <si>
    <t>2017-2018 годы</t>
  </si>
  <si>
    <t xml:space="preserve">Отдел ГОиЧС, 
Администрации городских и сельских поселений Одинцовского муниципального района, МКУ «Центр муниципальных закупок Одинцовского муниципального района Московской области»
</t>
  </si>
  <si>
    <t>Увеличение площади покрытия территории Одинцовского муниципального района зонами охвата технических средств оповещения и информирования населения муниципальной (местной) системы опове-щения при чрезвычайных ситуациях или угрозе их возникновения до 98%.          Увеличение площади территории Одинцовского муниципального района Московской области с устойчивым радиосигналом для обеспечения управления силами и средствами ФП и ТП МОСЧС, в том числе и Одинцовского районного звена до 70%.                    Повышение процента охвата населения, проживающего в сельских населенных пунктах, оповещением до 85%.</t>
  </si>
  <si>
    <t>гп Большие Вяземы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</si>
  <si>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Оснащение населенных пунктов с численностью населения более 1000 чел. пунктами оповещения</t>
    </r>
  </si>
  <si>
    <t>2018 год</t>
  </si>
  <si>
    <t>Отдел ГОиЧС, 
Администрации городских и сельских поселений Одинцовского муниципального района</t>
  </si>
  <si>
    <t>Средства, предусмотренные в бюджетах сельских  поселений Одинцовского муниципального района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</si>
  <si>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проводных каналов связи для функционирования Местной системы оповещения населения Одинцовского муниципального района</t>
    </r>
  </si>
  <si>
    <t xml:space="preserve">Отдел ГОиЧС, МКУ «Центр муниципальных закупок Одинцовского муниципального района Московской области»
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</si>
  <si>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Организация беспроводных каналов связи для функционирования Местной системы оповещения населения Одинцовского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</si>
  <si>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Эксплуатационно-техническое обслуживание и текущий ремонт Местной системы оповещения  населения Одинцовского муниципального района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</si>
  <si>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Оснащение мест массового пребывания людей пунктами уличного информирования и оповещения населения (светодиодными уличными экранами) в рамках создания сегмента Общероссийской комплексной системы 
информирования и оповещения населения 
в местах массового пребывания людей 
(ОКСИОН)
</t>
    </r>
  </si>
  <si>
    <r>
      <rPr>
        <b/>
        <sz val="8"/>
        <rFont val="Times New Roman"/>
        <family val="1"/>
        <charset val="204"/>
      </rPr>
      <t>Задача 2:</t>
    </r>
    <r>
      <rPr>
        <sz val="8"/>
        <rFont val="Times New Roman"/>
        <family val="1"/>
        <charset val="204"/>
      </rPr>
      <t xml:space="preserve"> Создание и развитие на территории Одинцовского муниципального района Московской области аппаратно-программного комплекса «Безопасный город»</t>
    </r>
  </si>
  <si>
    <t>В пределах средств, предусмотрен-ных на содержание отдела ГО и ЧС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</si>
  <si>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Разработка и утверждение технорабочего проекта на создание комплекса средств автоматизации «Единый центр оперативного реагирования» в составе АПК «Безопасный город» Одинцовского муниципального района Московской области</t>
    </r>
  </si>
  <si>
    <t>2017 год</t>
  </si>
  <si>
    <t>Утвержденный технорабочий проект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</si>
  <si>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Обеспечение создания комплекса средств автоматизации «Единый центр оперативного реагирования» в составе АПК «Безопасный город» Одинцовского муниципального района Московской области</t>
    </r>
  </si>
  <si>
    <t>2018-2019 годы</t>
  </si>
  <si>
    <t>В пределах средств, предусмотренных на содержание отдела ГО и ЧС</t>
  </si>
  <si>
    <t>Сопровождение ввода в эксплуатацию комплекса средств автоматизации «Единый центр оперативного реагирования» в составе АПК «Безопасный город» Одинцовского муниципального района Московской области</t>
  </si>
  <si>
    <t>Итого по подпрограмме 3:</t>
  </si>
  <si>
    <t>Подпрограмма 4 «Обеспечение пожарной безопасности на территории Одинцовского муниципального района»</t>
  </si>
  <si>
    <r>
      <t xml:space="preserve">Задача 1. </t>
    </r>
    <r>
      <rPr>
        <sz val="8"/>
        <rFont val="Times New Roman"/>
        <family val="1"/>
        <charset val="204"/>
      </rPr>
      <t>Увеличение количества населения Одинцовского муниципального района, вовлеченных в добровольные пожарные дружины</t>
    </r>
  </si>
  <si>
    <t>Средства бюджетов городских и сельских  поселений Одинцовского муниципального района</t>
  </si>
  <si>
    <t>В пределах средств, предусмотренных в бюджетах городских и сельских поселений Одинцовского муниципального района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</si>
  <si>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Изготовление баннеров и листовок (памяток)</t>
    </r>
  </si>
  <si>
    <t>Доля добровольных пожарных зарегистрированных в едином реестре Московской области (обученных, застрахованных и задействованных по назначению ОМС) от нормативного количества для Одинцовского муниципального района Московской области до 65%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</si>
  <si>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Создание общественных учреждений пожарной охраны (добровольная пожарная дружина, добровольная пожарная команда) на территории поселения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</si>
  <si>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Регистрация добровольных пожарных в едином реестре Московской области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</si>
  <si>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Обучение добровольных пожарных, включенных в единый реестр Московской области, на базе АНОО ДПО «Учебный центр гражданская безопасность» (г. Одинцово), образовательного учреждения «Учебно-курсовой комбинат Всероссийского добровольного пожарного общества (ВДПО) (г. Дедовск), филиала ВДПО                                (г. Голицыно)
</t>
    </r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</si>
  <si>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 xml:space="preserve">Личное страхование добровольных пожарных на период исполнения ими обязанностей добровольного пожарного 
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</si>
  <si>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Проведение информационно-агитационной пропаганды по вовлечению граждан и организаций в добровольную пожарную охрану на территории поселения</t>
    </r>
  </si>
  <si>
    <r>
      <t xml:space="preserve">Задача 2. </t>
    </r>
    <r>
      <rPr>
        <sz val="8"/>
        <rFont val="Times New Roman"/>
        <family val="1"/>
        <charset val="204"/>
      </rPr>
      <t>Снижение количества пожаров, произошедших на территории Одинцовского муниципального района</t>
    </r>
  </si>
  <si>
    <t>2.1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</si>
  <si>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Выполнение профилактических мероприятий по обеспечению пожарной безопасности в осенне-зимний период</t>
    </r>
  </si>
  <si>
    <t>Снижение количества пожаров, произошедших на территории Одинцовского муниципального района Московской области до 95%. Снижение количества пожаров на 100 тысяч человек населения, проживающего на территории Одинцовского муниципального района по сравнению с базовым значением показателя до 79%.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</si>
  <si>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Выполнение профилактических мероприятий по обеспечению пожарной безопасности в летний пожароопасный период</t>
    </r>
  </si>
  <si>
    <t>Всего по подпрограмме 4:</t>
  </si>
  <si>
    <t>Подпрограмма 5 «Обеспечение мероприятий гражданской обороны на территории Одинцовского муниципального района»</t>
  </si>
  <si>
    <r>
      <t xml:space="preserve">Задача 1. </t>
    </r>
    <r>
      <rPr>
        <sz val="8"/>
        <rFont val="Times New Roman"/>
        <family val="1"/>
        <charset val="204"/>
      </rPr>
      <t>Обеспечение накопления запасов материально-технических, продовольственных, медицинских и иных средств в целях гражданской обороны</t>
    </r>
  </si>
  <si>
    <t>2017-2021 год</t>
  </si>
  <si>
    <t>За счет собственных средств организаций, формирующих спасательные службы гражданской обороны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</si>
  <si>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Освежение запасов материально-технических, продовольственных, медицинских и иных средств в целях гражданской обороны.</t>
    </r>
  </si>
  <si>
    <t>Отдел ГОиЧС, Отдел организации предоставления государственных и муниципальных услуг Администрации Одинцовского муниципального района</t>
  </si>
  <si>
    <t>Повышение степени обеспеченности запасами материально-технических, про-довольственных, медицинских и иных средств для целей гражданской обороны до 50%</t>
  </si>
  <si>
    <t xml:space="preserve">2. </t>
  </si>
  <si>
    <r>
      <rPr>
        <b/>
        <sz val="8"/>
        <rFont val="Times New Roman"/>
        <family val="1"/>
        <charset val="204"/>
      </rPr>
      <t xml:space="preserve">Задача 2. </t>
    </r>
    <r>
      <rPr>
        <sz val="8"/>
        <rFont val="Times New Roman"/>
        <family val="1"/>
        <charset val="204"/>
      </rPr>
      <t xml:space="preserve">Увеличение количества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защитных сооружений гражданской обороны (далее ЗС ГО), готовых к укрытию населения</t>
    </r>
  </si>
  <si>
    <t>За счет собственных средств организаций-балансодержателей защитных сооружений гражданской обороны, передачи ЗС ГО, находящихся в муниципальной собственности, в аренду организациям</t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</si>
  <si>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Техническое обслуживание и ремонт защитных сооружений гражданской обороны </t>
    </r>
  </si>
  <si>
    <t>За счет собственных средств организаций-болансодержателей защитных сооружений гражданской обороны, передачи ЗС ГО, находящихся в муниципальной собственности, в аренду организациям</t>
  </si>
  <si>
    <t>Организации-балансодержатели ЗС ГО</t>
  </si>
  <si>
    <t>Увеличение степени готовности ЗСГО по отношению к имеющемуся фонду ЗСГО по сравнению с показателем базового значения до 57%</t>
  </si>
  <si>
    <t>Всего по подпрограмме 5:</t>
  </si>
  <si>
    <t>Мероприятия, направленные на мобилизационную подготовку экономики Одинцовского муниципального района</t>
  </si>
  <si>
    <r>
      <t xml:space="preserve">Задача: </t>
    </r>
    <r>
      <rPr>
        <sz val="8"/>
        <rFont val="Times New Roman"/>
        <family val="1"/>
        <charset val="204"/>
      </rPr>
      <t>Увеличение уровня готовности органов регулирования торговли</t>
    </r>
  </si>
  <si>
    <r>
      <rPr>
        <b/>
        <sz val="8"/>
        <rFont val="Times New Roman"/>
        <family val="1"/>
        <charset val="204"/>
      </rPr>
      <t>Основное мероприятие.</t>
    </r>
    <r>
      <rPr>
        <sz val="8"/>
        <rFont val="Times New Roman"/>
        <family val="1"/>
        <charset val="204"/>
      </rPr>
      <t xml:space="preserve"> Разработка типовой  документации развертываемых органов регулирования торговли в особый период</t>
    </r>
  </si>
  <si>
    <t xml:space="preserve">Средства бюджета Одинцовского муниципального района </t>
  </si>
  <si>
    <t>Увеличение количества комплектов документов для органов регулирования торговли до 15.</t>
  </si>
  <si>
    <t>Всего по программе</t>
  </si>
  <si>
    <t>В пределах средств организаций-участников реализации муниципальной программы</t>
  </si>
  <si>
    <t>Заместитель руководителя Администрации</t>
  </si>
  <si>
    <t>Одинцовского муниципального района</t>
  </si>
  <si>
    <t>М.В. Ширманов</t>
  </si>
  <si>
    <t>Согласовано:</t>
  </si>
  <si>
    <t>Начальник Управления бухгалтерского учета и отчетности</t>
  </si>
  <si>
    <t>Администрации Одинцовского муниципального района,</t>
  </si>
  <si>
    <t>главный бухгалтер</t>
  </si>
  <si>
    <t>Н.А. Стародубова</t>
  </si>
  <si>
    <r>
      <rPr>
        <b/>
        <sz val="8"/>
        <rFont val="Times New Roman"/>
        <family val="1"/>
        <charset val="204"/>
      </rPr>
      <t>Задача 1.</t>
    </r>
    <r>
      <rPr>
        <sz val="8"/>
        <rFont val="Times New Roman"/>
        <family val="1"/>
        <charset val="204"/>
      </rPr>
      <t xml:space="preserve"> Снижение общего количества преступлений, совершенных на территории Одинцовского муниципального района, не менее 5% ежегодно (Макропоказатель)</t>
    </r>
  </si>
  <si>
    <t>Приложение №1 
к муниципальной программе</t>
  </si>
  <si>
    <t>Внедрение в образователь-ный процесс специализированной учебной программы профилактической направленности</t>
  </si>
  <si>
    <t>Моб. отдел Администрации Одинцовского муниципального района</t>
  </si>
  <si>
    <t>к Муниципальной программе</t>
  </si>
  <si>
    <t>к постановлению Администрации</t>
  </si>
  <si>
    <t>Рост числа лиц, состоящих на диспансерном учете с диагнозом «Употребление наркотиков с вредными последствиями» (не менее 2% ежегодно). Увеличение числа лиц (школьников и студентов), охваченных профилактическими медицинскими осмотрами с целью раннего выявления незаконного потребления наркотических средств и психотропных веществ, не менее 7% ежегодно</t>
  </si>
  <si>
    <t>2019 год</t>
  </si>
  <si>
    <t>Отдел по территориальной безопасности и вопросам противодействия коррупции, отдел ГО и ЧС</t>
  </si>
  <si>
    <t>5.1.</t>
  </si>
  <si>
    <t>Снижение рисков возникновения чрезвычайных ситуаций на на закрытом полигоне твердых коммунальных отходов "Часцы"</t>
  </si>
  <si>
    <r>
      <rPr>
        <b/>
        <sz val="8"/>
        <rFont val="Times New Roman"/>
        <family val="1"/>
        <charset val="204"/>
      </rPr>
      <t>Основное мероприятие:</t>
    </r>
    <r>
      <rPr>
        <sz val="8"/>
        <rFont val="Times New Roman"/>
        <family val="1"/>
        <charset val="204"/>
      </rPr>
      <t xml:space="preserve"> Обеспечение комплексной безопасности на закрытом полигоне твердых коммунальных отходов "Часцы"</t>
    </r>
  </si>
  <si>
    <t>1.1.5.</t>
  </si>
  <si>
    <r>
      <rPr>
        <b/>
        <sz val="8"/>
        <rFont val="Times New Roman"/>
        <family val="1"/>
        <charset val="204"/>
      </rPr>
      <t>Мероприятие:</t>
    </r>
    <r>
      <rPr>
        <sz val="8"/>
        <rFont val="Times New Roman"/>
        <family val="1"/>
        <charset val="204"/>
      </rPr>
      <t xml:space="preserve"> Оснащение закрытого полигона твердых бытовых отходов "Часцы" системой видеонаблюдения</t>
    </r>
  </si>
  <si>
    <t>Приложение № 1</t>
  </si>
  <si>
    <t>Установка 4 видеокамер на закрытом полигоне твердых бытовых отходов "Часцы"</t>
  </si>
  <si>
    <t>от 20.03.2019  № 1333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</si>
</sst>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ourier New"/>
      <family val="3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.5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justify"/>
    </xf>
    <xf numFmtId="0" fontId="1" fillId="0" borderId="0" xfId="0" applyFont="1"/>
    <xf numFmtId="164" fontId="1" fillId="0" borderId="0" xfId="0" applyNumberFormat="1" applyFont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165" fontId="3" fillId="0" borderId="1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164" fontId="10" fillId="0" borderId="6" xfId="0" applyNumberFormat="1" applyFont="1" applyBorder="1" applyAlignment="1">
      <alignment horizontal="center" vertical="top" wrapText="1"/>
    </xf>
    <xf numFmtId="0" fontId="1" fillId="0" borderId="6" xfId="0" applyFont="1" applyBorder="1"/>
    <xf numFmtId="0" fontId="1" fillId="0" borderId="1" xfId="0" applyFont="1" applyBorder="1" applyAlignment="1">
      <alignment horizontal="justify"/>
    </xf>
    <xf numFmtId="49" fontId="3" fillId="0" borderId="1" xfId="0" applyNumberFormat="1" applyFont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164" fontId="12" fillId="0" borderId="0" xfId="0" applyNumberFormat="1" applyFont="1"/>
    <xf numFmtId="0" fontId="12" fillId="0" borderId="0" xfId="0" applyFont="1" applyAlignment="1">
      <alignment horizontal="justify"/>
    </xf>
    <xf numFmtId="0" fontId="12" fillId="0" borderId="0" xfId="0" applyFont="1"/>
    <xf numFmtId="49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164" fontId="3" fillId="0" borderId="11" xfId="0" applyNumberFormat="1" applyFont="1" applyBorder="1" applyAlignment="1">
      <alignment horizontal="center" vertical="top" wrapText="1"/>
    </xf>
    <xf numFmtId="164" fontId="3" fillId="0" borderId="12" xfId="0" applyNumberFormat="1" applyFont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4"/>
  <sheetViews>
    <sheetView tabSelected="1" view="pageBreakPreview" topLeftCell="A162" zoomScale="90" zoomScaleNormal="90" zoomScaleSheetLayoutView="90" workbookViewId="0">
      <selection activeCell="K4" sqref="K4:M4"/>
    </sheetView>
  </sheetViews>
  <sheetFormatPr defaultRowHeight="15" x14ac:dyDescent="0.25"/>
  <cols>
    <col min="1" max="1" width="5.85546875" style="8" customWidth="1"/>
    <col min="2" max="2" width="19.140625" style="8" customWidth="1"/>
    <col min="3" max="3" width="10.140625" style="8" customWidth="1"/>
    <col min="4" max="4" width="13.85546875" style="8" customWidth="1"/>
    <col min="5" max="5" width="12.28515625" style="8" customWidth="1"/>
    <col min="6" max="6" width="13.140625" style="8" customWidth="1"/>
    <col min="7" max="7" width="8.42578125" style="8" customWidth="1"/>
    <col min="8" max="8" width="10.5703125" style="8" customWidth="1"/>
    <col min="9" max="9" width="8.85546875" style="8" customWidth="1"/>
    <col min="10" max="10" width="8.5703125" style="8" customWidth="1"/>
    <col min="11" max="11" width="8.85546875" style="8" customWidth="1"/>
    <col min="12" max="12" width="13.28515625" style="8" customWidth="1"/>
    <col min="13" max="13" width="23.28515625" style="8" customWidth="1"/>
    <col min="14" max="16384" width="9.140625" style="8"/>
  </cols>
  <sheetData>
    <row r="1" spans="1:13" ht="15.75" x14ac:dyDescent="0.25">
      <c r="K1" s="58" t="s">
        <v>262</v>
      </c>
      <c r="L1" s="58"/>
      <c r="M1" s="58"/>
    </row>
    <row r="2" spans="1:13" ht="15.75" x14ac:dyDescent="0.25">
      <c r="K2" s="58" t="s">
        <v>253</v>
      </c>
      <c r="L2" s="58"/>
      <c r="M2" s="58"/>
    </row>
    <row r="3" spans="1:13" ht="15.75" x14ac:dyDescent="0.25">
      <c r="K3" s="58" t="s">
        <v>241</v>
      </c>
      <c r="L3" s="58"/>
      <c r="M3" s="58"/>
    </row>
    <row r="4" spans="1:13" ht="15.75" customHeight="1" x14ac:dyDescent="0.25">
      <c r="K4" s="58" t="s">
        <v>264</v>
      </c>
      <c r="L4" s="58"/>
      <c r="M4" s="58"/>
    </row>
    <row r="5" spans="1:13" ht="9.75" customHeight="1" x14ac:dyDescent="0.25">
      <c r="K5" s="45"/>
      <c r="L5" s="45"/>
      <c r="M5" s="45"/>
    </row>
    <row r="6" spans="1:13" ht="15.75" x14ac:dyDescent="0.25">
      <c r="K6" s="138" t="s">
        <v>249</v>
      </c>
      <c r="L6" s="138"/>
      <c r="M6" s="138"/>
    </row>
    <row r="7" spans="1:13" ht="15.75" x14ac:dyDescent="0.25">
      <c r="K7" s="138" t="s">
        <v>252</v>
      </c>
      <c r="L7" s="138"/>
      <c r="M7" s="138"/>
    </row>
    <row r="8" spans="1:13" ht="9.75" customHeight="1" x14ac:dyDescent="0.25">
      <c r="K8" s="44"/>
      <c r="L8" s="44"/>
      <c r="M8" s="44"/>
    </row>
    <row r="9" spans="1:13" ht="15.75" x14ac:dyDescent="0.25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1:13" ht="15.75" x14ac:dyDescent="0.25">
      <c r="A10" s="123" t="s">
        <v>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ht="8.25" customHeight="1" x14ac:dyDescent="0.25">
      <c r="A11" s="1"/>
      <c r="B11" s="2"/>
      <c r="C11" s="3"/>
      <c r="D11" s="2"/>
      <c r="E11" s="4"/>
      <c r="F11" s="4"/>
      <c r="G11" s="4"/>
      <c r="H11" s="4"/>
      <c r="I11" s="4"/>
      <c r="J11" s="4"/>
      <c r="K11" s="4"/>
      <c r="L11" s="2"/>
      <c r="M11" s="2"/>
    </row>
    <row r="12" spans="1:13" x14ac:dyDescent="0.25">
      <c r="A12" s="125" t="s">
        <v>2</v>
      </c>
      <c r="B12" s="98" t="s">
        <v>3</v>
      </c>
      <c r="C12" s="98" t="s">
        <v>4</v>
      </c>
      <c r="D12" s="98" t="s">
        <v>5</v>
      </c>
      <c r="E12" s="126" t="s">
        <v>6</v>
      </c>
      <c r="F12" s="126" t="s">
        <v>7</v>
      </c>
      <c r="G12" s="127" t="s">
        <v>8</v>
      </c>
      <c r="H12" s="128"/>
      <c r="I12" s="128"/>
      <c r="J12" s="128"/>
      <c r="K12" s="129"/>
      <c r="L12" s="98" t="s">
        <v>9</v>
      </c>
      <c r="M12" s="98" t="s">
        <v>10</v>
      </c>
    </row>
    <row r="13" spans="1:13" ht="60" customHeight="1" x14ac:dyDescent="0.25">
      <c r="A13" s="125"/>
      <c r="B13" s="98"/>
      <c r="C13" s="98"/>
      <c r="D13" s="98"/>
      <c r="E13" s="126"/>
      <c r="F13" s="126"/>
      <c r="G13" s="5">
        <v>2017</v>
      </c>
      <c r="H13" s="5">
        <v>2018</v>
      </c>
      <c r="I13" s="5">
        <v>2019</v>
      </c>
      <c r="J13" s="5">
        <v>2020</v>
      </c>
      <c r="K13" s="5">
        <v>2021</v>
      </c>
      <c r="L13" s="98"/>
      <c r="M13" s="98"/>
    </row>
    <row r="14" spans="1:13" x14ac:dyDescent="0.25">
      <c r="A14" s="78" t="s">
        <v>11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3" ht="15" customHeight="1" x14ac:dyDescent="0.25">
      <c r="A15" s="77" t="s">
        <v>12</v>
      </c>
      <c r="B15" s="81" t="s">
        <v>248</v>
      </c>
      <c r="C15" s="80" t="s">
        <v>13</v>
      </c>
      <c r="D15" s="81" t="s">
        <v>14</v>
      </c>
      <c r="E15" s="108">
        <f>E37+E47+E56+E57</f>
        <v>129</v>
      </c>
      <c r="F15" s="108">
        <f>SUM(G15:K16)</f>
        <v>17227.510000000002</v>
      </c>
      <c r="G15" s="108">
        <f>G38+G47+G56+G57</f>
        <v>9690.7430000000004</v>
      </c>
      <c r="H15" s="108">
        <f>H21+H38+H47+H56+H57</f>
        <v>6330.241</v>
      </c>
      <c r="I15" s="108">
        <f>SUM(I21,I38,I44,I47,I56,I57)</f>
        <v>1042.5259999999998</v>
      </c>
      <c r="J15" s="108">
        <f>SUM(J21,J38,J44,J47,J56,J57)</f>
        <v>80</v>
      </c>
      <c r="K15" s="108">
        <f>SUM(K21,K38,K44,K47,K56,K57)</f>
        <v>84</v>
      </c>
      <c r="L15" s="81"/>
      <c r="M15" s="81"/>
    </row>
    <row r="16" spans="1:13" ht="33.75" customHeight="1" x14ac:dyDescent="0.25">
      <c r="A16" s="77"/>
      <c r="B16" s="81"/>
      <c r="C16" s="80"/>
      <c r="D16" s="81"/>
      <c r="E16" s="108"/>
      <c r="F16" s="108"/>
      <c r="G16" s="108"/>
      <c r="H16" s="108"/>
      <c r="I16" s="108"/>
      <c r="J16" s="108"/>
      <c r="K16" s="108"/>
      <c r="L16" s="81"/>
      <c r="M16" s="81"/>
    </row>
    <row r="17" spans="1:13" ht="72.75" customHeight="1" x14ac:dyDescent="0.25">
      <c r="A17" s="77"/>
      <c r="B17" s="81"/>
      <c r="C17" s="80"/>
      <c r="D17" s="11" t="s">
        <v>87</v>
      </c>
      <c r="E17" s="23" t="s">
        <v>15</v>
      </c>
      <c r="F17" s="23">
        <f>SUM(G17:K17)</f>
        <v>327</v>
      </c>
      <c r="G17" s="23">
        <f>G39</f>
        <v>66</v>
      </c>
      <c r="H17" s="23">
        <f t="shared" ref="H17:K17" si="0">H39</f>
        <v>66</v>
      </c>
      <c r="I17" s="23">
        <f t="shared" si="0"/>
        <v>65</v>
      </c>
      <c r="J17" s="23">
        <f t="shared" si="0"/>
        <v>65</v>
      </c>
      <c r="K17" s="23">
        <f t="shared" si="0"/>
        <v>65</v>
      </c>
      <c r="L17" s="11"/>
      <c r="M17" s="47"/>
    </row>
    <row r="18" spans="1:13" ht="105.75" customHeight="1" x14ac:dyDescent="0.25">
      <c r="A18" s="77"/>
      <c r="B18" s="81"/>
      <c r="C18" s="80"/>
      <c r="D18" s="11" t="s">
        <v>174</v>
      </c>
      <c r="E18" s="23" t="s">
        <v>15</v>
      </c>
      <c r="F18" s="9">
        <f>H18</f>
        <v>4974.3909999999996</v>
      </c>
      <c r="G18" s="9" t="s">
        <v>15</v>
      </c>
      <c r="H18" s="9">
        <v>4974.3909999999996</v>
      </c>
      <c r="I18" s="9" t="s">
        <v>15</v>
      </c>
      <c r="J18" s="9" t="s">
        <v>15</v>
      </c>
      <c r="K18" s="9" t="s">
        <v>15</v>
      </c>
      <c r="L18" s="11"/>
      <c r="M18" s="11"/>
    </row>
    <row r="19" spans="1:13" ht="82.5" customHeight="1" x14ac:dyDescent="0.25">
      <c r="A19" s="77"/>
      <c r="B19" s="81"/>
      <c r="C19" s="80"/>
      <c r="D19" s="11" t="s">
        <v>46</v>
      </c>
      <c r="E19" s="23" t="s">
        <v>15</v>
      </c>
      <c r="F19" s="108" t="s">
        <v>47</v>
      </c>
      <c r="G19" s="108"/>
      <c r="H19" s="108"/>
      <c r="I19" s="108"/>
      <c r="J19" s="108"/>
      <c r="K19" s="108"/>
      <c r="L19" s="11"/>
      <c r="M19" s="11"/>
    </row>
    <row r="20" spans="1:13" ht="27" customHeight="1" x14ac:dyDescent="0.25">
      <c r="A20" s="77"/>
      <c r="B20" s="81"/>
      <c r="C20" s="80"/>
      <c r="D20" s="11" t="str">
        <f>D43</f>
        <v>Внебюджетные средства</v>
      </c>
      <c r="E20" s="108" t="str">
        <f>E43</f>
        <v>В пределах средств собственников коммерческих объектов, оборудуемых системами видеонаблюдения и подключенных к системе «Безопасный регион»</v>
      </c>
      <c r="F20" s="108"/>
      <c r="G20" s="108"/>
      <c r="H20" s="108"/>
      <c r="I20" s="108"/>
      <c r="J20" s="108"/>
      <c r="K20" s="108"/>
      <c r="L20" s="11"/>
      <c r="M20" s="11"/>
    </row>
    <row r="21" spans="1:13" x14ac:dyDescent="0.25">
      <c r="A21" s="77" t="s">
        <v>16</v>
      </c>
      <c r="B21" s="81" t="s">
        <v>17</v>
      </c>
      <c r="C21" s="80" t="s">
        <v>13</v>
      </c>
      <c r="D21" s="81" t="s">
        <v>14</v>
      </c>
      <c r="E21" s="84" t="s">
        <v>15</v>
      </c>
      <c r="F21" s="84">
        <f>SUM(G21:K22)</f>
        <v>1453.2759999999998</v>
      </c>
      <c r="G21" s="84" t="s">
        <v>15</v>
      </c>
      <c r="H21" s="84">
        <v>482.75</v>
      </c>
      <c r="I21" s="84">
        <v>970.52599999999995</v>
      </c>
      <c r="J21" s="84" t="s">
        <v>15</v>
      </c>
      <c r="K21" s="84" t="s">
        <v>15</v>
      </c>
      <c r="L21" s="81" t="s">
        <v>18</v>
      </c>
      <c r="M21" s="81" t="s">
        <v>88</v>
      </c>
    </row>
    <row r="22" spans="1:13" ht="186.75" customHeight="1" x14ac:dyDescent="0.25">
      <c r="A22" s="77"/>
      <c r="B22" s="81"/>
      <c r="C22" s="80"/>
      <c r="D22" s="81"/>
      <c r="E22" s="84"/>
      <c r="F22" s="84"/>
      <c r="G22" s="84"/>
      <c r="H22" s="84"/>
      <c r="I22" s="84"/>
      <c r="J22" s="84"/>
      <c r="K22" s="84"/>
      <c r="L22" s="81"/>
      <c r="M22" s="81"/>
    </row>
    <row r="23" spans="1:13" ht="163.5" customHeight="1" x14ac:dyDescent="0.25">
      <c r="A23" s="10" t="s">
        <v>19</v>
      </c>
      <c r="B23" s="11" t="s">
        <v>20</v>
      </c>
      <c r="C23" s="12" t="s">
        <v>13</v>
      </c>
      <c r="D23" s="11" t="s">
        <v>14</v>
      </c>
      <c r="E23" s="84" t="s">
        <v>21</v>
      </c>
      <c r="F23" s="130"/>
      <c r="G23" s="130"/>
      <c r="H23" s="130"/>
      <c r="I23" s="130"/>
      <c r="J23" s="130"/>
      <c r="K23" s="130"/>
      <c r="L23" s="6" t="s">
        <v>22</v>
      </c>
      <c r="M23" s="11" t="s">
        <v>89</v>
      </c>
    </row>
    <row r="24" spans="1:13" ht="175.5" customHeight="1" x14ac:dyDescent="0.25">
      <c r="A24" s="10" t="s">
        <v>23</v>
      </c>
      <c r="B24" s="11" t="s">
        <v>24</v>
      </c>
      <c r="C24" s="12" t="s">
        <v>13</v>
      </c>
      <c r="D24" s="11" t="s">
        <v>14</v>
      </c>
      <c r="E24" s="84" t="s">
        <v>25</v>
      </c>
      <c r="F24" s="130"/>
      <c r="G24" s="130"/>
      <c r="H24" s="130"/>
      <c r="I24" s="130"/>
      <c r="J24" s="130"/>
      <c r="K24" s="130"/>
      <c r="L24" s="6" t="s">
        <v>26</v>
      </c>
      <c r="M24" s="11" t="s">
        <v>90</v>
      </c>
    </row>
    <row r="25" spans="1:13" ht="192.75" customHeight="1" x14ac:dyDescent="0.25">
      <c r="A25" s="10" t="s">
        <v>27</v>
      </c>
      <c r="B25" s="11" t="s">
        <v>28</v>
      </c>
      <c r="C25" s="12" t="s">
        <v>13</v>
      </c>
      <c r="D25" s="11" t="s">
        <v>14</v>
      </c>
      <c r="E25" s="84" t="s">
        <v>29</v>
      </c>
      <c r="F25" s="130"/>
      <c r="G25" s="130"/>
      <c r="H25" s="130"/>
      <c r="I25" s="130"/>
      <c r="J25" s="130"/>
      <c r="K25" s="130"/>
      <c r="L25" s="6" t="s">
        <v>30</v>
      </c>
      <c r="M25" s="11" t="s">
        <v>90</v>
      </c>
    </row>
    <row r="26" spans="1:13" ht="126.75" customHeight="1" x14ac:dyDescent="0.25">
      <c r="A26" s="10" t="s">
        <v>31</v>
      </c>
      <c r="B26" s="11" t="s">
        <v>32</v>
      </c>
      <c r="C26" s="12" t="s">
        <v>13</v>
      </c>
      <c r="D26" s="11" t="s">
        <v>14</v>
      </c>
      <c r="E26" s="9" t="s">
        <v>15</v>
      </c>
      <c r="F26" s="9">
        <f>H26</f>
        <v>482.75</v>
      </c>
      <c r="G26" s="9" t="s">
        <v>15</v>
      </c>
      <c r="H26" s="9">
        <v>482.75</v>
      </c>
      <c r="I26" s="9" t="s">
        <v>15</v>
      </c>
      <c r="J26" s="9" t="s">
        <v>15</v>
      </c>
      <c r="K26" s="9" t="s">
        <v>15</v>
      </c>
      <c r="L26" s="6" t="s">
        <v>33</v>
      </c>
      <c r="M26" s="11" t="s">
        <v>34</v>
      </c>
    </row>
    <row r="27" spans="1:13" ht="77.25" customHeight="1" x14ac:dyDescent="0.25">
      <c r="A27" s="10" t="s">
        <v>260</v>
      </c>
      <c r="B27" s="11" t="s">
        <v>261</v>
      </c>
      <c r="C27" s="12" t="s">
        <v>255</v>
      </c>
      <c r="D27" s="11" t="s">
        <v>14</v>
      </c>
      <c r="E27" s="9" t="s">
        <v>15</v>
      </c>
      <c r="F27" s="9">
        <f>I27</f>
        <v>970.52599999999995</v>
      </c>
      <c r="G27" s="9" t="s">
        <v>15</v>
      </c>
      <c r="H27" s="9" t="s">
        <v>15</v>
      </c>
      <c r="I27" s="9">
        <v>970.52599999999995</v>
      </c>
      <c r="J27" s="9" t="s">
        <v>15</v>
      </c>
      <c r="K27" s="9" t="s">
        <v>15</v>
      </c>
      <c r="L27" s="6" t="s">
        <v>33</v>
      </c>
      <c r="M27" s="11" t="s">
        <v>263</v>
      </c>
    </row>
    <row r="28" spans="1:13" x14ac:dyDescent="0.25">
      <c r="A28" s="77" t="s">
        <v>35</v>
      </c>
      <c r="B28" s="97" t="s">
        <v>36</v>
      </c>
      <c r="C28" s="80" t="s">
        <v>13</v>
      </c>
      <c r="D28" s="81" t="s">
        <v>14</v>
      </c>
      <c r="E28" s="84" t="s">
        <v>37</v>
      </c>
      <c r="F28" s="84"/>
      <c r="G28" s="84"/>
      <c r="H28" s="84"/>
      <c r="I28" s="84"/>
      <c r="J28" s="84"/>
      <c r="K28" s="84"/>
      <c r="L28" s="81" t="s">
        <v>38</v>
      </c>
      <c r="M28" s="81" t="s">
        <v>91</v>
      </c>
    </row>
    <row r="29" spans="1:13" ht="114.75" customHeight="1" x14ac:dyDescent="0.25">
      <c r="A29" s="77"/>
      <c r="B29" s="97"/>
      <c r="C29" s="80"/>
      <c r="D29" s="81"/>
      <c r="E29" s="84"/>
      <c r="F29" s="84"/>
      <c r="G29" s="84"/>
      <c r="H29" s="84"/>
      <c r="I29" s="84"/>
      <c r="J29" s="84"/>
      <c r="K29" s="84"/>
      <c r="L29" s="81"/>
      <c r="M29" s="81"/>
    </row>
    <row r="30" spans="1:13" ht="109.5" customHeight="1" x14ac:dyDescent="0.25">
      <c r="A30" s="10" t="s">
        <v>39</v>
      </c>
      <c r="B30" s="11" t="s">
        <v>40</v>
      </c>
      <c r="C30" s="12" t="s">
        <v>13</v>
      </c>
      <c r="D30" s="11" t="s">
        <v>14</v>
      </c>
      <c r="E30" s="84" t="s">
        <v>41</v>
      </c>
      <c r="F30" s="130"/>
      <c r="G30" s="130"/>
      <c r="H30" s="130"/>
      <c r="I30" s="130"/>
      <c r="J30" s="130"/>
      <c r="K30" s="130"/>
      <c r="L30" s="6" t="s">
        <v>42</v>
      </c>
      <c r="M30" s="81"/>
    </row>
    <row r="31" spans="1:13" ht="71.25" customHeight="1" x14ac:dyDescent="0.25">
      <c r="A31" s="10" t="s">
        <v>43</v>
      </c>
      <c r="B31" s="11" t="s">
        <v>44</v>
      </c>
      <c r="C31" s="12" t="s">
        <v>13</v>
      </c>
      <c r="D31" s="11" t="s">
        <v>14</v>
      </c>
      <c r="E31" s="84" t="s">
        <v>25</v>
      </c>
      <c r="F31" s="130"/>
      <c r="G31" s="130"/>
      <c r="H31" s="130"/>
      <c r="I31" s="130"/>
      <c r="J31" s="130"/>
      <c r="K31" s="130"/>
      <c r="L31" s="6" t="s">
        <v>26</v>
      </c>
      <c r="M31" s="13"/>
    </row>
    <row r="32" spans="1:13" ht="156" customHeight="1" x14ac:dyDescent="0.25">
      <c r="A32" s="10" t="s">
        <v>99</v>
      </c>
      <c r="B32" s="11" t="s">
        <v>48</v>
      </c>
      <c r="C32" s="12" t="s">
        <v>13</v>
      </c>
      <c r="D32" s="11" t="s">
        <v>46</v>
      </c>
      <c r="E32" s="84" t="s">
        <v>47</v>
      </c>
      <c r="F32" s="84"/>
      <c r="G32" s="84"/>
      <c r="H32" s="84"/>
      <c r="I32" s="84"/>
      <c r="J32" s="84"/>
      <c r="K32" s="84"/>
      <c r="L32" s="6" t="s">
        <v>49</v>
      </c>
      <c r="M32" s="6" t="s">
        <v>50</v>
      </c>
    </row>
    <row r="33" spans="1:13" ht="161.25" customHeight="1" x14ac:dyDescent="0.25">
      <c r="A33" s="10" t="s">
        <v>100</v>
      </c>
      <c r="B33" s="11" t="s">
        <v>51</v>
      </c>
      <c r="C33" s="12" t="s">
        <v>13</v>
      </c>
      <c r="D33" s="11" t="s">
        <v>46</v>
      </c>
      <c r="E33" s="84" t="s">
        <v>47</v>
      </c>
      <c r="F33" s="84"/>
      <c r="G33" s="84"/>
      <c r="H33" s="84"/>
      <c r="I33" s="84"/>
      <c r="J33" s="84"/>
      <c r="K33" s="84"/>
      <c r="L33" s="11" t="s">
        <v>49</v>
      </c>
      <c r="M33" s="6" t="s">
        <v>94</v>
      </c>
    </row>
    <row r="34" spans="1:13" x14ac:dyDescent="0.25">
      <c r="A34" s="77" t="s">
        <v>101</v>
      </c>
      <c r="B34" s="81" t="s">
        <v>52</v>
      </c>
      <c r="C34" s="80" t="s">
        <v>13</v>
      </c>
      <c r="D34" s="81" t="s">
        <v>14</v>
      </c>
      <c r="E34" s="84" t="s">
        <v>47</v>
      </c>
      <c r="F34" s="84"/>
      <c r="G34" s="84"/>
      <c r="H34" s="84"/>
      <c r="I34" s="84"/>
      <c r="J34" s="84"/>
      <c r="K34" s="84"/>
      <c r="L34" s="81" t="s">
        <v>49</v>
      </c>
      <c r="M34" s="81" t="s">
        <v>54</v>
      </c>
    </row>
    <row r="35" spans="1:13" ht="149.25" customHeight="1" x14ac:dyDescent="0.25">
      <c r="A35" s="77"/>
      <c r="B35" s="81"/>
      <c r="C35" s="80"/>
      <c r="D35" s="81"/>
      <c r="E35" s="84"/>
      <c r="F35" s="84"/>
      <c r="G35" s="84"/>
      <c r="H35" s="84"/>
      <c r="I35" s="84"/>
      <c r="J35" s="84"/>
      <c r="K35" s="84"/>
      <c r="L35" s="81"/>
      <c r="M35" s="81"/>
    </row>
    <row r="36" spans="1:13" ht="168" customHeight="1" x14ac:dyDescent="0.25">
      <c r="A36" s="10" t="s">
        <v>102</v>
      </c>
      <c r="B36" s="13" t="s">
        <v>55</v>
      </c>
      <c r="C36" s="12" t="s">
        <v>13</v>
      </c>
      <c r="D36" s="11" t="s">
        <v>14</v>
      </c>
      <c r="E36" s="84" t="s">
        <v>47</v>
      </c>
      <c r="F36" s="130"/>
      <c r="G36" s="130"/>
      <c r="H36" s="130"/>
      <c r="I36" s="130"/>
      <c r="J36" s="130"/>
      <c r="K36" s="130"/>
      <c r="L36" s="6" t="s">
        <v>49</v>
      </c>
      <c r="M36" s="6"/>
    </row>
    <row r="37" spans="1:13" ht="15" customHeight="1" x14ac:dyDescent="0.25">
      <c r="A37" s="112" t="s">
        <v>103</v>
      </c>
      <c r="B37" s="135" t="s">
        <v>58</v>
      </c>
      <c r="C37" s="59" t="s">
        <v>13</v>
      </c>
      <c r="D37" s="13" t="s">
        <v>56</v>
      </c>
      <c r="E37" s="133">
        <v>66</v>
      </c>
      <c r="F37" s="9">
        <f>SUM(F38:F40)</f>
        <v>20705.625</v>
      </c>
      <c r="G37" s="9">
        <f t="shared" ref="G37:K37" si="1">SUM(G38:G40)</f>
        <v>9690.7430000000004</v>
      </c>
      <c r="H37" s="9">
        <f t="shared" si="1"/>
        <v>10819.882</v>
      </c>
      <c r="I37" s="9">
        <f t="shared" si="1"/>
        <v>65</v>
      </c>
      <c r="J37" s="9">
        <f t="shared" si="1"/>
        <v>65</v>
      </c>
      <c r="K37" s="9">
        <f t="shared" si="1"/>
        <v>65</v>
      </c>
      <c r="L37" s="62" t="s">
        <v>59</v>
      </c>
      <c r="M37" s="62" t="s">
        <v>92</v>
      </c>
    </row>
    <row r="38" spans="1:13" ht="50.25" customHeight="1" x14ac:dyDescent="0.25">
      <c r="A38" s="113"/>
      <c r="B38" s="136"/>
      <c r="C38" s="60"/>
      <c r="D38" s="6" t="s">
        <v>14</v>
      </c>
      <c r="E38" s="131"/>
      <c r="F38" s="9">
        <f>SUM(G38:K38)</f>
        <v>15404.234</v>
      </c>
      <c r="G38" s="9">
        <v>9624.7430000000004</v>
      </c>
      <c r="H38" s="9">
        <v>5779.491</v>
      </c>
      <c r="I38" s="9" t="str">
        <f>I44</f>
        <v xml:space="preserve"> -</v>
      </c>
      <c r="J38" s="9" t="str">
        <f>J44</f>
        <v xml:space="preserve"> -</v>
      </c>
      <c r="K38" s="9" t="str">
        <f>K44</f>
        <v xml:space="preserve"> -</v>
      </c>
      <c r="L38" s="63"/>
      <c r="M38" s="63"/>
    </row>
    <row r="39" spans="1:13" ht="78" customHeight="1" x14ac:dyDescent="0.25">
      <c r="A39" s="113"/>
      <c r="B39" s="136"/>
      <c r="C39" s="60"/>
      <c r="D39" s="6" t="s">
        <v>57</v>
      </c>
      <c r="E39" s="131"/>
      <c r="F39" s="9">
        <f>SUM(G39:K39)</f>
        <v>327</v>
      </c>
      <c r="G39" s="9">
        <f>G45</f>
        <v>66</v>
      </c>
      <c r="H39" s="9">
        <f>H45</f>
        <v>66</v>
      </c>
      <c r="I39" s="9">
        <f>I45</f>
        <v>65</v>
      </c>
      <c r="J39" s="9">
        <v>65</v>
      </c>
      <c r="K39" s="9">
        <v>65</v>
      </c>
      <c r="L39" s="63"/>
      <c r="M39" s="63"/>
    </row>
    <row r="40" spans="1:13" ht="111" customHeight="1" x14ac:dyDescent="0.25">
      <c r="A40" s="114"/>
      <c r="B40" s="137"/>
      <c r="C40" s="61"/>
      <c r="D40" s="6" t="s">
        <v>174</v>
      </c>
      <c r="E40" s="132"/>
      <c r="F40" s="9">
        <f>H40</f>
        <v>4974.3909999999996</v>
      </c>
      <c r="G40" s="9" t="s">
        <v>15</v>
      </c>
      <c r="H40" s="9">
        <v>4974.3909999999996</v>
      </c>
      <c r="I40" s="9" t="s">
        <v>15</v>
      </c>
      <c r="J40" s="9" t="s">
        <v>15</v>
      </c>
      <c r="K40" s="9" t="s">
        <v>15</v>
      </c>
      <c r="L40" s="64"/>
      <c r="M40" s="64"/>
    </row>
    <row r="41" spans="1:13" ht="141.75" customHeight="1" x14ac:dyDescent="0.25">
      <c r="A41" s="10" t="s">
        <v>104</v>
      </c>
      <c r="B41" s="11" t="s">
        <v>60</v>
      </c>
      <c r="C41" s="12" t="s">
        <v>13</v>
      </c>
      <c r="D41" s="11" t="s">
        <v>14</v>
      </c>
      <c r="E41" s="84" t="s">
        <v>61</v>
      </c>
      <c r="F41" s="130"/>
      <c r="G41" s="130"/>
      <c r="H41" s="130"/>
      <c r="I41" s="130"/>
      <c r="J41" s="130"/>
      <c r="K41" s="130"/>
      <c r="L41" s="6" t="s">
        <v>38</v>
      </c>
      <c r="M41" s="6" t="s">
        <v>95</v>
      </c>
    </row>
    <row r="42" spans="1:13" ht="161.25" customHeight="1" x14ac:dyDescent="0.25">
      <c r="A42" s="57" t="s">
        <v>105</v>
      </c>
      <c r="B42" s="55" t="s">
        <v>62</v>
      </c>
      <c r="C42" s="54" t="s">
        <v>13</v>
      </c>
      <c r="D42" s="55" t="s">
        <v>14</v>
      </c>
      <c r="E42" s="133" t="s">
        <v>61</v>
      </c>
      <c r="F42" s="134"/>
      <c r="G42" s="134"/>
      <c r="H42" s="134"/>
      <c r="I42" s="134"/>
      <c r="J42" s="134"/>
      <c r="K42" s="134"/>
      <c r="L42" s="55" t="s">
        <v>38</v>
      </c>
      <c r="M42" s="25" t="s">
        <v>96</v>
      </c>
    </row>
    <row r="43" spans="1:13" ht="140.25" customHeight="1" x14ac:dyDescent="0.25">
      <c r="A43" s="10" t="s">
        <v>106</v>
      </c>
      <c r="B43" s="11" t="s">
        <v>93</v>
      </c>
      <c r="C43" s="12" t="s">
        <v>13</v>
      </c>
      <c r="D43" s="11" t="s">
        <v>63</v>
      </c>
      <c r="E43" s="84" t="s">
        <v>64</v>
      </c>
      <c r="F43" s="84"/>
      <c r="G43" s="84"/>
      <c r="H43" s="84"/>
      <c r="I43" s="84"/>
      <c r="J43" s="84"/>
      <c r="K43" s="84"/>
      <c r="L43" s="6" t="s">
        <v>65</v>
      </c>
      <c r="M43" s="6"/>
    </row>
    <row r="44" spans="1:13" ht="68.25" customHeight="1" x14ac:dyDescent="0.25">
      <c r="A44" s="113" t="s">
        <v>107</v>
      </c>
      <c r="B44" s="63" t="s">
        <v>66</v>
      </c>
      <c r="C44" s="60" t="s">
        <v>13</v>
      </c>
      <c r="D44" s="56" t="s">
        <v>14</v>
      </c>
      <c r="E44" s="131">
        <v>66</v>
      </c>
      <c r="F44" s="51">
        <f>SUM(G44:K44)</f>
        <v>15404.234</v>
      </c>
      <c r="G44" s="51">
        <v>9624.7430000000004</v>
      </c>
      <c r="H44" s="51">
        <v>5779.491</v>
      </c>
      <c r="I44" s="51" t="s">
        <v>15</v>
      </c>
      <c r="J44" s="51" t="s">
        <v>15</v>
      </c>
      <c r="K44" s="51" t="s">
        <v>15</v>
      </c>
      <c r="L44" s="60" t="s">
        <v>33</v>
      </c>
      <c r="M44" s="25"/>
    </row>
    <row r="45" spans="1:13" ht="73.5" customHeight="1" x14ac:dyDescent="0.25">
      <c r="A45" s="113"/>
      <c r="B45" s="63"/>
      <c r="C45" s="60"/>
      <c r="D45" s="11" t="s">
        <v>57</v>
      </c>
      <c r="E45" s="131"/>
      <c r="F45" s="9">
        <f>SUM(G45:K45)</f>
        <v>327</v>
      </c>
      <c r="G45" s="9">
        <v>66</v>
      </c>
      <c r="H45" s="9">
        <v>66</v>
      </c>
      <c r="I45" s="9">
        <v>65</v>
      </c>
      <c r="J45" s="9">
        <v>65</v>
      </c>
      <c r="K45" s="9">
        <v>65</v>
      </c>
      <c r="L45" s="60"/>
      <c r="M45" s="46"/>
    </row>
    <row r="46" spans="1:13" ht="105" customHeight="1" x14ac:dyDescent="0.25">
      <c r="A46" s="114"/>
      <c r="B46" s="64"/>
      <c r="C46" s="61"/>
      <c r="D46" s="11" t="s">
        <v>174</v>
      </c>
      <c r="E46" s="132"/>
      <c r="F46" s="9">
        <f>H46</f>
        <v>4974.3909999999996</v>
      </c>
      <c r="G46" s="9" t="s">
        <v>15</v>
      </c>
      <c r="H46" s="9">
        <v>4974.3909999999996</v>
      </c>
      <c r="I46" s="9" t="s">
        <v>15</v>
      </c>
      <c r="J46" s="9" t="s">
        <v>15</v>
      </c>
      <c r="K46" s="9" t="s">
        <v>15</v>
      </c>
      <c r="L46" s="61"/>
      <c r="M46" s="24"/>
    </row>
    <row r="47" spans="1:13" ht="217.5" customHeight="1" x14ac:dyDescent="0.25">
      <c r="A47" s="10" t="s">
        <v>108</v>
      </c>
      <c r="B47" s="11" t="s">
        <v>67</v>
      </c>
      <c r="C47" s="12" t="s">
        <v>13</v>
      </c>
      <c r="D47" s="11" t="s">
        <v>14</v>
      </c>
      <c r="E47" s="9">
        <f>E48</f>
        <v>20</v>
      </c>
      <c r="F47" s="9">
        <f>SUM(G47:K47)</f>
        <v>159</v>
      </c>
      <c r="G47" s="9">
        <f t="shared" ref="G47:K47" si="2">G48</f>
        <v>25</v>
      </c>
      <c r="H47" s="9">
        <f t="shared" si="2"/>
        <v>30</v>
      </c>
      <c r="I47" s="9">
        <f t="shared" si="2"/>
        <v>32</v>
      </c>
      <c r="J47" s="9">
        <f t="shared" si="2"/>
        <v>35</v>
      </c>
      <c r="K47" s="9">
        <f t="shared" si="2"/>
        <v>37</v>
      </c>
      <c r="L47" s="11" t="s">
        <v>53</v>
      </c>
      <c r="M47" s="11" t="s">
        <v>68</v>
      </c>
    </row>
    <row r="48" spans="1:13" ht="127.5" customHeight="1" x14ac:dyDescent="0.25">
      <c r="A48" s="10" t="s">
        <v>109</v>
      </c>
      <c r="B48" s="11" t="s">
        <v>69</v>
      </c>
      <c r="C48" s="12" t="s">
        <v>13</v>
      </c>
      <c r="D48" s="13" t="s">
        <v>14</v>
      </c>
      <c r="E48" s="9">
        <v>20</v>
      </c>
      <c r="F48" s="9">
        <f>SUM(G48:K48)</f>
        <v>159</v>
      </c>
      <c r="G48" s="9">
        <v>25</v>
      </c>
      <c r="H48" s="9">
        <v>30</v>
      </c>
      <c r="I48" s="9">
        <v>32</v>
      </c>
      <c r="J48" s="9">
        <v>35</v>
      </c>
      <c r="K48" s="9">
        <v>37</v>
      </c>
      <c r="L48" s="6" t="s">
        <v>33</v>
      </c>
      <c r="M48" s="6"/>
    </row>
    <row r="49" spans="1:13" ht="204" customHeight="1" x14ac:dyDescent="0.25">
      <c r="A49" s="10" t="s">
        <v>110</v>
      </c>
      <c r="B49" s="11" t="s">
        <v>70</v>
      </c>
      <c r="C49" s="12" t="s">
        <v>13</v>
      </c>
      <c r="D49" s="13" t="s">
        <v>14</v>
      </c>
      <c r="E49" s="84" t="s">
        <v>45</v>
      </c>
      <c r="F49" s="130"/>
      <c r="G49" s="130"/>
      <c r="H49" s="130"/>
      <c r="I49" s="130"/>
      <c r="J49" s="130"/>
      <c r="K49" s="130"/>
      <c r="L49" s="6" t="s">
        <v>53</v>
      </c>
      <c r="M49" s="6"/>
    </row>
    <row r="50" spans="1:13" ht="219.75" customHeight="1" x14ac:dyDescent="0.25">
      <c r="A50" s="10" t="s">
        <v>111</v>
      </c>
      <c r="B50" s="11" t="s">
        <v>72</v>
      </c>
      <c r="C50" s="12" t="s">
        <v>13</v>
      </c>
      <c r="D50" s="13" t="s">
        <v>14</v>
      </c>
      <c r="E50" s="84" t="s">
        <v>71</v>
      </c>
      <c r="F50" s="84"/>
      <c r="G50" s="84"/>
      <c r="H50" s="84"/>
      <c r="I50" s="84"/>
      <c r="J50" s="84"/>
      <c r="K50" s="84"/>
      <c r="L50" s="11" t="s">
        <v>73</v>
      </c>
      <c r="M50" s="6" t="s">
        <v>254</v>
      </c>
    </row>
    <row r="51" spans="1:13" ht="93.75" customHeight="1" x14ac:dyDescent="0.25">
      <c r="A51" s="10" t="s">
        <v>112</v>
      </c>
      <c r="B51" s="11" t="s">
        <v>74</v>
      </c>
      <c r="C51" s="12" t="s">
        <v>13</v>
      </c>
      <c r="D51" s="13" t="s">
        <v>14</v>
      </c>
      <c r="E51" s="84" t="s">
        <v>75</v>
      </c>
      <c r="F51" s="130"/>
      <c r="G51" s="130"/>
      <c r="H51" s="130"/>
      <c r="I51" s="130"/>
      <c r="J51" s="130"/>
      <c r="K51" s="130"/>
      <c r="L51" s="6" t="s">
        <v>76</v>
      </c>
      <c r="M51" s="6" t="s">
        <v>250</v>
      </c>
    </row>
    <row r="52" spans="1:13" ht="180" customHeight="1" x14ac:dyDescent="0.25">
      <c r="A52" s="10" t="s">
        <v>113</v>
      </c>
      <c r="B52" s="11" t="s">
        <v>77</v>
      </c>
      <c r="C52" s="12" t="s">
        <v>13</v>
      </c>
      <c r="D52" s="13" t="s">
        <v>14</v>
      </c>
      <c r="E52" s="84" t="s">
        <v>78</v>
      </c>
      <c r="F52" s="130"/>
      <c r="G52" s="130"/>
      <c r="H52" s="130"/>
      <c r="I52" s="130"/>
      <c r="J52" s="130"/>
      <c r="K52" s="130"/>
      <c r="L52" s="6" t="s">
        <v>79</v>
      </c>
      <c r="M52" s="6" t="s">
        <v>97</v>
      </c>
    </row>
    <row r="53" spans="1:13" x14ac:dyDescent="0.25">
      <c r="A53" s="77" t="s">
        <v>114</v>
      </c>
      <c r="B53" s="81" t="s">
        <v>80</v>
      </c>
      <c r="C53" s="80" t="s">
        <v>13</v>
      </c>
      <c r="D53" s="106" t="s">
        <v>14</v>
      </c>
      <c r="E53" s="84" t="s">
        <v>78</v>
      </c>
      <c r="F53" s="84"/>
      <c r="G53" s="84"/>
      <c r="H53" s="84"/>
      <c r="I53" s="84"/>
      <c r="J53" s="84"/>
      <c r="K53" s="84"/>
      <c r="L53" s="81" t="s">
        <v>81</v>
      </c>
      <c r="M53" s="80" t="s">
        <v>98</v>
      </c>
    </row>
    <row r="54" spans="1:13" ht="234.75" customHeight="1" x14ac:dyDescent="0.25">
      <c r="A54" s="77"/>
      <c r="B54" s="81"/>
      <c r="C54" s="80"/>
      <c r="D54" s="106"/>
      <c r="E54" s="84"/>
      <c r="F54" s="84"/>
      <c r="G54" s="84"/>
      <c r="H54" s="84"/>
      <c r="I54" s="84"/>
      <c r="J54" s="84"/>
      <c r="K54" s="84"/>
      <c r="L54" s="81"/>
      <c r="M54" s="80"/>
    </row>
    <row r="55" spans="1:13" ht="354.75" customHeight="1" x14ac:dyDescent="0.25">
      <c r="A55" s="10" t="s">
        <v>115</v>
      </c>
      <c r="B55" s="11" t="s">
        <v>82</v>
      </c>
      <c r="C55" s="12" t="s">
        <v>13</v>
      </c>
      <c r="D55" s="13" t="s">
        <v>14</v>
      </c>
      <c r="E55" s="84" t="s">
        <v>78</v>
      </c>
      <c r="F55" s="130"/>
      <c r="G55" s="130"/>
      <c r="H55" s="130"/>
      <c r="I55" s="130"/>
      <c r="J55" s="130"/>
      <c r="K55" s="130"/>
      <c r="L55" s="6" t="s">
        <v>79</v>
      </c>
      <c r="M55" s="6" t="s">
        <v>98</v>
      </c>
    </row>
    <row r="56" spans="1:13" ht="75" customHeight="1" x14ac:dyDescent="0.25">
      <c r="A56" s="10" t="s">
        <v>116</v>
      </c>
      <c r="B56" s="11" t="s">
        <v>83</v>
      </c>
      <c r="C56" s="12" t="s">
        <v>13</v>
      </c>
      <c r="D56" s="13" t="s">
        <v>14</v>
      </c>
      <c r="E56" s="9">
        <v>23</v>
      </c>
      <c r="F56" s="9">
        <v>111</v>
      </c>
      <c r="G56" s="9">
        <v>21</v>
      </c>
      <c r="H56" s="9">
        <v>18</v>
      </c>
      <c r="I56" s="9">
        <v>20</v>
      </c>
      <c r="J56" s="9">
        <v>25</v>
      </c>
      <c r="K56" s="9">
        <v>27</v>
      </c>
      <c r="L56" s="11" t="s">
        <v>33</v>
      </c>
      <c r="M56" s="11" t="s">
        <v>84</v>
      </c>
    </row>
    <row r="57" spans="1:13" ht="150.75" customHeight="1" x14ac:dyDescent="0.25">
      <c r="A57" s="10" t="s">
        <v>117</v>
      </c>
      <c r="B57" s="11" t="s">
        <v>85</v>
      </c>
      <c r="C57" s="12" t="s">
        <v>13</v>
      </c>
      <c r="D57" s="13" t="s">
        <v>14</v>
      </c>
      <c r="E57" s="9">
        <v>20</v>
      </c>
      <c r="F57" s="9">
        <v>100</v>
      </c>
      <c r="G57" s="9">
        <v>20</v>
      </c>
      <c r="H57" s="9">
        <v>20</v>
      </c>
      <c r="I57" s="9">
        <v>20</v>
      </c>
      <c r="J57" s="9">
        <v>20</v>
      </c>
      <c r="K57" s="9">
        <v>20</v>
      </c>
      <c r="L57" s="11" t="s">
        <v>33</v>
      </c>
      <c r="M57" s="13"/>
    </row>
    <row r="58" spans="1:13" ht="16.5" customHeight="1" x14ac:dyDescent="0.25">
      <c r="A58" s="140" t="s">
        <v>86</v>
      </c>
      <c r="B58" s="141"/>
      <c r="C58" s="141"/>
      <c r="D58" s="141"/>
      <c r="E58" s="142"/>
      <c r="F58" s="7">
        <f>SUM(F59:F61)</f>
        <v>22528.901000000002</v>
      </c>
      <c r="G58" s="7">
        <f t="shared" ref="G58:K58" si="3">SUM(G59:G61)</f>
        <v>9756.7430000000004</v>
      </c>
      <c r="H58" s="7">
        <f t="shared" si="3"/>
        <v>11370.632</v>
      </c>
      <c r="I58" s="7">
        <f t="shared" si="3"/>
        <v>1107.5259999999998</v>
      </c>
      <c r="J58" s="7">
        <f t="shared" si="3"/>
        <v>145</v>
      </c>
      <c r="K58" s="7">
        <f t="shared" si="3"/>
        <v>149</v>
      </c>
      <c r="L58" s="18"/>
      <c r="M58" s="18"/>
    </row>
    <row r="59" spans="1:13" ht="18.75" customHeight="1" x14ac:dyDescent="0.25">
      <c r="A59" s="88" t="s">
        <v>14</v>
      </c>
      <c r="B59" s="89"/>
      <c r="C59" s="89"/>
      <c r="D59" s="90"/>
      <c r="E59" s="7">
        <v>129</v>
      </c>
      <c r="F59" s="7">
        <f>SUM(G59:K59)</f>
        <v>17227.510000000002</v>
      </c>
      <c r="G59" s="7">
        <f>G15</f>
        <v>9690.7430000000004</v>
      </c>
      <c r="H59" s="7">
        <f>H15</f>
        <v>6330.241</v>
      </c>
      <c r="I59" s="7">
        <f>I15</f>
        <v>1042.5259999999998</v>
      </c>
      <c r="J59" s="7">
        <f>J15</f>
        <v>80</v>
      </c>
      <c r="K59" s="7">
        <f>K15</f>
        <v>84</v>
      </c>
      <c r="L59" s="18"/>
      <c r="M59" s="18"/>
    </row>
    <row r="60" spans="1:13" ht="24" customHeight="1" x14ac:dyDescent="0.25">
      <c r="A60" s="88" t="s">
        <v>87</v>
      </c>
      <c r="B60" s="89"/>
      <c r="C60" s="89"/>
      <c r="D60" s="90"/>
      <c r="E60" s="7" t="s">
        <v>15</v>
      </c>
      <c r="F60" s="7">
        <f>SUM(G60:K60)</f>
        <v>327</v>
      </c>
      <c r="G60" s="7">
        <f>G17</f>
        <v>66</v>
      </c>
      <c r="H60" s="7">
        <f>H17</f>
        <v>66</v>
      </c>
      <c r="I60" s="7">
        <f>I17</f>
        <v>65</v>
      </c>
      <c r="J60" s="7">
        <f>J17</f>
        <v>65</v>
      </c>
      <c r="K60" s="7">
        <f>K17</f>
        <v>65</v>
      </c>
      <c r="L60" s="18"/>
      <c r="M60" s="18"/>
    </row>
    <row r="61" spans="1:13" ht="24" customHeight="1" x14ac:dyDescent="0.25">
      <c r="A61" s="88" t="s">
        <v>174</v>
      </c>
      <c r="B61" s="89"/>
      <c r="C61" s="89"/>
      <c r="D61" s="90"/>
      <c r="E61" s="7" t="s">
        <v>15</v>
      </c>
      <c r="F61" s="7">
        <f>H61</f>
        <v>4974.3909999999996</v>
      </c>
      <c r="G61" s="7" t="s">
        <v>15</v>
      </c>
      <c r="H61" s="7">
        <v>4974.3909999999996</v>
      </c>
      <c r="I61" s="7" t="s">
        <v>15</v>
      </c>
      <c r="J61" s="7" t="s">
        <v>15</v>
      </c>
      <c r="K61" s="7" t="s">
        <v>15</v>
      </c>
      <c r="L61" s="18"/>
      <c r="M61" s="18"/>
    </row>
    <row r="62" spans="1:13" ht="27" customHeight="1" x14ac:dyDescent="0.25">
      <c r="A62" s="88" t="s">
        <v>46</v>
      </c>
      <c r="B62" s="89"/>
      <c r="C62" s="89"/>
      <c r="D62" s="90"/>
      <c r="E62" s="7" t="s">
        <v>15</v>
      </c>
      <c r="F62" s="139" t="str">
        <f>F19</f>
        <v>В пределах средств бюджетов городских и сельских поселений Одинцовского муниципального района</v>
      </c>
      <c r="G62" s="139"/>
      <c r="H62" s="139"/>
      <c r="I62" s="139"/>
      <c r="J62" s="139"/>
      <c r="K62" s="139"/>
      <c r="L62" s="18"/>
      <c r="M62" s="18"/>
    </row>
    <row r="63" spans="1:13" ht="33.75" customHeight="1" x14ac:dyDescent="0.25">
      <c r="A63" s="88" t="s">
        <v>63</v>
      </c>
      <c r="B63" s="89"/>
      <c r="C63" s="89"/>
      <c r="D63" s="90"/>
      <c r="E63" s="7" t="s">
        <v>15</v>
      </c>
      <c r="F63" s="139" t="str">
        <f>E20</f>
        <v>В пределах средств собственников коммерческих объектов, оборудуемых системами видеонаблюдения и подключенных к системе «Безопасный регион»</v>
      </c>
      <c r="G63" s="139"/>
      <c r="H63" s="139"/>
      <c r="I63" s="139"/>
      <c r="J63" s="139"/>
      <c r="K63" s="139"/>
      <c r="L63" s="18"/>
      <c r="M63" s="18"/>
    </row>
    <row r="64" spans="1:13" x14ac:dyDescent="0.25">
      <c r="A64" s="78" t="s">
        <v>118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1:13" ht="22.5" customHeight="1" x14ac:dyDescent="0.25">
      <c r="A65" s="77" t="s">
        <v>119</v>
      </c>
      <c r="B65" s="79" t="s">
        <v>120</v>
      </c>
      <c r="C65" s="59" t="s">
        <v>13</v>
      </c>
      <c r="D65" s="18" t="s">
        <v>56</v>
      </c>
      <c r="E65" s="9">
        <v>1500</v>
      </c>
      <c r="F65" s="9">
        <f>F66</f>
        <v>6267.7019999999993</v>
      </c>
      <c r="G65" s="9">
        <f>G66</f>
        <v>1076.2449999999999</v>
      </c>
      <c r="H65" s="9">
        <f>H66</f>
        <v>1497.52</v>
      </c>
      <c r="I65" s="9">
        <f t="shared" ref="I65:K65" si="4">I66</f>
        <v>1000</v>
      </c>
      <c r="J65" s="9">
        <f t="shared" si="4"/>
        <v>1698.9369999999999</v>
      </c>
      <c r="K65" s="9">
        <f t="shared" si="4"/>
        <v>995</v>
      </c>
      <c r="L65" s="18"/>
      <c r="M65" s="18"/>
    </row>
    <row r="66" spans="1:13" ht="168" customHeight="1" x14ac:dyDescent="0.25">
      <c r="A66" s="77"/>
      <c r="B66" s="79"/>
      <c r="C66" s="61"/>
      <c r="D66" s="13" t="s">
        <v>14</v>
      </c>
      <c r="E66" s="9">
        <v>1500</v>
      </c>
      <c r="F66" s="9">
        <f>F71</f>
        <v>6267.7019999999993</v>
      </c>
      <c r="G66" s="9">
        <f>G71</f>
        <v>1076.2449999999999</v>
      </c>
      <c r="H66" s="9">
        <f>H71</f>
        <v>1497.52</v>
      </c>
      <c r="I66" s="9">
        <f t="shared" ref="I66:K66" si="5">I71</f>
        <v>1000</v>
      </c>
      <c r="J66" s="9">
        <f t="shared" si="5"/>
        <v>1698.9369999999999</v>
      </c>
      <c r="K66" s="9">
        <f t="shared" si="5"/>
        <v>995</v>
      </c>
      <c r="L66" s="18"/>
      <c r="M66" s="18"/>
    </row>
    <row r="67" spans="1:13" x14ac:dyDescent="0.25">
      <c r="A67" s="77" t="s">
        <v>121</v>
      </c>
      <c r="B67" s="106" t="s">
        <v>122</v>
      </c>
      <c r="C67" s="80" t="s">
        <v>13</v>
      </c>
      <c r="D67" s="106" t="s">
        <v>14</v>
      </c>
      <c r="E67" s="84" t="s">
        <v>123</v>
      </c>
      <c r="F67" s="84" t="s">
        <v>124</v>
      </c>
      <c r="G67" s="84"/>
      <c r="H67" s="84" t="s">
        <v>15</v>
      </c>
      <c r="I67" s="84" t="s">
        <v>15</v>
      </c>
      <c r="J67" s="84" t="s">
        <v>15</v>
      </c>
      <c r="K67" s="84" t="s">
        <v>15</v>
      </c>
      <c r="L67" s="106" t="s">
        <v>125</v>
      </c>
      <c r="M67" s="106" t="s">
        <v>126</v>
      </c>
    </row>
    <row r="68" spans="1:13" x14ac:dyDescent="0.25">
      <c r="A68" s="77"/>
      <c r="B68" s="106"/>
      <c r="C68" s="80"/>
      <c r="D68" s="106"/>
      <c r="E68" s="84"/>
      <c r="F68" s="84"/>
      <c r="G68" s="84"/>
      <c r="H68" s="84"/>
      <c r="I68" s="84"/>
      <c r="J68" s="84"/>
      <c r="K68" s="84"/>
      <c r="L68" s="106"/>
      <c r="M68" s="106"/>
    </row>
    <row r="69" spans="1:13" x14ac:dyDescent="0.25">
      <c r="A69" s="77"/>
      <c r="B69" s="106"/>
      <c r="C69" s="80"/>
      <c r="D69" s="106"/>
      <c r="E69" s="84"/>
      <c r="F69" s="84"/>
      <c r="G69" s="84"/>
      <c r="H69" s="84"/>
      <c r="I69" s="84"/>
      <c r="J69" s="84"/>
      <c r="K69" s="84"/>
      <c r="L69" s="106"/>
      <c r="M69" s="106"/>
    </row>
    <row r="70" spans="1:13" ht="99.75" customHeight="1" x14ac:dyDescent="0.25">
      <c r="A70" s="77"/>
      <c r="B70" s="106"/>
      <c r="C70" s="80"/>
      <c r="D70" s="106"/>
      <c r="E70" s="84"/>
      <c r="F70" s="84"/>
      <c r="G70" s="84"/>
      <c r="H70" s="84"/>
      <c r="I70" s="84"/>
      <c r="J70" s="84"/>
      <c r="K70" s="84"/>
      <c r="L70" s="106"/>
      <c r="M70" s="106"/>
    </row>
    <row r="71" spans="1:13" ht="134.25" customHeight="1" x14ac:dyDescent="0.25">
      <c r="A71" s="10" t="s">
        <v>35</v>
      </c>
      <c r="B71" s="13" t="s">
        <v>127</v>
      </c>
      <c r="C71" s="12" t="s">
        <v>13</v>
      </c>
      <c r="D71" s="13" t="s">
        <v>14</v>
      </c>
      <c r="E71" s="9">
        <v>1500</v>
      </c>
      <c r="F71" s="9">
        <f>SUM(G71:K71)</f>
        <v>6267.7019999999993</v>
      </c>
      <c r="G71" s="9">
        <v>1076.2449999999999</v>
      </c>
      <c r="H71" s="9">
        <v>1497.52</v>
      </c>
      <c r="I71" s="9">
        <v>1000</v>
      </c>
      <c r="J71" s="9">
        <v>1698.9369999999999</v>
      </c>
      <c r="K71" s="9">
        <v>995</v>
      </c>
      <c r="L71" s="13" t="s">
        <v>128</v>
      </c>
      <c r="M71" s="11" t="s">
        <v>129</v>
      </c>
    </row>
    <row r="72" spans="1:13" ht="160.5" customHeight="1" x14ac:dyDescent="0.25">
      <c r="A72" s="10" t="s">
        <v>130</v>
      </c>
      <c r="B72" s="13" t="s">
        <v>131</v>
      </c>
      <c r="C72" s="12" t="s">
        <v>13</v>
      </c>
      <c r="D72" s="13" t="s">
        <v>14</v>
      </c>
      <c r="E72" s="9" t="s">
        <v>15</v>
      </c>
      <c r="F72" s="85" t="s">
        <v>124</v>
      </c>
      <c r="G72" s="86"/>
      <c r="H72" s="86"/>
      <c r="I72" s="86"/>
      <c r="J72" s="86"/>
      <c r="K72" s="87"/>
      <c r="L72" s="13" t="s">
        <v>132</v>
      </c>
      <c r="M72" s="13" t="s">
        <v>126</v>
      </c>
    </row>
    <row r="73" spans="1:13" ht="141.75" customHeight="1" x14ac:dyDescent="0.25">
      <c r="A73" s="10" t="s">
        <v>101</v>
      </c>
      <c r="B73" s="13" t="s">
        <v>133</v>
      </c>
      <c r="C73" s="12" t="s">
        <v>13</v>
      </c>
      <c r="D73" s="13" t="s">
        <v>14</v>
      </c>
      <c r="E73" s="9" t="s">
        <v>15</v>
      </c>
      <c r="F73" s="85" t="s">
        <v>124</v>
      </c>
      <c r="G73" s="86"/>
      <c r="H73" s="86"/>
      <c r="I73" s="86"/>
      <c r="J73" s="86"/>
      <c r="K73" s="87"/>
      <c r="L73" s="13" t="s">
        <v>132</v>
      </c>
      <c r="M73" s="62" t="s">
        <v>134</v>
      </c>
    </row>
    <row r="74" spans="1:13" ht="139.5" customHeight="1" x14ac:dyDescent="0.25">
      <c r="A74" s="10" t="s">
        <v>103</v>
      </c>
      <c r="B74" s="13" t="s">
        <v>135</v>
      </c>
      <c r="C74" s="12" t="s">
        <v>13</v>
      </c>
      <c r="D74" s="13" t="s">
        <v>136</v>
      </c>
      <c r="E74" s="9" t="s">
        <v>15</v>
      </c>
      <c r="F74" s="85" t="s">
        <v>137</v>
      </c>
      <c r="G74" s="86"/>
      <c r="H74" s="86"/>
      <c r="I74" s="86"/>
      <c r="J74" s="86"/>
      <c r="K74" s="87"/>
      <c r="L74" s="13" t="s">
        <v>138</v>
      </c>
      <c r="M74" s="64"/>
    </row>
    <row r="75" spans="1:13" x14ac:dyDescent="0.25">
      <c r="A75" s="77" t="s">
        <v>139</v>
      </c>
      <c r="B75" s="97" t="s">
        <v>140</v>
      </c>
      <c r="C75" s="59" t="s">
        <v>13</v>
      </c>
      <c r="D75" s="18" t="s">
        <v>56</v>
      </c>
      <c r="E75" s="9">
        <v>288</v>
      </c>
      <c r="F75" s="9">
        <f>SUM(F76:F77)</f>
        <v>548</v>
      </c>
      <c r="G75" s="9">
        <f t="shared" ref="G75:K75" si="6">SUM(G76:G77)</f>
        <v>188</v>
      </c>
      <c r="H75" s="9">
        <f t="shared" si="6"/>
        <v>93</v>
      </c>
      <c r="I75" s="9">
        <f t="shared" si="6"/>
        <v>89</v>
      </c>
      <c r="J75" s="9">
        <f t="shared" si="6"/>
        <v>89</v>
      </c>
      <c r="K75" s="9">
        <f t="shared" si="6"/>
        <v>89</v>
      </c>
      <c r="L75" s="98"/>
      <c r="M75" s="98"/>
    </row>
    <row r="76" spans="1:13" ht="45" customHeight="1" x14ac:dyDescent="0.25">
      <c r="A76" s="77"/>
      <c r="B76" s="97"/>
      <c r="C76" s="60"/>
      <c r="D76" s="15" t="s">
        <v>14</v>
      </c>
      <c r="E76" s="9">
        <v>288</v>
      </c>
      <c r="F76" s="9">
        <f>SUM(F82)</f>
        <v>95</v>
      </c>
      <c r="G76" s="9">
        <f t="shared" ref="G76" si="7">SUM(G82)</f>
        <v>95</v>
      </c>
      <c r="H76" s="9" t="s">
        <v>15</v>
      </c>
      <c r="I76" s="9" t="s">
        <v>15</v>
      </c>
      <c r="J76" s="9" t="s">
        <v>15</v>
      </c>
      <c r="K76" s="9" t="s">
        <v>15</v>
      </c>
      <c r="L76" s="98"/>
      <c r="M76" s="98"/>
    </row>
    <row r="77" spans="1:13" ht="69.75" customHeight="1" x14ac:dyDescent="0.25">
      <c r="A77" s="77"/>
      <c r="B77" s="97"/>
      <c r="C77" s="60"/>
      <c r="D77" s="15" t="s">
        <v>87</v>
      </c>
      <c r="E77" s="9"/>
      <c r="F77" s="9">
        <f>SUM(G77:K77)</f>
        <v>453</v>
      </c>
      <c r="G77" s="9">
        <v>93</v>
      </c>
      <c r="H77" s="9">
        <v>93</v>
      </c>
      <c r="I77" s="9">
        <f>I80</f>
        <v>89</v>
      </c>
      <c r="J77" s="9">
        <f t="shared" ref="J77:K77" si="8">J80</f>
        <v>89</v>
      </c>
      <c r="K77" s="9">
        <f t="shared" si="8"/>
        <v>89</v>
      </c>
      <c r="L77" s="98"/>
      <c r="M77" s="98"/>
    </row>
    <row r="78" spans="1:13" ht="90" customHeight="1" x14ac:dyDescent="0.25">
      <c r="A78" s="77"/>
      <c r="B78" s="97"/>
      <c r="C78" s="61"/>
      <c r="D78" s="15" t="s">
        <v>141</v>
      </c>
      <c r="E78" s="9" t="s">
        <v>15</v>
      </c>
      <c r="F78" s="85" t="s">
        <v>142</v>
      </c>
      <c r="G78" s="86"/>
      <c r="H78" s="86"/>
      <c r="I78" s="86"/>
      <c r="J78" s="86"/>
      <c r="K78" s="87"/>
      <c r="L78" s="98"/>
      <c r="M78" s="98"/>
    </row>
    <row r="79" spans="1:13" ht="15" customHeight="1" x14ac:dyDescent="0.25">
      <c r="A79" s="77" t="s">
        <v>143</v>
      </c>
      <c r="B79" s="81" t="s">
        <v>144</v>
      </c>
      <c r="C79" s="59" t="s">
        <v>13</v>
      </c>
      <c r="D79" s="13" t="s">
        <v>56</v>
      </c>
      <c r="E79" s="9">
        <v>288</v>
      </c>
      <c r="F79" s="9">
        <f t="shared" ref="F79:K79" si="9">SUM(F80,F82)</f>
        <v>548</v>
      </c>
      <c r="G79" s="9">
        <f t="shared" si="9"/>
        <v>188</v>
      </c>
      <c r="H79" s="9">
        <f t="shared" si="9"/>
        <v>93</v>
      </c>
      <c r="I79" s="9">
        <f t="shared" si="9"/>
        <v>89</v>
      </c>
      <c r="J79" s="9">
        <f t="shared" si="9"/>
        <v>89</v>
      </c>
      <c r="K79" s="9">
        <f t="shared" si="9"/>
        <v>89</v>
      </c>
      <c r="L79" s="81" t="s">
        <v>145</v>
      </c>
      <c r="M79" s="81" t="s">
        <v>146</v>
      </c>
    </row>
    <row r="80" spans="1:13" ht="98.25" customHeight="1" x14ac:dyDescent="0.25">
      <c r="A80" s="77"/>
      <c r="B80" s="81"/>
      <c r="C80" s="60"/>
      <c r="D80" s="13" t="s">
        <v>87</v>
      </c>
      <c r="E80" s="9">
        <v>288</v>
      </c>
      <c r="F80" s="9">
        <f>SUM(G80:K80)</f>
        <v>453</v>
      </c>
      <c r="G80" s="9">
        <v>93</v>
      </c>
      <c r="H80" s="9">
        <v>93</v>
      </c>
      <c r="I80" s="9">
        <v>89</v>
      </c>
      <c r="J80" s="9">
        <v>89</v>
      </c>
      <c r="K80" s="9">
        <v>89</v>
      </c>
      <c r="L80" s="81"/>
      <c r="M80" s="81"/>
    </row>
    <row r="81" spans="1:13" ht="98.25" customHeight="1" x14ac:dyDescent="0.25">
      <c r="A81" s="77"/>
      <c r="B81" s="81"/>
      <c r="C81" s="60"/>
      <c r="D81" s="13" t="s">
        <v>141</v>
      </c>
      <c r="E81" s="14" t="s">
        <v>123</v>
      </c>
      <c r="F81" s="84" t="s">
        <v>142</v>
      </c>
      <c r="G81" s="84"/>
      <c r="H81" s="84"/>
      <c r="I81" s="84"/>
      <c r="J81" s="9" t="s">
        <v>15</v>
      </c>
      <c r="K81" s="9" t="s">
        <v>15</v>
      </c>
      <c r="L81" s="13" t="s">
        <v>147</v>
      </c>
      <c r="M81" s="81"/>
    </row>
    <row r="82" spans="1:13" ht="99.75" customHeight="1" x14ac:dyDescent="0.25">
      <c r="A82" s="77"/>
      <c r="B82" s="81"/>
      <c r="C82" s="61"/>
      <c r="D82" s="13" t="s">
        <v>14</v>
      </c>
      <c r="E82" s="9" t="s">
        <v>15</v>
      </c>
      <c r="F82" s="9">
        <f>SUM(G82:I82)</f>
        <v>95</v>
      </c>
      <c r="G82" s="9">
        <v>95</v>
      </c>
      <c r="H82" s="9" t="s">
        <v>15</v>
      </c>
      <c r="I82" s="9" t="s">
        <v>15</v>
      </c>
      <c r="J82" s="9" t="s">
        <v>15</v>
      </c>
      <c r="K82" s="9" t="s">
        <v>15</v>
      </c>
      <c r="L82" s="13" t="s">
        <v>148</v>
      </c>
      <c r="M82" s="81"/>
    </row>
    <row r="83" spans="1:13" ht="180.75" customHeight="1" x14ac:dyDescent="0.25">
      <c r="A83" s="10" t="s">
        <v>149</v>
      </c>
      <c r="B83" s="11" t="s">
        <v>150</v>
      </c>
      <c r="C83" s="12" t="s">
        <v>13</v>
      </c>
      <c r="D83" s="13" t="s">
        <v>46</v>
      </c>
      <c r="E83" s="9" t="s">
        <v>15</v>
      </c>
      <c r="F83" s="85" t="s">
        <v>137</v>
      </c>
      <c r="G83" s="86"/>
      <c r="H83" s="86"/>
      <c r="I83" s="86"/>
      <c r="J83" s="86"/>
      <c r="K83" s="87"/>
      <c r="L83" s="13" t="s">
        <v>138</v>
      </c>
      <c r="M83" s="11" t="s">
        <v>151</v>
      </c>
    </row>
    <row r="84" spans="1:13" x14ac:dyDescent="0.25">
      <c r="A84" s="112" t="s">
        <v>152</v>
      </c>
      <c r="B84" s="97" t="s">
        <v>153</v>
      </c>
      <c r="C84" s="59" t="s">
        <v>13</v>
      </c>
      <c r="D84" s="13" t="s">
        <v>56</v>
      </c>
      <c r="E84" s="9">
        <v>76</v>
      </c>
      <c r="F84" s="9">
        <f>SUM(F85:F86)</f>
        <v>2966.8880400000003</v>
      </c>
      <c r="G84" s="9">
        <f t="shared" ref="G84:K84" si="10">SUM(G85:G86)</f>
        <v>1415.8340000000001</v>
      </c>
      <c r="H84" s="9">
        <f t="shared" si="10"/>
        <v>392.03804000000002</v>
      </c>
      <c r="I84" s="9">
        <f t="shared" si="10"/>
        <v>73</v>
      </c>
      <c r="J84" s="9">
        <f t="shared" si="10"/>
        <v>511.416</v>
      </c>
      <c r="K84" s="9">
        <f t="shared" si="10"/>
        <v>574.6</v>
      </c>
      <c r="L84" s="98"/>
      <c r="M84" s="98"/>
    </row>
    <row r="85" spans="1:13" ht="51" customHeight="1" x14ac:dyDescent="0.25">
      <c r="A85" s="121"/>
      <c r="B85" s="97"/>
      <c r="C85" s="60"/>
      <c r="D85" s="13" t="s">
        <v>14</v>
      </c>
      <c r="E85" s="9">
        <v>76</v>
      </c>
      <c r="F85" s="9">
        <f>SUM(G85:K85)</f>
        <v>2595.8880400000003</v>
      </c>
      <c r="G85" s="9">
        <f>G89</f>
        <v>1339.8340000000001</v>
      </c>
      <c r="H85" s="9">
        <f>H89</f>
        <v>316.03804000000002</v>
      </c>
      <c r="I85" s="9" t="s">
        <v>15</v>
      </c>
      <c r="J85" s="9">
        <f>J89</f>
        <v>438.416</v>
      </c>
      <c r="K85" s="9">
        <f>K89</f>
        <v>501.6</v>
      </c>
      <c r="L85" s="98"/>
      <c r="M85" s="98"/>
    </row>
    <row r="86" spans="1:13" ht="93.75" customHeight="1" x14ac:dyDescent="0.25">
      <c r="A86" s="121"/>
      <c r="B86" s="97"/>
      <c r="C86" s="60"/>
      <c r="D86" s="13" t="s">
        <v>87</v>
      </c>
      <c r="E86" s="9"/>
      <c r="F86" s="9">
        <f>SUM(G86:K86)</f>
        <v>371</v>
      </c>
      <c r="G86" s="9">
        <v>76</v>
      </c>
      <c r="H86" s="9">
        <v>76</v>
      </c>
      <c r="I86" s="9">
        <f>I90</f>
        <v>73</v>
      </c>
      <c r="J86" s="9">
        <f t="shared" ref="J86:K86" si="11">J90</f>
        <v>73</v>
      </c>
      <c r="K86" s="9">
        <f t="shared" si="11"/>
        <v>73</v>
      </c>
      <c r="L86" s="98"/>
      <c r="M86" s="98"/>
    </row>
    <row r="87" spans="1:13" ht="93" customHeight="1" x14ac:dyDescent="0.25">
      <c r="A87" s="121"/>
      <c r="B87" s="97"/>
      <c r="C87" s="60"/>
      <c r="D87" s="13" t="s">
        <v>141</v>
      </c>
      <c r="E87" s="9" t="s">
        <v>15</v>
      </c>
      <c r="F87" s="85" t="s">
        <v>142</v>
      </c>
      <c r="G87" s="86"/>
      <c r="H87" s="86"/>
      <c r="I87" s="86"/>
      <c r="J87" s="9" t="s">
        <v>15</v>
      </c>
      <c r="K87" s="9" t="s">
        <v>15</v>
      </c>
      <c r="L87" s="98"/>
      <c r="M87" s="98"/>
    </row>
    <row r="88" spans="1:13" ht="44.25" customHeight="1" x14ac:dyDescent="0.25">
      <c r="A88" s="122"/>
      <c r="B88" s="97"/>
      <c r="C88" s="61"/>
      <c r="D88" s="13" t="s">
        <v>63</v>
      </c>
      <c r="E88" s="9" t="s">
        <v>15</v>
      </c>
      <c r="F88" s="85" t="s">
        <v>154</v>
      </c>
      <c r="G88" s="86"/>
      <c r="H88" s="86"/>
      <c r="I88" s="86"/>
      <c r="J88" s="86"/>
      <c r="K88" s="87"/>
      <c r="L88" s="98"/>
      <c r="M88" s="98"/>
    </row>
    <row r="89" spans="1:13" ht="157.5" customHeight="1" x14ac:dyDescent="0.25">
      <c r="A89" s="10" t="s">
        <v>155</v>
      </c>
      <c r="B89" s="13" t="s">
        <v>156</v>
      </c>
      <c r="C89" s="12" t="s">
        <v>13</v>
      </c>
      <c r="D89" s="13" t="s">
        <v>14</v>
      </c>
      <c r="E89" s="16">
        <v>76</v>
      </c>
      <c r="F89" s="16">
        <f>SUM(G89:K89)</f>
        <v>2595.8880400000003</v>
      </c>
      <c r="G89" s="16">
        <v>1339.8340000000001</v>
      </c>
      <c r="H89" s="16">
        <v>316.03804000000002</v>
      </c>
      <c r="I89" s="16" t="s">
        <v>15</v>
      </c>
      <c r="J89" s="16">
        <v>438.416</v>
      </c>
      <c r="K89" s="16">
        <v>501.6</v>
      </c>
      <c r="L89" s="13" t="s">
        <v>148</v>
      </c>
      <c r="M89" s="11" t="s">
        <v>157</v>
      </c>
    </row>
    <row r="90" spans="1:13" ht="71.25" customHeight="1" x14ac:dyDescent="0.25">
      <c r="A90" s="77" t="s">
        <v>158</v>
      </c>
      <c r="B90" s="106" t="s">
        <v>159</v>
      </c>
      <c r="C90" s="12" t="s">
        <v>13</v>
      </c>
      <c r="D90" s="13" t="s">
        <v>87</v>
      </c>
      <c r="E90" s="9">
        <v>76</v>
      </c>
      <c r="F90" s="9">
        <f>SUM(G90:K90)</f>
        <v>371</v>
      </c>
      <c r="G90" s="9">
        <v>76</v>
      </c>
      <c r="H90" s="9">
        <v>76</v>
      </c>
      <c r="I90" s="9">
        <v>73</v>
      </c>
      <c r="J90" s="9">
        <v>73</v>
      </c>
      <c r="K90" s="9">
        <v>73</v>
      </c>
      <c r="L90" s="13" t="s">
        <v>145</v>
      </c>
      <c r="M90" s="81" t="s">
        <v>157</v>
      </c>
    </row>
    <row r="91" spans="1:13" ht="75.75" customHeight="1" x14ac:dyDescent="0.25">
      <c r="A91" s="77"/>
      <c r="B91" s="106"/>
      <c r="C91" s="12" t="s">
        <v>160</v>
      </c>
      <c r="D91" s="13" t="s">
        <v>141</v>
      </c>
      <c r="E91" s="9" t="s">
        <v>123</v>
      </c>
      <c r="F91" s="85" t="s">
        <v>142</v>
      </c>
      <c r="G91" s="86"/>
      <c r="H91" s="86"/>
      <c r="I91" s="87"/>
      <c r="J91" s="9" t="s">
        <v>15</v>
      </c>
      <c r="K91" s="9" t="s">
        <v>15</v>
      </c>
      <c r="L91" s="13" t="s">
        <v>147</v>
      </c>
      <c r="M91" s="81"/>
    </row>
    <row r="92" spans="1:13" ht="120" customHeight="1" x14ac:dyDescent="0.25">
      <c r="A92" s="10" t="s">
        <v>161</v>
      </c>
      <c r="B92" s="13" t="s">
        <v>162</v>
      </c>
      <c r="C92" s="12" t="s">
        <v>13</v>
      </c>
      <c r="D92" s="13" t="s">
        <v>63</v>
      </c>
      <c r="E92" s="9" t="s">
        <v>15</v>
      </c>
      <c r="F92" s="85" t="s">
        <v>154</v>
      </c>
      <c r="G92" s="86"/>
      <c r="H92" s="86"/>
      <c r="I92" s="86"/>
      <c r="J92" s="86"/>
      <c r="K92" s="87"/>
      <c r="L92" s="13" t="s">
        <v>163</v>
      </c>
      <c r="M92" s="11" t="s">
        <v>164</v>
      </c>
    </row>
    <row r="93" spans="1:13" x14ac:dyDescent="0.25">
      <c r="A93" s="77" t="s">
        <v>165</v>
      </c>
      <c r="B93" s="79" t="s">
        <v>166</v>
      </c>
      <c r="C93" s="119" t="s">
        <v>13</v>
      </c>
      <c r="D93" s="62" t="s">
        <v>14</v>
      </c>
      <c r="E93" s="17">
        <f>E94</f>
        <v>43176.28</v>
      </c>
      <c r="F93" s="17">
        <f>F94</f>
        <v>230259.35900000003</v>
      </c>
      <c r="G93" s="17">
        <f t="shared" ref="G93:K93" si="12">G94</f>
        <v>43868.160000000003</v>
      </c>
      <c r="H93" s="17">
        <f t="shared" si="12"/>
        <v>45028.65</v>
      </c>
      <c r="I93" s="17">
        <f t="shared" si="12"/>
        <v>49218.173000000003</v>
      </c>
      <c r="J93" s="17">
        <f t="shared" si="12"/>
        <v>45733.98</v>
      </c>
      <c r="K93" s="17">
        <f t="shared" si="12"/>
        <v>46410.396000000001</v>
      </c>
      <c r="L93" s="82"/>
      <c r="M93" s="82"/>
    </row>
    <row r="94" spans="1:13" ht="114.75" customHeight="1" x14ac:dyDescent="0.25">
      <c r="A94" s="77"/>
      <c r="B94" s="79"/>
      <c r="C94" s="120"/>
      <c r="D94" s="64"/>
      <c r="E94" s="19">
        <f>SUM(E95:E95)</f>
        <v>43176.28</v>
      </c>
      <c r="F94" s="19">
        <f>SUM(G94:K94)</f>
        <v>230259.35900000003</v>
      </c>
      <c r="G94" s="19">
        <f>SUM(G95:G95)</f>
        <v>43868.160000000003</v>
      </c>
      <c r="H94" s="19">
        <f>SUM(H95:H95)</f>
        <v>45028.65</v>
      </c>
      <c r="I94" s="19">
        <f>SUM(I95:I95)</f>
        <v>49218.173000000003</v>
      </c>
      <c r="J94" s="19">
        <f>SUM(J95:J95)</f>
        <v>45733.98</v>
      </c>
      <c r="K94" s="19">
        <f>SUM(K95:K95)</f>
        <v>46410.396000000001</v>
      </c>
      <c r="L94" s="82"/>
      <c r="M94" s="82"/>
    </row>
    <row r="95" spans="1:13" x14ac:dyDescent="0.25">
      <c r="A95" s="112" t="s">
        <v>167</v>
      </c>
      <c r="B95" s="62" t="s">
        <v>168</v>
      </c>
      <c r="C95" s="59" t="s">
        <v>13</v>
      </c>
      <c r="D95" s="62" t="s">
        <v>14</v>
      </c>
      <c r="E95" s="17">
        <v>43176.28</v>
      </c>
      <c r="F95" s="17">
        <f>SUM(G95:K95)</f>
        <v>230259.35900000003</v>
      </c>
      <c r="G95" s="17">
        <v>43868.160000000003</v>
      </c>
      <c r="H95" s="17">
        <v>45028.65</v>
      </c>
      <c r="I95" s="17">
        <v>49218.173000000003</v>
      </c>
      <c r="J95" s="17">
        <v>45733.98</v>
      </c>
      <c r="K95" s="17">
        <v>46410.396000000001</v>
      </c>
      <c r="L95" s="62" t="s">
        <v>169</v>
      </c>
      <c r="M95" s="62" t="s">
        <v>170</v>
      </c>
    </row>
    <row r="96" spans="1:13" ht="92.25" customHeight="1" x14ac:dyDescent="0.25">
      <c r="A96" s="114"/>
      <c r="B96" s="64"/>
      <c r="C96" s="61"/>
      <c r="D96" s="64"/>
      <c r="E96" s="20"/>
      <c r="F96" s="20"/>
      <c r="G96" s="20"/>
      <c r="H96" s="20"/>
      <c r="I96" s="20"/>
      <c r="J96" s="20"/>
      <c r="K96" s="20"/>
      <c r="L96" s="64"/>
      <c r="M96" s="64"/>
    </row>
    <row r="97" spans="1:13" ht="85.5" customHeight="1" x14ac:dyDescent="0.25">
      <c r="A97" s="10" t="s">
        <v>257</v>
      </c>
      <c r="B97" s="11" t="s">
        <v>259</v>
      </c>
      <c r="C97" s="12" t="s">
        <v>255</v>
      </c>
      <c r="D97" s="11" t="s">
        <v>14</v>
      </c>
      <c r="E97" s="52" t="s">
        <v>15</v>
      </c>
      <c r="F97" s="17">
        <f>I97</f>
        <v>12785.3</v>
      </c>
      <c r="G97" s="17" t="s">
        <v>15</v>
      </c>
      <c r="H97" s="17" t="s">
        <v>15</v>
      </c>
      <c r="I97" s="17">
        <v>12785.3</v>
      </c>
      <c r="J97" s="17" t="s">
        <v>15</v>
      </c>
      <c r="K97" s="17" t="s">
        <v>15</v>
      </c>
      <c r="L97" s="11" t="s">
        <v>256</v>
      </c>
      <c r="M97" s="11" t="s">
        <v>258</v>
      </c>
    </row>
    <row r="98" spans="1:13" ht="14.25" customHeight="1" x14ac:dyDescent="0.25">
      <c r="A98" s="10"/>
      <c r="B98" s="67" t="s">
        <v>171</v>
      </c>
      <c r="C98" s="68"/>
      <c r="D98" s="69"/>
      <c r="E98" s="7">
        <f>E99</f>
        <v>45040.28</v>
      </c>
      <c r="F98" s="7">
        <f>SUM(F99:F100)</f>
        <v>252827.24904000002</v>
      </c>
      <c r="G98" s="7">
        <f t="shared" ref="G98:K98" si="13">SUM(G99:G100)</f>
        <v>46548.239000000001</v>
      </c>
      <c r="H98" s="7">
        <f t="shared" si="13"/>
        <v>47011.208039999998</v>
      </c>
      <c r="I98" s="7">
        <f t="shared" si="13"/>
        <v>63165.472999999998</v>
      </c>
      <c r="J98" s="7">
        <f t="shared" si="13"/>
        <v>48033.333000000006</v>
      </c>
      <c r="K98" s="7">
        <f t="shared" si="13"/>
        <v>48068.995999999999</v>
      </c>
      <c r="L98" s="18"/>
      <c r="M98" s="18"/>
    </row>
    <row r="99" spans="1:13" ht="21.75" customHeight="1" x14ac:dyDescent="0.25">
      <c r="A99" s="10"/>
      <c r="B99" s="67" t="s">
        <v>14</v>
      </c>
      <c r="C99" s="68"/>
      <c r="D99" s="69"/>
      <c r="E99" s="7">
        <f>SUM(E66,E76,E85,E94)</f>
        <v>45040.28</v>
      </c>
      <c r="F99" s="7">
        <f>SUM(G99:K99)</f>
        <v>252003.24904000002</v>
      </c>
      <c r="G99" s="7">
        <f>SUM(G66,G76,G85,G94)</f>
        <v>46379.239000000001</v>
      </c>
      <c r="H99" s="7">
        <f>SUM(H66,H76,H85,H94)</f>
        <v>46842.208039999998</v>
      </c>
      <c r="I99" s="7">
        <f>SUM(I66,I76,I85,I94,I97)</f>
        <v>63003.472999999998</v>
      </c>
      <c r="J99" s="7">
        <f>SUM(J66,J76,J85,J94)</f>
        <v>47871.333000000006</v>
      </c>
      <c r="K99" s="7">
        <f>SUM(K66,K76,K85,K94)</f>
        <v>47906.995999999999</v>
      </c>
      <c r="L99" s="18"/>
      <c r="M99" s="18"/>
    </row>
    <row r="100" spans="1:13" ht="27" customHeight="1" x14ac:dyDescent="0.25">
      <c r="A100" s="10"/>
      <c r="B100" s="67" t="s">
        <v>87</v>
      </c>
      <c r="C100" s="68"/>
      <c r="D100" s="69"/>
      <c r="E100" s="7" t="s">
        <v>15</v>
      </c>
      <c r="F100" s="7">
        <f>SUM(G100:K100)</f>
        <v>824</v>
      </c>
      <c r="G100" s="7">
        <f>SUM(G77,G86)</f>
        <v>169</v>
      </c>
      <c r="H100" s="7">
        <f>SUM(H77,H86)</f>
        <v>169</v>
      </c>
      <c r="I100" s="7">
        <f>SUM(I77,I86)</f>
        <v>162</v>
      </c>
      <c r="J100" s="7">
        <f>SUM(J77,J86)</f>
        <v>162</v>
      </c>
      <c r="K100" s="7">
        <f>SUM(K77,K86)</f>
        <v>162</v>
      </c>
      <c r="L100" s="18"/>
      <c r="M100" s="18"/>
    </row>
    <row r="101" spans="1:13" ht="23.25" customHeight="1" x14ac:dyDescent="0.25">
      <c r="A101" s="10"/>
      <c r="B101" s="67" t="s">
        <v>141</v>
      </c>
      <c r="C101" s="68"/>
      <c r="D101" s="69"/>
      <c r="E101" s="7" t="s">
        <v>15</v>
      </c>
      <c r="F101" s="73" t="s">
        <v>142</v>
      </c>
      <c r="G101" s="74"/>
      <c r="H101" s="74"/>
      <c r="I101" s="74"/>
      <c r="J101" s="74"/>
      <c r="K101" s="75"/>
      <c r="L101" s="18"/>
      <c r="M101" s="18"/>
    </row>
    <row r="102" spans="1:13" ht="22.5" customHeight="1" x14ac:dyDescent="0.25">
      <c r="A102" s="10"/>
      <c r="B102" s="67" t="s">
        <v>63</v>
      </c>
      <c r="C102" s="68"/>
      <c r="D102" s="69"/>
      <c r="E102" s="7" t="s">
        <v>15</v>
      </c>
      <c r="F102" s="73" t="s">
        <v>154</v>
      </c>
      <c r="G102" s="74"/>
      <c r="H102" s="74"/>
      <c r="I102" s="74"/>
      <c r="J102" s="74"/>
      <c r="K102" s="75"/>
      <c r="L102" s="18"/>
      <c r="M102" s="18"/>
    </row>
    <row r="103" spans="1:13" x14ac:dyDescent="0.25">
      <c r="A103" s="78" t="s">
        <v>172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1:13" x14ac:dyDescent="0.25">
      <c r="A104" s="112" t="s">
        <v>119</v>
      </c>
      <c r="B104" s="115" t="s">
        <v>173</v>
      </c>
      <c r="C104" s="59" t="s">
        <v>13</v>
      </c>
      <c r="D104" s="15" t="s">
        <v>56</v>
      </c>
      <c r="E104" s="9">
        <v>3922.0309999999999</v>
      </c>
      <c r="F104" s="9">
        <f>SUM(F105:F106)</f>
        <v>40737.205000000002</v>
      </c>
      <c r="G104" s="9">
        <f t="shared" ref="G104:K104" si="14">SUM(G105:G106)</f>
        <v>6205.0690000000004</v>
      </c>
      <c r="H104" s="9">
        <f t="shared" si="14"/>
        <v>10321.439</v>
      </c>
      <c r="I104" s="9">
        <f t="shared" si="14"/>
        <v>7488.1040000000003</v>
      </c>
      <c r="J104" s="9">
        <f t="shared" si="14"/>
        <v>7762.6280000000006</v>
      </c>
      <c r="K104" s="9">
        <f t="shared" si="14"/>
        <v>8959.9650000000001</v>
      </c>
      <c r="L104" s="21"/>
      <c r="M104" s="21"/>
    </row>
    <row r="105" spans="1:13" ht="47.25" customHeight="1" x14ac:dyDescent="0.25">
      <c r="A105" s="113"/>
      <c r="B105" s="116"/>
      <c r="C105" s="60"/>
      <c r="D105" s="15" t="s">
        <v>14</v>
      </c>
      <c r="E105" s="9">
        <v>3922.0309999999999</v>
      </c>
      <c r="F105" s="9">
        <f>SUM(F109,F119,F120,F121,F122)</f>
        <v>36652.395000000004</v>
      </c>
      <c r="G105" s="9">
        <f t="shared" ref="G105:K105" si="15">SUM(G109,G119,G120,G121,G122)</f>
        <v>6205.0690000000004</v>
      </c>
      <c r="H105" s="9">
        <f t="shared" si="15"/>
        <v>6236.6290000000008</v>
      </c>
      <c r="I105" s="9">
        <f t="shared" si="15"/>
        <v>7488.1040000000003</v>
      </c>
      <c r="J105" s="9">
        <f t="shared" si="15"/>
        <v>7762.6280000000006</v>
      </c>
      <c r="K105" s="9">
        <f t="shared" si="15"/>
        <v>8959.9650000000001</v>
      </c>
      <c r="L105" s="118"/>
      <c r="M105" s="118"/>
    </row>
    <row r="106" spans="1:13" ht="87.75" customHeight="1" x14ac:dyDescent="0.25">
      <c r="A106" s="113"/>
      <c r="B106" s="116"/>
      <c r="C106" s="60"/>
      <c r="D106" s="15" t="s">
        <v>174</v>
      </c>
      <c r="E106" s="9" t="s">
        <v>15</v>
      </c>
      <c r="F106" s="9">
        <f>H106</f>
        <v>4084.81</v>
      </c>
      <c r="G106" s="9" t="s">
        <v>15</v>
      </c>
      <c r="H106" s="9">
        <f t="shared" ref="H106" si="16">SUM(H110,H117)</f>
        <v>4084.81</v>
      </c>
      <c r="I106" s="9" t="s">
        <v>15</v>
      </c>
      <c r="J106" s="9" t="s">
        <v>15</v>
      </c>
      <c r="K106" s="9" t="s">
        <v>15</v>
      </c>
      <c r="L106" s="118"/>
      <c r="M106" s="118"/>
    </row>
    <row r="107" spans="1:13" hidden="1" x14ac:dyDescent="0.25">
      <c r="A107" s="113"/>
      <c r="B107" s="116"/>
      <c r="C107" s="60"/>
      <c r="D107" s="53" t="s">
        <v>175</v>
      </c>
      <c r="E107" s="9"/>
      <c r="F107" s="9">
        <v>4077.3119999999999</v>
      </c>
      <c r="G107" s="9" t="s">
        <v>123</v>
      </c>
      <c r="H107" s="9" t="s">
        <v>123</v>
      </c>
      <c r="I107" s="9" t="s">
        <v>123</v>
      </c>
      <c r="J107" s="9"/>
      <c r="K107" s="9"/>
      <c r="L107" s="21"/>
      <c r="M107" s="21"/>
    </row>
    <row r="108" spans="1:13" ht="75.75" customHeight="1" x14ac:dyDescent="0.25">
      <c r="A108" s="114"/>
      <c r="B108" s="117"/>
      <c r="C108" s="61"/>
      <c r="D108" s="53" t="s">
        <v>176</v>
      </c>
      <c r="E108" s="9" t="s">
        <v>15</v>
      </c>
      <c r="F108" s="85" t="s">
        <v>142</v>
      </c>
      <c r="G108" s="86"/>
      <c r="H108" s="87"/>
      <c r="I108" s="9" t="s">
        <v>15</v>
      </c>
      <c r="J108" s="9" t="s">
        <v>15</v>
      </c>
      <c r="K108" s="9" t="s">
        <v>15</v>
      </c>
      <c r="L108" s="21"/>
      <c r="M108" s="21"/>
    </row>
    <row r="109" spans="1:13" ht="92.25" customHeight="1" x14ac:dyDescent="0.25">
      <c r="A109" s="77" t="s">
        <v>121</v>
      </c>
      <c r="B109" s="106" t="s">
        <v>177</v>
      </c>
      <c r="C109" s="80" t="s">
        <v>178</v>
      </c>
      <c r="D109" s="13" t="s">
        <v>14</v>
      </c>
      <c r="E109" s="9" t="s">
        <v>15</v>
      </c>
      <c r="F109" s="9" t="s">
        <v>15</v>
      </c>
      <c r="G109" s="9" t="s">
        <v>15</v>
      </c>
      <c r="H109" s="9" t="s">
        <v>15</v>
      </c>
      <c r="I109" s="9" t="s">
        <v>15</v>
      </c>
      <c r="J109" s="9"/>
      <c r="K109" s="9"/>
      <c r="L109" s="81" t="s">
        <v>179</v>
      </c>
      <c r="M109" s="62" t="s">
        <v>180</v>
      </c>
    </row>
    <row r="110" spans="1:13" x14ac:dyDescent="0.25">
      <c r="A110" s="77"/>
      <c r="B110" s="106"/>
      <c r="C110" s="80"/>
      <c r="D110" s="81" t="s">
        <v>174</v>
      </c>
      <c r="E110" s="84" t="s">
        <v>123</v>
      </c>
      <c r="F110" s="108">
        <f>H110</f>
        <v>1690.924</v>
      </c>
      <c r="G110" s="84" t="s">
        <v>123</v>
      </c>
      <c r="H110" s="84">
        <v>1690.924</v>
      </c>
      <c r="I110" s="84" t="s">
        <v>123</v>
      </c>
      <c r="J110" s="84" t="s">
        <v>123</v>
      </c>
      <c r="K110" s="84" t="s">
        <v>123</v>
      </c>
      <c r="L110" s="81"/>
      <c r="M110" s="63"/>
    </row>
    <row r="111" spans="1:13" x14ac:dyDescent="0.25">
      <c r="A111" s="77"/>
      <c r="B111" s="106"/>
      <c r="C111" s="80"/>
      <c r="D111" s="81"/>
      <c r="E111" s="84"/>
      <c r="F111" s="108"/>
      <c r="G111" s="84"/>
      <c r="H111" s="84"/>
      <c r="I111" s="84"/>
      <c r="J111" s="84"/>
      <c r="K111" s="84"/>
      <c r="L111" s="81"/>
      <c r="M111" s="63"/>
    </row>
    <row r="112" spans="1:13" ht="73.5" customHeight="1" x14ac:dyDescent="0.25">
      <c r="A112" s="77"/>
      <c r="B112" s="106"/>
      <c r="C112" s="80"/>
      <c r="D112" s="81"/>
      <c r="E112" s="84"/>
      <c r="F112" s="108"/>
      <c r="G112" s="84"/>
      <c r="H112" s="84"/>
      <c r="I112" s="84"/>
      <c r="J112" s="84"/>
      <c r="K112" s="84"/>
      <c r="L112" s="81"/>
      <c r="M112" s="63"/>
    </row>
    <row r="113" spans="1:13" x14ac:dyDescent="0.25">
      <c r="A113" s="77"/>
      <c r="B113" s="106"/>
      <c r="C113" s="80"/>
      <c r="D113" s="81" t="s">
        <v>176</v>
      </c>
      <c r="E113" s="84" t="s">
        <v>15</v>
      </c>
      <c r="F113" s="109" t="s">
        <v>142</v>
      </c>
      <c r="G113" s="110"/>
      <c r="H113" s="111"/>
      <c r="I113" s="84" t="s">
        <v>15</v>
      </c>
      <c r="J113" s="84" t="s">
        <v>15</v>
      </c>
      <c r="K113" s="84" t="s">
        <v>15</v>
      </c>
      <c r="L113" s="81" t="s">
        <v>147</v>
      </c>
      <c r="M113" s="63"/>
    </row>
    <row r="114" spans="1:13" ht="58.5" customHeight="1" x14ac:dyDescent="0.25">
      <c r="A114" s="77"/>
      <c r="B114" s="106"/>
      <c r="C114" s="80"/>
      <c r="D114" s="81"/>
      <c r="E114" s="84"/>
      <c r="F114" s="103"/>
      <c r="G114" s="104"/>
      <c r="H114" s="105"/>
      <c r="I114" s="84"/>
      <c r="J114" s="84"/>
      <c r="K114" s="84"/>
      <c r="L114" s="81"/>
      <c r="M114" s="63"/>
    </row>
    <row r="115" spans="1:13" ht="22.5" hidden="1" customHeight="1" x14ac:dyDescent="0.25">
      <c r="A115" s="22"/>
      <c r="B115" s="21"/>
      <c r="C115" s="49"/>
      <c r="D115" s="18" t="s">
        <v>181</v>
      </c>
      <c r="E115" s="14"/>
      <c r="F115" s="14">
        <v>1811.84</v>
      </c>
      <c r="G115" s="14" t="s">
        <v>123</v>
      </c>
      <c r="H115" s="14" t="s">
        <v>123</v>
      </c>
      <c r="I115" s="14" t="s">
        <v>123</v>
      </c>
      <c r="J115" s="14"/>
      <c r="K115" s="14"/>
      <c r="L115" s="21"/>
      <c r="M115" s="63"/>
    </row>
    <row r="116" spans="1:13" ht="15" hidden="1" customHeight="1" x14ac:dyDescent="0.25">
      <c r="A116" s="22"/>
      <c r="B116" s="21"/>
      <c r="C116" s="49"/>
      <c r="D116" s="18" t="s">
        <v>175</v>
      </c>
      <c r="E116" s="14"/>
      <c r="F116" s="14">
        <v>1811.84</v>
      </c>
      <c r="G116" s="14" t="s">
        <v>123</v>
      </c>
      <c r="H116" s="14" t="s">
        <v>123</v>
      </c>
      <c r="I116" s="14" t="s">
        <v>123</v>
      </c>
      <c r="J116" s="14"/>
      <c r="K116" s="14"/>
      <c r="L116" s="21"/>
      <c r="M116" s="63"/>
    </row>
    <row r="117" spans="1:13" ht="107.25" customHeight="1" x14ac:dyDescent="0.25">
      <c r="A117" s="77" t="s">
        <v>35</v>
      </c>
      <c r="B117" s="106" t="s">
        <v>182</v>
      </c>
      <c r="C117" s="107" t="s">
        <v>183</v>
      </c>
      <c r="D117" s="11" t="s">
        <v>174</v>
      </c>
      <c r="E117" s="9" t="s">
        <v>123</v>
      </c>
      <c r="F117" s="23">
        <f>H117</f>
        <v>2393.886</v>
      </c>
      <c r="G117" s="9" t="s">
        <v>15</v>
      </c>
      <c r="H117" s="9">
        <v>2393.886</v>
      </c>
      <c r="I117" s="9" t="s">
        <v>123</v>
      </c>
      <c r="J117" s="9" t="s">
        <v>123</v>
      </c>
      <c r="K117" s="9" t="s">
        <v>123</v>
      </c>
      <c r="L117" s="11" t="s">
        <v>184</v>
      </c>
      <c r="M117" s="63"/>
    </row>
    <row r="118" spans="1:13" ht="123.75" x14ac:dyDescent="0.25">
      <c r="A118" s="77"/>
      <c r="B118" s="106"/>
      <c r="C118" s="107"/>
      <c r="D118" s="11" t="s">
        <v>185</v>
      </c>
      <c r="E118" s="9" t="s">
        <v>15</v>
      </c>
      <c r="F118" s="23" t="s">
        <v>142</v>
      </c>
      <c r="G118" s="23" t="s">
        <v>123</v>
      </c>
      <c r="H118" s="23" t="s">
        <v>142</v>
      </c>
      <c r="I118" s="23" t="s">
        <v>15</v>
      </c>
      <c r="J118" s="23" t="s">
        <v>15</v>
      </c>
      <c r="K118" s="23" t="s">
        <v>15</v>
      </c>
      <c r="L118" s="11" t="s">
        <v>147</v>
      </c>
      <c r="M118" s="64"/>
    </row>
    <row r="119" spans="1:13" ht="124.5" customHeight="1" x14ac:dyDescent="0.25">
      <c r="A119" s="50" t="s">
        <v>99</v>
      </c>
      <c r="B119" s="30" t="s">
        <v>186</v>
      </c>
      <c r="C119" s="48" t="s">
        <v>13</v>
      </c>
      <c r="D119" s="30" t="s">
        <v>14</v>
      </c>
      <c r="E119" s="51">
        <v>2894.8589999999999</v>
      </c>
      <c r="F119" s="51">
        <f>SUM(G119:K119)</f>
        <v>33887.486000000004</v>
      </c>
      <c r="G119" s="51">
        <v>6086.5870000000004</v>
      </c>
      <c r="H119" s="51">
        <v>6086.5870000000004</v>
      </c>
      <c r="I119" s="9">
        <v>7238.1040000000003</v>
      </c>
      <c r="J119" s="9">
        <v>7238.1040000000003</v>
      </c>
      <c r="K119" s="9">
        <v>7238.1040000000003</v>
      </c>
      <c r="L119" s="24" t="s">
        <v>187</v>
      </c>
      <c r="M119" s="46"/>
    </row>
    <row r="120" spans="1:13" ht="123.75" customHeight="1" x14ac:dyDescent="0.25">
      <c r="A120" s="10" t="s">
        <v>101</v>
      </c>
      <c r="B120" s="13" t="s">
        <v>188</v>
      </c>
      <c r="C120" s="12" t="s">
        <v>13</v>
      </c>
      <c r="D120" s="13" t="s">
        <v>14</v>
      </c>
      <c r="E120" s="9">
        <v>501.6</v>
      </c>
      <c r="F120" s="9" t="s">
        <v>15</v>
      </c>
      <c r="G120" s="9" t="s">
        <v>15</v>
      </c>
      <c r="H120" s="9" t="s">
        <v>15</v>
      </c>
      <c r="I120" s="9" t="s">
        <v>15</v>
      </c>
      <c r="J120" s="9" t="s">
        <v>15</v>
      </c>
      <c r="K120" s="9" t="s">
        <v>15</v>
      </c>
      <c r="L120" s="6" t="s">
        <v>187</v>
      </c>
      <c r="M120" s="24"/>
    </row>
    <row r="121" spans="1:13" ht="122.25" customHeight="1" x14ac:dyDescent="0.25">
      <c r="A121" s="10" t="s">
        <v>103</v>
      </c>
      <c r="B121" s="13" t="s">
        <v>189</v>
      </c>
      <c r="C121" s="12" t="s">
        <v>13</v>
      </c>
      <c r="D121" s="13" t="s">
        <v>14</v>
      </c>
      <c r="E121" s="9">
        <v>525.572</v>
      </c>
      <c r="F121" s="9">
        <f>SUM(G121:K121)</f>
        <v>1567.5720000000001</v>
      </c>
      <c r="G121" s="9">
        <v>118.482</v>
      </c>
      <c r="H121" s="9">
        <v>150.042</v>
      </c>
      <c r="I121" s="9">
        <v>250</v>
      </c>
      <c r="J121" s="9">
        <v>524.524</v>
      </c>
      <c r="K121" s="9">
        <v>524.524</v>
      </c>
      <c r="L121" s="6" t="s">
        <v>187</v>
      </c>
      <c r="M121" s="6"/>
    </row>
    <row r="122" spans="1:13" ht="186" customHeight="1" x14ac:dyDescent="0.25">
      <c r="A122" s="50" t="s">
        <v>108</v>
      </c>
      <c r="B122" s="30" t="s">
        <v>190</v>
      </c>
      <c r="C122" s="48" t="s">
        <v>13</v>
      </c>
      <c r="D122" s="30" t="s">
        <v>14</v>
      </c>
      <c r="E122" s="51" t="s">
        <v>15</v>
      </c>
      <c r="F122" s="51">
        <f>SUM(G122:K122)</f>
        <v>1197.337</v>
      </c>
      <c r="G122" s="51" t="s">
        <v>15</v>
      </c>
      <c r="H122" s="51" t="s">
        <v>15</v>
      </c>
      <c r="I122" s="51" t="s">
        <v>15</v>
      </c>
      <c r="J122" s="51" t="s">
        <v>15</v>
      </c>
      <c r="K122" s="51">
        <v>1197.337</v>
      </c>
      <c r="L122" s="24" t="s">
        <v>187</v>
      </c>
      <c r="M122" s="24"/>
    </row>
    <row r="123" spans="1:13" ht="90" x14ac:dyDescent="0.25">
      <c r="A123" s="10" t="s">
        <v>139</v>
      </c>
      <c r="B123" s="13" t="s">
        <v>191</v>
      </c>
      <c r="C123" s="12" t="s">
        <v>160</v>
      </c>
      <c r="D123" s="11" t="s">
        <v>14</v>
      </c>
      <c r="E123" s="9" t="s">
        <v>15</v>
      </c>
      <c r="F123" s="85" t="s">
        <v>198</v>
      </c>
      <c r="G123" s="86"/>
      <c r="H123" s="86"/>
      <c r="I123" s="87"/>
      <c r="J123" s="9" t="s">
        <v>15</v>
      </c>
      <c r="K123" s="9" t="s">
        <v>15</v>
      </c>
      <c r="L123" s="13"/>
      <c r="M123" s="13"/>
    </row>
    <row r="124" spans="1:13" ht="146.25" x14ac:dyDescent="0.25">
      <c r="A124" s="10" t="s">
        <v>143</v>
      </c>
      <c r="B124" s="13" t="s">
        <v>193</v>
      </c>
      <c r="C124" s="12" t="s">
        <v>194</v>
      </c>
      <c r="D124" s="11" t="s">
        <v>14</v>
      </c>
      <c r="E124" s="9" t="s">
        <v>15</v>
      </c>
      <c r="F124" s="12" t="s">
        <v>192</v>
      </c>
      <c r="G124" s="12" t="s">
        <v>192</v>
      </c>
      <c r="H124" s="9" t="s">
        <v>15</v>
      </c>
      <c r="I124" s="9" t="s">
        <v>15</v>
      </c>
      <c r="J124" s="9" t="s">
        <v>15</v>
      </c>
      <c r="K124" s="9" t="s">
        <v>15</v>
      </c>
      <c r="L124" s="13" t="s">
        <v>132</v>
      </c>
      <c r="M124" s="13" t="s">
        <v>195</v>
      </c>
    </row>
    <row r="125" spans="1:13" ht="117" customHeight="1" x14ac:dyDescent="0.25">
      <c r="A125" s="10" t="s">
        <v>149</v>
      </c>
      <c r="B125" s="13" t="s">
        <v>196</v>
      </c>
      <c r="C125" s="12" t="s">
        <v>197</v>
      </c>
      <c r="D125" s="11" t="s">
        <v>14</v>
      </c>
      <c r="E125" s="9" t="s">
        <v>15</v>
      </c>
      <c r="F125" s="12" t="s">
        <v>192</v>
      </c>
      <c r="G125" s="9" t="s">
        <v>15</v>
      </c>
      <c r="H125" s="80" t="s">
        <v>198</v>
      </c>
      <c r="I125" s="80"/>
      <c r="J125" s="9" t="s">
        <v>15</v>
      </c>
      <c r="K125" s="9" t="s">
        <v>15</v>
      </c>
      <c r="L125" s="13" t="s">
        <v>132</v>
      </c>
      <c r="M125" s="11" t="s">
        <v>199</v>
      </c>
    </row>
    <row r="126" spans="1:13" x14ac:dyDescent="0.25">
      <c r="A126" s="10"/>
      <c r="B126" s="67" t="s">
        <v>200</v>
      </c>
      <c r="C126" s="68"/>
      <c r="D126" s="69"/>
      <c r="E126" s="7">
        <f>E127</f>
        <v>3922.0309999999999</v>
      </c>
      <c r="F126" s="7">
        <f>SUM(F127:F128)</f>
        <v>40737.205000000002</v>
      </c>
      <c r="G126" s="7">
        <f t="shared" ref="G126:K126" si="17">SUM(G127:G128)</f>
        <v>6205.0690000000004</v>
      </c>
      <c r="H126" s="7">
        <f t="shared" si="17"/>
        <v>10321.439</v>
      </c>
      <c r="I126" s="7">
        <f t="shared" si="17"/>
        <v>7488.1040000000003</v>
      </c>
      <c r="J126" s="7">
        <f t="shared" si="17"/>
        <v>7762.6280000000006</v>
      </c>
      <c r="K126" s="7">
        <f t="shared" si="17"/>
        <v>8959.9650000000001</v>
      </c>
      <c r="L126" s="18"/>
      <c r="M126" s="18"/>
    </row>
    <row r="127" spans="1:13" ht="25.5" customHeight="1" x14ac:dyDescent="0.25">
      <c r="A127" s="10"/>
      <c r="B127" s="67" t="s">
        <v>14</v>
      </c>
      <c r="C127" s="68"/>
      <c r="D127" s="69"/>
      <c r="E127" s="7">
        <f>E105</f>
        <v>3922.0309999999999</v>
      </c>
      <c r="F127" s="7">
        <f t="shared" ref="F127:K127" si="18">F105</f>
        <v>36652.395000000004</v>
      </c>
      <c r="G127" s="7">
        <f t="shared" si="18"/>
        <v>6205.0690000000004</v>
      </c>
      <c r="H127" s="7">
        <f t="shared" si="18"/>
        <v>6236.6290000000008</v>
      </c>
      <c r="I127" s="7">
        <f t="shared" si="18"/>
        <v>7488.1040000000003</v>
      </c>
      <c r="J127" s="7">
        <f t="shared" si="18"/>
        <v>7762.6280000000006</v>
      </c>
      <c r="K127" s="7">
        <f t="shared" si="18"/>
        <v>8959.9650000000001</v>
      </c>
      <c r="L127" s="18"/>
      <c r="M127" s="18"/>
    </row>
    <row r="128" spans="1:13" ht="32.25" customHeight="1" x14ac:dyDescent="0.25">
      <c r="A128" s="10"/>
      <c r="B128" s="67" t="s">
        <v>174</v>
      </c>
      <c r="C128" s="68"/>
      <c r="D128" s="69"/>
      <c r="E128" s="7" t="s">
        <v>15</v>
      </c>
      <c r="F128" s="7">
        <f>F106</f>
        <v>4084.81</v>
      </c>
      <c r="G128" s="7" t="s">
        <v>15</v>
      </c>
      <c r="H128" s="7">
        <f>H106</f>
        <v>4084.81</v>
      </c>
      <c r="I128" s="7" t="str">
        <f>I106</f>
        <v xml:space="preserve"> -</v>
      </c>
      <c r="J128" s="7" t="str">
        <f>J106</f>
        <v xml:space="preserve"> -</v>
      </c>
      <c r="K128" s="7" t="str">
        <f>K106</f>
        <v xml:space="preserve"> -</v>
      </c>
      <c r="L128" s="18"/>
      <c r="M128" s="18"/>
    </row>
    <row r="129" spans="1:13" ht="24.75" customHeight="1" x14ac:dyDescent="0.25">
      <c r="A129" s="10"/>
      <c r="B129" s="67" t="s">
        <v>176</v>
      </c>
      <c r="C129" s="68"/>
      <c r="D129" s="69"/>
      <c r="E129" s="7" t="s">
        <v>15</v>
      </c>
      <c r="F129" s="73" t="s">
        <v>142</v>
      </c>
      <c r="G129" s="74"/>
      <c r="H129" s="74"/>
      <c r="I129" s="74"/>
      <c r="J129" s="74"/>
      <c r="K129" s="75"/>
      <c r="L129" s="18"/>
      <c r="M129" s="18"/>
    </row>
    <row r="130" spans="1:13" x14ac:dyDescent="0.25">
      <c r="A130" s="78" t="s">
        <v>201</v>
      </c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</row>
    <row r="131" spans="1:13" ht="94.5" customHeight="1" x14ac:dyDescent="0.25">
      <c r="A131" s="26" t="s">
        <v>119</v>
      </c>
      <c r="B131" s="27" t="s">
        <v>202</v>
      </c>
      <c r="C131" s="12" t="s">
        <v>13</v>
      </c>
      <c r="D131" s="13" t="s">
        <v>203</v>
      </c>
      <c r="E131" s="9" t="s">
        <v>123</v>
      </c>
      <c r="F131" s="85" t="s">
        <v>204</v>
      </c>
      <c r="G131" s="86"/>
      <c r="H131" s="86"/>
      <c r="I131" s="86"/>
      <c r="J131" s="86"/>
      <c r="K131" s="87"/>
      <c r="L131" s="28"/>
      <c r="M131" s="28"/>
    </row>
    <row r="132" spans="1:13" ht="112.5" x14ac:dyDescent="0.25">
      <c r="A132" s="10" t="s">
        <v>121</v>
      </c>
      <c r="B132" s="13" t="s">
        <v>205</v>
      </c>
      <c r="C132" s="12" t="s">
        <v>13</v>
      </c>
      <c r="D132" s="13" t="s">
        <v>203</v>
      </c>
      <c r="E132" s="9" t="s">
        <v>123</v>
      </c>
      <c r="F132" s="85" t="s">
        <v>204</v>
      </c>
      <c r="G132" s="86"/>
      <c r="H132" s="86"/>
      <c r="I132" s="86"/>
      <c r="J132" s="86"/>
      <c r="K132" s="87"/>
      <c r="L132" s="13" t="s">
        <v>138</v>
      </c>
      <c r="M132" s="11" t="s">
        <v>206</v>
      </c>
    </row>
    <row r="133" spans="1:13" ht="96.75" customHeight="1" x14ac:dyDescent="0.25">
      <c r="A133" s="10" t="s">
        <v>35</v>
      </c>
      <c r="B133" s="13" t="s">
        <v>207</v>
      </c>
      <c r="C133" s="12" t="s">
        <v>194</v>
      </c>
      <c r="D133" s="13" t="s">
        <v>203</v>
      </c>
      <c r="E133" s="9" t="s">
        <v>15</v>
      </c>
      <c r="F133" s="85" t="s">
        <v>204</v>
      </c>
      <c r="G133" s="86"/>
      <c r="H133" s="86"/>
      <c r="I133" s="86"/>
      <c r="J133" s="86"/>
      <c r="K133" s="87"/>
      <c r="L133" s="13" t="s">
        <v>138</v>
      </c>
      <c r="M133" s="29"/>
    </row>
    <row r="134" spans="1:13" ht="99" customHeight="1" x14ac:dyDescent="0.25">
      <c r="A134" s="10" t="s">
        <v>99</v>
      </c>
      <c r="B134" s="13" t="s">
        <v>208</v>
      </c>
      <c r="C134" s="12" t="s">
        <v>13</v>
      </c>
      <c r="D134" s="13" t="s">
        <v>203</v>
      </c>
      <c r="E134" s="9" t="s">
        <v>15</v>
      </c>
      <c r="F134" s="85" t="s">
        <v>204</v>
      </c>
      <c r="G134" s="86"/>
      <c r="H134" s="86"/>
      <c r="I134" s="86"/>
      <c r="J134" s="86"/>
      <c r="K134" s="87"/>
      <c r="L134" s="13" t="s">
        <v>138</v>
      </c>
      <c r="M134" s="30"/>
    </row>
    <row r="135" spans="1:13" ht="189" customHeight="1" x14ac:dyDescent="0.25">
      <c r="A135" s="10" t="s">
        <v>101</v>
      </c>
      <c r="B135" s="13" t="s">
        <v>209</v>
      </c>
      <c r="C135" s="12" t="s">
        <v>13</v>
      </c>
      <c r="D135" s="13" t="s">
        <v>203</v>
      </c>
      <c r="E135" s="9" t="s">
        <v>15</v>
      </c>
      <c r="F135" s="85" t="s">
        <v>204</v>
      </c>
      <c r="G135" s="86"/>
      <c r="H135" s="86"/>
      <c r="I135" s="86"/>
      <c r="J135" s="86"/>
      <c r="K135" s="87"/>
      <c r="L135" s="13" t="s">
        <v>138</v>
      </c>
      <c r="M135" s="29"/>
    </row>
    <row r="136" spans="1:13" ht="111.75" x14ac:dyDescent="0.25">
      <c r="A136" s="10" t="s">
        <v>103</v>
      </c>
      <c r="B136" s="13" t="s">
        <v>210</v>
      </c>
      <c r="C136" s="12" t="s">
        <v>13</v>
      </c>
      <c r="D136" s="13" t="s">
        <v>203</v>
      </c>
      <c r="E136" s="9" t="s">
        <v>15</v>
      </c>
      <c r="F136" s="85" t="s">
        <v>204</v>
      </c>
      <c r="G136" s="86"/>
      <c r="H136" s="86"/>
      <c r="I136" s="86"/>
      <c r="J136" s="86"/>
      <c r="K136" s="87"/>
      <c r="L136" s="13" t="s">
        <v>138</v>
      </c>
      <c r="M136" s="30"/>
    </row>
    <row r="137" spans="1:13" ht="124.5" customHeight="1" x14ac:dyDescent="0.25">
      <c r="A137" s="50" t="s">
        <v>108</v>
      </c>
      <c r="B137" s="30" t="s">
        <v>211</v>
      </c>
      <c r="C137" s="48" t="s">
        <v>13</v>
      </c>
      <c r="D137" s="30" t="s">
        <v>203</v>
      </c>
      <c r="E137" s="51" t="s">
        <v>15</v>
      </c>
      <c r="F137" s="103" t="s">
        <v>204</v>
      </c>
      <c r="G137" s="104"/>
      <c r="H137" s="104"/>
      <c r="I137" s="104"/>
      <c r="J137" s="104"/>
      <c r="K137" s="105"/>
      <c r="L137" s="30" t="s">
        <v>138</v>
      </c>
      <c r="M137" s="30"/>
    </row>
    <row r="138" spans="1:13" ht="84.75" customHeight="1" x14ac:dyDescent="0.25">
      <c r="A138" s="26" t="s">
        <v>139</v>
      </c>
      <c r="B138" s="31" t="s">
        <v>212</v>
      </c>
      <c r="C138" s="12" t="s">
        <v>13</v>
      </c>
      <c r="D138" s="13" t="s">
        <v>14</v>
      </c>
      <c r="E138" s="9" t="s">
        <v>123</v>
      </c>
      <c r="F138" s="85" t="s">
        <v>124</v>
      </c>
      <c r="G138" s="86"/>
      <c r="H138" s="86"/>
      <c r="I138" s="86"/>
      <c r="J138" s="86"/>
      <c r="K138" s="87"/>
      <c r="L138" s="28"/>
      <c r="M138" s="28"/>
    </row>
    <row r="139" spans="1:13" ht="97.5" customHeight="1" x14ac:dyDescent="0.25">
      <c r="A139" s="26" t="s">
        <v>213</v>
      </c>
      <c r="B139" s="13" t="s">
        <v>214</v>
      </c>
      <c r="C139" s="12" t="s">
        <v>13</v>
      </c>
      <c r="D139" s="13" t="s">
        <v>14</v>
      </c>
      <c r="E139" s="9" t="s">
        <v>123</v>
      </c>
      <c r="F139" s="85" t="s">
        <v>124</v>
      </c>
      <c r="G139" s="86"/>
      <c r="H139" s="86"/>
      <c r="I139" s="86"/>
      <c r="J139" s="86"/>
      <c r="K139" s="87"/>
      <c r="L139" s="13" t="s">
        <v>145</v>
      </c>
      <c r="M139" s="62" t="s">
        <v>215</v>
      </c>
    </row>
    <row r="140" spans="1:13" ht="108" customHeight="1" x14ac:dyDescent="0.25">
      <c r="A140" s="26" t="s">
        <v>149</v>
      </c>
      <c r="B140" s="13" t="s">
        <v>216</v>
      </c>
      <c r="C140" s="12" t="s">
        <v>13</v>
      </c>
      <c r="D140" s="13" t="s">
        <v>14</v>
      </c>
      <c r="E140" s="9" t="s">
        <v>123</v>
      </c>
      <c r="F140" s="85" t="s">
        <v>124</v>
      </c>
      <c r="G140" s="86"/>
      <c r="H140" s="86"/>
      <c r="I140" s="86"/>
      <c r="J140" s="86"/>
      <c r="K140" s="87"/>
      <c r="L140" s="13" t="s">
        <v>145</v>
      </c>
      <c r="M140" s="64"/>
    </row>
    <row r="141" spans="1:13" x14ac:dyDescent="0.25">
      <c r="A141" s="26"/>
      <c r="B141" s="67" t="s">
        <v>217</v>
      </c>
      <c r="C141" s="68"/>
      <c r="D141" s="69"/>
      <c r="E141" s="7" t="s">
        <v>123</v>
      </c>
      <c r="F141" s="7" t="s">
        <v>123</v>
      </c>
      <c r="G141" s="7" t="s">
        <v>123</v>
      </c>
      <c r="H141" s="7" t="s">
        <v>123</v>
      </c>
      <c r="I141" s="7" t="s">
        <v>123</v>
      </c>
      <c r="J141" s="7" t="s">
        <v>15</v>
      </c>
      <c r="K141" s="7" t="s">
        <v>15</v>
      </c>
      <c r="L141" s="28"/>
      <c r="M141" s="28"/>
    </row>
    <row r="142" spans="1:13" ht="34.5" customHeight="1" x14ac:dyDescent="0.25">
      <c r="A142" s="26"/>
      <c r="B142" s="67" t="s">
        <v>14</v>
      </c>
      <c r="C142" s="68"/>
      <c r="D142" s="102"/>
      <c r="E142" s="7" t="s">
        <v>15</v>
      </c>
      <c r="F142" s="73" t="s">
        <v>124</v>
      </c>
      <c r="G142" s="74"/>
      <c r="H142" s="74"/>
      <c r="I142" s="74"/>
      <c r="J142" s="74"/>
      <c r="K142" s="75"/>
      <c r="L142" s="28"/>
      <c r="M142" s="28"/>
    </row>
    <row r="143" spans="1:13" ht="30.75" customHeight="1" x14ac:dyDescent="0.25">
      <c r="A143" s="26"/>
      <c r="B143" s="67" t="s">
        <v>203</v>
      </c>
      <c r="C143" s="68"/>
      <c r="D143" s="102"/>
      <c r="E143" s="7" t="s">
        <v>15</v>
      </c>
      <c r="F143" s="70" t="s">
        <v>204</v>
      </c>
      <c r="G143" s="71"/>
      <c r="H143" s="71"/>
      <c r="I143" s="71"/>
      <c r="J143" s="71"/>
      <c r="K143" s="72"/>
      <c r="L143" s="28"/>
      <c r="M143" s="28"/>
    </row>
    <row r="144" spans="1:13" x14ac:dyDescent="0.25">
      <c r="A144" s="78" t="s">
        <v>218</v>
      </c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</row>
    <row r="145" spans="1:13" x14ac:dyDescent="0.25">
      <c r="A145" s="77" t="s">
        <v>119</v>
      </c>
      <c r="B145" s="97" t="s">
        <v>219</v>
      </c>
      <c r="C145" s="80" t="s">
        <v>220</v>
      </c>
      <c r="D145" s="13" t="s">
        <v>56</v>
      </c>
      <c r="E145" s="9" t="s">
        <v>123</v>
      </c>
      <c r="F145" s="9">
        <f>F146</f>
        <v>99.6</v>
      </c>
      <c r="G145" s="9">
        <f>G146</f>
        <v>99.6</v>
      </c>
      <c r="H145" s="7" t="s">
        <v>15</v>
      </c>
      <c r="I145" s="7" t="s">
        <v>15</v>
      </c>
      <c r="J145" s="7" t="s">
        <v>15</v>
      </c>
      <c r="K145" s="7" t="s">
        <v>15</v>
      </c>
      <c r="L145" s="98"/>
      <c r="M145" s="98"/>
    </row>
    <row r="146" spans="1:13" ht="61.5" customHeight="1" x14ac:dyDescent="0.25">
      <c r="A146" s="77"/>
      <c r="B146" s="97"/>
      <c r="C146" s="80"/>
      <c r="D146" s="13" t="s">
        <v>14</v>
      </c>
      <c r="E146" s="9" t="s">
        <v>123</v>
      </c>
      <c r="F146" s="9">
        <f>G146</f>
        <v>99.6</v>
      </c>
      <c r="G146" s="9">
        <f>G148</f>
        <v>99.6</v>
      </c>
      <c r="H146" s="7" t="s">
        <v>15</v>
      </c>
      <c r="I146" s="7" t="s">
        <v>15</v>
      </c>
      <c r="J146" s="7" t="s">
        <v>15</v>
      </c>
      <c r="K146" s="7" t="s">
        <v>15</v>
      </c>
      <c r="L146" s="98"/>
      <c r="M146" s="98"/>
    </row>
    <row r="147" spans="1:13" ht="36.75" customHeight="1" x14ac:dyDescent="0.25">
      <c r="A147" s="77"/>
      <c r="B147" s="97"/>
      <c r="C147" s="80"/>
      <c r="D147" s="13" t="s">
        <v>63</v>
      </c>
      <c r="E147" s="12" t="s">
        <v>15</v>
      </c>
      <c r="F147" s="99" t="s">
        <v>221</v>
      </c>
      <c r="G147" s="100"/>
      <c r="H147" s="100"/>
      <c r="I147" s="100"/>
      <c r="J147" s="100"/>
      <c r="K147" s="101"/>
      <c r="L147" s="98"/>
      <c r="M147" s="98"/>
    </row>
    <row r="148" spans="1:13" ht="45" x14ac:dyDescent="0.25">
      <c r="A148" s="77" t="s">
        <v>121</v>
      </c>
      <c r="B148" s="81" t="s">
        <v>222</v>
      </c>
      <c r="C148" s="80" t="s">
        <v>220</v>
      </c>
      <c r="D148" s="13" t="s">
        <v>14</v>
      </c>
      <c r="E148" s="12" t="s">
        <v>123</v>
      </c>
      <c r="F148" s="16">
        <f>G148</f>
        <v>99.6</v>
      </c>
      <c r="G148" s="9">
        <v>99.6</v>
      </c>
      <c r="H148" s="7" t="s">
        <v>15</v>
      </c>
      <c r="I148" s="7" t="s">
        <v>15</v>
      </c>
      <c r="J148" s="7" t="s">
        <v>15</v>
      </c>
      <c r="K148" s="7" t="s">
        <v>15</v>
      </c>
      <c r="L148" s="81" t="s">
        <v>223</v>
      </c>
      <c r="M148" s="81" t="s">
        <v>224</v>
      </c>
    </row>
    <row r="149" spans="1:13" ht="77.25" customHeight="1" x14ac:dyDescent="0.25">
      <c r="A149" s="77"/>
      <c r="B149" s="81"/>
      <c r="C149" s="80"/>
      <c r="D149" s="13" t="s">
        <v>63</v>
      </c>
      <c r="E149" s="12" t="s">
        <v>15</v>
      </c>
      <c r="F149" s="99" t="s">
        <v>221</v>
      </c>
      <c r="G149" s="100"/>
      <c r="H149" s="100"/>
      <c r="I149" s="100"/>
      <c r="J149" s="100"/>
      <c r="K149" s="101"/>
      <c r="L149" s="81"/>
      <c r="M149" s="81"/>
    </row>
    <row r="150" spans="1:13" x14ac:dyDescent="0.25">
      <c r="A150" s="77" t="s">
        <v>225</v>
      </c>
      <c r="B150" s="83" t="s">
        <v>226</v>
      </c>
      <c r="C150" s="80" t="s">
        <v>13</v>
      </c>
      <c r="D150" s="81" t="s">
        <v>63</v>
      </c>
      <c r="E150" s="84" t="s">
        <v>15</v>
      </c>
      <c r="F150" s="85" t="s">
        <v>227</v>
      </c>
      <c r="G150" s="86"/>
      <c r="H150" s="86"/>
      <c r="I150" s="86"/>
      <c r="J150" s="86"/>
      <c r="K150" s="87"/>
      <c r="L150" s="80"/>
      <c r="M150" s="80"/>
    </row>
    <row r="151" spans="1:13" ht="56.25" customHeight="1" x14ac:dyDescent="0.25">
      <c r="A151" s="77"/>
      <c r="B151" s="83"/>
      <c r="C151" s="80"/>
      <c r="D151" s="81"/>
      <c r="E151" s="84"/>
      <c r="F151" s="85"/>
      <c r="G151" s="86"/>
      <c r="H151" s="86"/>
      <c r="I151" s="86"/>
      <c r="J151" s="86"/>
      <c r="K151" s="87"/>
      <c r="L151" s="80"/>
      <c r="M151" s="80"/>
    </row>
    <row r="152" spans="1:13" ht="60" customHeight="1" x14ac:dyDescent="0.25">
      <c r="A152" s="10" t="s">
        <v>143</v>
      </c>
      <c r="B152" s="13" t="s">
        <v>228</v>
      </c>
      <c r="C152" s="12" t="s">
        <v>13</v>
      </c>
      <c r="D152" s="13" t="s">
        <v>63</v>
      </c>
      <c r="E152" s="12" t="s">
        <v>123</v>
      </c>
      <c r="F152" s="85" t="s">
        <v>229</v>
      </c>
      <c r="G152" s="86"/>
      <c r="H152" s="86"/>
      <c r="I152" s="86"/>
      <c r="J152" s="86"/>
      <c r="K152" s="87"/>
      <c r="L152" s="13" t="s">
        <v>230</v>
      </c>
      <c r="M152" s="11" t="s">
        <v>231</v>
      </c>
    </row>
    <row r="153" spans="1:13" ht="21.75" customHeight="1" x14ac:dyDescent="0.25">
      <c r="A153" s="10"/>
      <c r="B153" s="76" t="s">
        <v>232</v>
      </c>
      <c r="C153" s="76"/>
      <c r="D153" s="32"/>
      <c r="E153" s="7" t="s">
        <v>123</v>
      </c>
      <c r="F153" s="7">
        <f>F154</f>
        <v>99.6</v>
      </c>
      <c r="G153" s="7">
        <v>99.6</v>
      </c>
      <c r="H153" s="7" t="s">
        <v>15</v>
      </c>
      <c r="I153" s="7" t="s">
        <v>15</v>
      </c>
      <c r="J153" s="7" t="s">
        <v>15</v>
      </c>
      <c r="K153" s="7" t="s">
        <v>15</v>
      </c>
      <c r="L153" s="18"/>
      <c r="M153" s="18"/>
    </row>
    <row r="154" spans="1:13" ht="30" customHeight="1" x14ac:dyDescent="0.25">
      <c r="A154" s="10"/>
      <c r="B154" s="88" t="s">
        <v>14</v>
      </c>
      <c r="C154" s="89"/>
      <c r="D154" s="90"/>
      <c r="E154" s="7" t="s">
        <v>123</v>
      </c>
      <c r="F154" s="7">
        <f>G154</f>
        <v>99.6</v>
      </c>
      <c r="G154" s="7">
        <v>99.6</v>
      </c>
      <c r="H154" s="7" t="s">
        <v>15</v>
      </c>
      <c r="I154" s="7" t="s">
        <v>15</v>
      </c>
      <c r="J154" s="7" t="s">
        <v>15</v>
      </c>
      <c r="K154" s="7" t="s">
        <v>15</v>
      </c>
      <c r="L154" s="18"/>
      <c r="M154" s="18"/>
    </row>
    <row r="155" spans="1:13" ht="30.75" customHeight="1" x14ac:dyDescent="0.25">
      <c r="A155" s="77"/>
      <c r="B155" s="91" t="s">
        <v>63</v>
      </c>
      <c r="C155" s="92"/>
      <c r="D155" s="93"/>
      <c r="E155" s="7" t="s">
        <v>15</v>
      </c>
      <c r="F155" s="73" t="s">
        <v>221</v>
      </c>
      <c r="G155" s="74"/>
      <c r="H155" s="74"/>
      <c r="I155" s="74"/>
      <c r="J155" s="74"/>
      <c r="K155" s="75"/>
      <c r="L155" s="18"/>
      <c r="M155" s="18"/>
    </row>
    <row r="156" spans="1:13" ht="40.5" customHeight="1" x14ac:dyDescent="0.25">
      <c r="A156" s="77"/>
      <c r="B156" s="94"/>
      <c r="C156" s="95"/>
      <c r="D156" s="96"/>
      <c r="E156" s="7" t="s">
        <v>15</v>
      </c>
      <c r="F156" s="73" t="s">
        <v>227</v>
      </c>
      <c r="G156" s="74"/>
      <c r="H156" s="74"/>
      <c r="I156" s="74"/>
      <c r="J156" s="74"/>
      <c r="K156" s="75"/>
      <c r="L156" s="18"/>
      <c r="M156" s="18"/>
    </row>
    <row r="157" spans="1:13" x14ac:dyDescent="0.25">
      <c r="A157" s="78" t="s">
        <v>233</v>
      </c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</row>
    <row r="158" spans="1:13" x14ac:dyDescent="0.25">
      <c r="A158" s="77" t="s">
        <v>119</v>
      </c>
      <c r="B158" s="79" t="s">
        <v>234</v>
      </c>
      <c r="C158" s="80" t="s">
        <v>13</v>
      </c>
      <c r="D158" s="81" t="s">
        <v>14</v>
      </c>
      <c r="E158" s="17">
        <v>15</v>
      </c>
      <c r="F158" s="17">
        <v>75</v>
      </c>
      <c r="G158" s="17">
        <v>15</v>
      </c>
      <c r="H158" s="17">
        <v>15</v>
      </c>
      <c r="I158" s="17">
        <v>15</v>
      </c>
      <c r="J158" s="17">
        <v>15</v>
      </c>
      <c r="K158" s="17">
        <v>15</v>
      </c>
      <c r="L158" s="82"/>
      <c r="M158" s="82"/>
    </row>
    <row r="159" spans="1:13" ht="54.75" customHeight="1" x14ac:dyDescent="0.25">
      <c r="A159" s="77"/>
      <c r="B159" s="79"/>
      <c r="C159" s="80"/>
      <c r="D159" s="81"/>
      <c r="E159" s="19">
        <v>15</v>
      </c>
      <c r="F159" s="19">
        <v>75</v>
      </c>
      <c r="G159" s="19">
        <v>15</v>
      </c>
      <c r="H159" s="19">
        <v>15</v>
      </c>
      <c r="I159" s="19">
        <v>15</v>
      </c>
      <c r="J159" s="19">
        <v>15</v>
      </c>
      <c r="K159" s="19">
        <v>15</v>
      </c>
      <c r="L159" s="82"/>
      <c r="M159" s="82"/>
    </row>
    <row r="160" spans="1:13" ht="91.5" customHeight="1" x14ac:dyDescent="0.25">
      <c r="A160" s="10" t="s">
        <v>121</v>
      </c>
      <c r="B160" s="13" t="s">
        <v>235</v>
      </c>
      <c r="C160" s="12" t="s">
        <v>13</v>
      </c>
      <c r="D160" s="13" t="s">
        <v>236</v>
      </c>
      <c r="E160" s="9">
        <v>15</v>
      </c>
      <c r="F160" s="9">
        <v>75</v>
      </c>
      <c r="G160" s="9">
        <v>15</v>
      </c>
      <c r="H160" s="9">
        <v>15</v>
      </c>
      <c r="I160" s="9">
        <v>15</v>
      </c>
      <c r="J160" s="9">
        <v>15</v>
      </c>
      <c r="K160" s="9">
        <v>15</v>
      </c>
      <c r="L160" s="13" t="s">
        <v>251</v>
      </c>
      <c r="M160" s="11" t="s">
        <v>237</v>
      </c>
    </row>
    <row r="161" spans="1:13" x14ac:dyDescent="0.25">
      <c r="A161" s="10"/>
      <c r="B161" s="67" t="s">
        <v>238</v>
      </c>
      <c r="C161" s="68"/>
      <c r="D161" s="69"/>
      <c r="E161" s="7" t="s">
        <v>123</v>
      </c>
      <c r="F161" s="7">
        <f>SUM(F162:F164)</f>
        <v>316267.95504000003</v>
      </c>
      <c r="G161" s="7">
        <f t="shared" ref="G161:K161" si="19">SUM(G162:G164)</f>
        <v>62624.651000000005</v>
      </c>
      <c r="H161" s="7">
        <f t="shared" si="19"/>
        <v>68718.279039999994</v>
      </c>
      <c r="I161" s="7">
        <f t="shared" si="19"/>
        <v>71776.103000000003</v>
      </c>
      <c r="J161" s="7">
        <f t="shared" si="19"/>
        <v>55955.96100000001</v>
      </c>
      <c r="K161" s="7">
        <f t="shared" si="19"/>
        <v>57192.960999999996</v>
      </c>
      <c r="L161" s="18"/>
      <c r="M161" s="18"/>
    </row>
    <row r="162" spans="1:13" ht="23.25" customHeight="1" x14ac:dyDescent="0.25">
      <c r="A162" s="10"/>
      <c r="B162" s="67" t="s">
        <v>14</v>
      </c>
      <c r="C162" s="68"/>
      <c r="D162" s="69"/>
      <c r="E162" s="7">
        <v>49106.311000000002</v>
      </c>
      <c r="F162" s="7">
        <f t="shared" ref="F162:K162" si="20">SUM(F59,F99,F127,F154,F159)</f>
        <v>306057.75404000003</v>
      </c>
      <c r="G162" s="7">
        <f t="shared" si="20"/>
        <v>62389.651000000005</v>
      </c>
      <c r="H162" s="7">
        <f t="shared" si="20"/>
        <v>59424.07804</v>
      </c>
      <c r="I162" s="7">
        <f t="shared" si="20"/>
        <v>71549.103000000003</v>
      </c>
      <c r="J162" s="7">
        <f t="shared" si="20"/>
        <v>55728.96100000001</v>
      </c>
      <c r="K162" s="7">
        <f t="shared" si="20"/>
        <v>56965.960999999996</v>
      </c>
      <c r="L162" s="18"/>
      <c r="M162" s="18"/>
    </row>
    <row r="163" spans="1:13" ht="24.75" customHeight="1" x14ac:dyDescent="0.25">
      <c r="A163" s="10"/>
      <c r="B163" s="67" t="s">
        <v>87</v>
      </c>
      <c r="C163" s="68"/>
      <c r="D163" s="69"/>
      <c r="E163" s="7" t="s">
        <v>15</v>
      </c>
      <c r="F163" s="7">
        <f>SUM(G163:K163)</f>
        <v>1151</v>
      </c>
      <c r="G163" s="7">
        <f>SUM(G60,G100)</f>
        <v>235</v>
      </c>
      <c r="H163" s="7">
        <f>SUM(H60,H100)</f>
        <v>235</v>
      </c>
      <c r="I163" s="7">
        <f>SUM(I60,I100)</f>
        <v>227</v>
      </c>
      <c r="J163" s="7">
        <f>SUM(J60,J100)</f>
        <v>227</v>
      </c>
      <c r="K163" s="7">
        <f>SUM(K60,K100)</f>
        <v>227</v>
      </c>
      <c r="L163" s="18"/>
      <c r="M163" s="18"/>
    </row>
    <row r="164" spans="1:13" ht="32.25" customHeight="1" x14ac:dyDescent="0.25">
      <c r="A164" s="10"/>
      <c r="B164" s="67" t="s">
        <v>174</v>
      </c>
      <c r="C164" s="68"/>
      <c r="D164" s="69"/>
      <c r="E164" s="7" t="s">
        <v>123</v>
      </c>
      <c r="F164" s="7">
        <f>H164</f>
        <v>9059.2009999999991</v>
      </c>
      <c r="G164" s="7" t="s">
        <v>15</v>
      </c>
      <c r="H164" s="7">
        <f>SUM(H128,H61)</f>
        <v>9059.2009999999991</v>
      </c>
      <c r="I164" s="7" t="s">
        <v>15</v>
      </c>
      <c r="J164" s="7" t="s">
        <v>15</v>
      </c>
      <c r="K164" s="7" t="s">
        <v>15</v>
      </c>
      <c r="L164" s="18"/>
      <c r="M164" s="18"/>
    </row>
    <row r="165" spans="1:13" ht="25.5" customHeight="1" x14ac:dyDescent="0.25">
      <c r="A165" s="26"/>
      <c r="B165" s="67" t="s">
        <v>203</v>
      </c>
      <c r="C165" s="68"/>
      <c r="D165" s="69"/>
      <c r="E165" s="7" t="s">
        <v>15</v>
      </c>
      <c r="F165" s="70" t="s">
        <v>204</v>
      </c>
      <c r="G165" s="71"/>
      <c r="H165" s="71"/>
      <c r="I165" s="71"/>
      <c r="J165" s="71"/>
      <c r="K165" s="72"/>
      <c r="L165" s="28"/>
      <c r="M165" s="28"/>
    </row>
    <row r="166" spans="1:13" ht="24.75" customHeight="1" x14ac:dyDescent="0.25">
      <c r="A166" s="10"/>
      <c r="B166" s="67" t="s">
        <v>63</v>
      </c>
      <c r="C166" s="68"/>
      <c r="D166" s="69"/>
      <c r="E166" s="7" t="s">
        <v>15</v>
      </c>
      <c r="F166" s="73" t="s">
        <v>239</v>
      </c>
      <c r="G166" s="74"/>
      <c r="H166" s="74"/>
      <c r="I166" s="74"/>
      <c r="J166" s="74"/>
      <c r="K166" s="75"/>
      <c r="L166" s="18"/>
      <c r="M166" s="18"/>
    </row>
    <row r="167" spans="1:13" ht="12.75" customHeight="1" x14ac:dyDescent="0.25">
      <c r="A167" s="33"/>
      <c r="B167" s="34"/>
      <c r="C167" s="34"/>
      <c r="D167" s="35"/>
      <c r="E167" s="36"/>
      <c r="F167" s="36"/>
      <c r="G167" s="36"/>
      <c r="H167" s="36"/>
      <c r="I167" s="36"/>
      <c r="J167" s="36"/>
      <c r="K167" s="36"/>
      <c r="L167" s="37"/>
      <c r="M167" s="37"/>
    </row>
    <row r="168" spans="1:13" x14ac:dyDescent="0.25">
      <c r="A168" s="65" t="s">
        <v>240</v>
      </c>
      <c r="B168" s="65"/>
      <c r="C168" s="65"/>
      <c r="D168" s="65"/>
      <c r="E168" s="38"/>
      <c r="F168" s="38"/>
      <c r="G168" s="38"/>
      <c r="H168" s="38"/>
      <c r="I168" s="38"/>
      <c r="J168" s="38"/>
      <c r="K168" s="38"/>
      <c r="L168" s="39"/>
      <c r="M168" s="39"/>
    </row>
    <row r="169" spans="1:13" x14ac:dyDescent="0.25">
      <c r="A169" s="65" t="s">
        <v>241</v>
      </c>
      <c r="B169" s="65"/>
      <c r="C169" s="65"/>
      <c r="D169" s="65"/>
      <c r="E169" s="38"/>
      <c r="F169" s="38"/>
      <c r="G169" s="38"/>
      <c r="H169" s="38"/>
      <c r="I169" s="38"/>
      <c r="J169" s="38"/>
      <c r="K169" s="38"/>
      <c r="L169" s="2"/>
      <c r="M169" s="40" t="s">
        <v>242</v>
      </c>
    </row>
    <row r="170" spans="1:13" x14ac:dyDescent="0.25">
      <c r="A170" s="41"/>
      <c r="B170" s="39"/>
      <c r="C170" s="42"/>
      <c r="D170" s="39"/>
      <c r="E170" s="38"/>
      <c r="F170" s="38"/>
      <c r="G170" s="38"/>
      <c r="H170" s="38"/>
      <c r="I170" s="38"/>
      <c r="J170" s="38"/>
      <c r="K170" s="38"/>
      <c r="L170" s="43"/>
      <c r="M170" s="43"/>
    </row>
    <row r="171" spans="1:13" x14ac:dyDescent="0.25">
      <c r="A171" s="65" t="s">
        <v>243</v>
      </c>
      <c r="B171" s="65"/>
      <c r="C171" s="3"/>
      <c r="D171" s="2"/>
      <c r="E171" s="4"/>
      <c r="F171" s="4"/>
      <c r="G171" s="4"/>
      <c r="H171" s="4"/>
      <c r="I171" s="4"/>
      <c r="J171" s="4"/>
      <c r="K171" s="4"/>
      <c r="L171" s="2"/>
      <c r="M171" s="2"/>
    </row>
    <row r="172" spans="1:13" x14ac:dyDescent="0.25">
      <c r="A172" s="65" t="s">
        <v>244</v>
      </c>
      <c r="B172" s="65"/>
      <c r="C172" s="65"/>
      <c r="D172" s="65"/>
      <c r="E172" s="65"/>
      <c r="F172" s="38"/>
      <c r="G172" s="38"/>
      <c r="H172" s="38"/>
      <c r="I172" s="38"/>
      <c r="J172" s="38"/>
      <c r="K172" s="38"/>
      <c r="L172" s="43"/>
      <c r="M172" s="43"/>
    </row>
    <row r="173" spans="1:13" x14ac:dyDescent="0.25">
      <c r="A173" s="65" t="s">
        <v>245</v>
      </c>
      <c r="B173" s="65"/>
      <c r="C173" s="65"/>
      <c r="D173" s="65"/>
      <c r="E173" s="65"/>
      <c r="F173" s="38"/>
      <c r="G173" s="38"/>
      <c r="H173" s="38"/>
      <c r="I173" s="38"/>
      <c r="J173" s="38"/>
      <c r="K173" s="38"/>
      <c r="L173" s="66"/>
      <c r="M173" s="66"/>
    </row>
    <row r="174" spans="1:13" x14ac:dyDescent="0.25">
      <c r="A174" s="65" t="s">
        <v>246</v>
      </c>
      <c r="B174" s="65"/>
      <c r="C174" s="65"/>
      <c r="D174" s="65"/>
      <c r="E174" s="38"/>
      <c r="F174" s="38"/>
      <c r="G174" s="38"/>
      <c r="H174" s="38"/>
      <c r="I174" s="38"/>
      <c r="J174" s="38"/>
      <c r="K174" s="38"/>
      <c r="L174" s="2"/>
      <c r="M174" s="40" t="s">
        <v>247</v>
      </c>
    </row>
  </sheetData>
  <mergeCells count="270">
    <mergeCell ref="L53:L54"/>
    <mergeCell ref="M53:M54"/>
    <mergeCell ref="E50:K50"/>
    <mergeCell ref="F63:K63"/>
    <mergeCell ref="E55:K55"/>
    <mergeCell ref="F62:K62"/>
    <mergeCell ref="E51:K51"/>
    <mergeCell ref="E52:K52"/>
    <mergeCell ref="A58:E58"/>
    <mergeCell ref="A59:D59"/>
    <mergeCell ref="A60:D60"/>
    <mergeCell ref="A62:D62"/>
    <mergeCell ref="A63:D63"/>
    <mergeCell ref="A53:A54"/>
    <mergeCell ref="B53:B54"/>
    <mergeCell ref="C53:C54"/>
    <mergeCell ref="D53:D54"/>
    <mergeCell ref="E53:K54"/>
    <mergeCell ref="A61:D61"/>
    <mergeCell ref="M37:M40"/>
    <mergeCell ref="E37:E40"/>
    <mergeCell ref="A37:A40"/>
    <mergeCell ref="B37:B40"/>
    <mergeCell ref="C37:C40"/>
    <mergeCell ref="K1:M1"/>
    <mergeCell ref="K6:M6"/>
    <mergeCell ref="K7:M7"/>
    <mergeCell ref="K4:M4"/>
    <mergeCell ref="D21:D22"/>
    <mergeCell ref="E21:E22"/>
    <mergeCell ref="F21:F22"/>
    <mergeCell ref="M28:M30"/>
    <mergeCell ref="E30:K30"/>
    <mergeCell ref="E31:K31"/>
    <mergeCell ref="E32:K32"/>
    <mergeCell ref="E33:K33"/>
    <mergeCell ref="A34:A35"/>
    <mergeCell ref="B34:B35"/>
    <mergeCell ref="C34:C35"/>
    <mergeCell ref="D34:D35"/>
    <mergeCell ref="E34:K35"/>
    <mergeCell ref="L34:L35"/>
    <mergeCell ref="M34:M35"/>
    <mergeCell ref="E43:K43"/>
    <mergeCell ref="E49:K49"/>
    <mergeCell ref="A44:A46"/>
    <mergeCell ref="B44:B46"/>
    <mergeCell ref="C44:C46"/>
    <mergeCell ref="E44:E46"/>
    <mergeCell ref="L44:L46"/>
    <mergeCell ref="E36:K36"/>
    <mergeCell ref="E41:K41"/>
    <mergeCell ref="E42:K42"/>
    <mergeCell ref="L37:L40"/>
    <mergeCell ref="A28:A29"/>
    <mergeCell ref="B28:B29"/>
    <mergeCell ref="C28:C29"/>
    <mergeCell ref="D28:D29"/>
    <mergeCell ref="E28:K29"/>
    <mergeCell ref="L28:L29"/>
    <mergeCell ref="F19:K19"/>
    <mergeCell ref="C15:C20"/>
    <mergeCell ref="B15:B20"/>
    <mergeCell ref="A15:A20"/>
    <mergeCell ref="E20:K20"/>
    <mergeCell ref="A21:A22"/>
    <mergeCell ref="B21:B22"/>
    <mergeCell ref="C21:C22"/>
    <mergeCell ref="M21:M22"/>
    <mergeCell ref="E23:K23"/>
    <mergeCell ref="E24:K24"/>
    <mergeCell ref="E25:K25"/>
    <mergeCell ref="H15:H16"/>
    <mergeCell ref="I15:I16"/>
    <mergeCell ref="J15:J16"/>
    <mergeCell ref="K15:K16"/>
    <mergeCell ref="L15:L16"/>
    <mergeCell ref="M15:M16"/>
    <mergeCell ref="G21:G22"/>
    <mergeCell ref="H21:H22"/>
    <mergeCell ref="I21:I22"/>
    <mergeCell ref="J21:J22"/>
    <mergeCell ref="K21:K22"/>
    <mergeCell ref="L21:L22"/>
    <mergeCell ref="L12:L13"/>
    <mergeCell ref="M12:M13"/>
    <mergeCell ref="A14:M14"/>
    <mergeCell ref="D15:D16"/>
    <mergeCell ref="E15:E16"/>
    <mergeCell ref="F15:F16"/>
    <mergeCell ref="G15:G16"/>
    <mergeCell ref="A9:M9"/>
    <mergeCell ref="A10:M10"/>
    <mergeCell ref="A12:A13"/>
    <mergeCell ref="B12:B13"/>
    <mergeCell ref="C12:C13"/>
    <mergeCell ref="D12:D13"/>
    <mergeCell ref="E12:E13"/>
    <mergeCell ref="F12:F13"/>
    <mergeCell ref="G12:K12"/>
    <mergeCell ref="A64:M64"/>
    <mergeCell ref="A65:A66"/>
    <mergeCell ref="B65:B66"/>
    <mergeCell ref="C65:C66"/>
    <mergeCell ref="A67:A70"/>
    <mergeCell ref="B67:B70"/>
    <mergeCell ref="C67:C70"/>
    <mergeCell ref="D67:D70"/>
    <mergeCell ref="E67:E70"/>
    <mergeCell ref="F67:G70"/>
    <mergeCell ref="H67:H70"/>
    <mergeCell ref="I67:I70"/>
    <mergeCell ref="J67:J70"/>
    <mergeCell ref="K67:K70"/>
    <mergeCell ref="L67:L70"/>
    <mergeCell ref="M67:M70"/>
    <mergeCell ref="F72:K72"/>
    <mergeCell ref="F73:K73"/>
    <mergeCell ref="M73:M74"/>
    <mergeCell ref="F74:K74"/>
    <mergeCell ref="A75:A78"/>
    <mergeCell ref="B75:B78"/>
    <mergeCell ref="C75:C78"/>
    <mergeCell ref="L75:L78"/>
    <mergeCell ref="M75:M78"/>
    <mergeCell ref="F78:K78"/>
    <mergeCell ref="A79:A82"/>
    <mergeCell ref="B79:B82"/>
    <mergeCell ref="L79:L80"/>
    <mergeCell ref="M79:M82"/>
    <mergeCell ref="F81:I81"/>
    <mergeCell ref="F83:K83"/>
    <mergeCell ref="A84:A88"/>
    <mergeCell ref="B84:B88"/>
    <mergeCell ref="C84:C88"/>
    <mergeCell ref="L84:L88"/>
    <mergeCell ref="M84:M88"/>
    <mergeCell ref="F87:I87"/>
    <mergeCell ref="F88:K88"/>
    <mergeCell ref="A90:A91"/>
    <mergeCell ref="B90:B91"/>
    <mergeCell ref="M90:M91"/>
    <mergeCell ref="F91:I91"/>
    <mergeCell ref="F92:K92"/>
    <mergeCell ref="A93:A94"/>
    <mergeCell ref="B93:B94"/>
    <mergeCell ref="C93:C94"/>
    <mergeCell ref="D93:D94"/>
    <mergeCell ref="L93:L94"/>
    <mergeCell ref="M93:M94"/>
    <mergeCell ref="A95:A96"/>
    <mergeCell ref="B95:B96"/>
    <mergeCell ref="C95:C96"/>
    <mergeCell ref="D95:D96"/>
    <mergeCell ref="L95:L96"/>
    <mergeCell ref="M95:M96"/>
    <mergeCell ref="B98:D98"/>
    <mergeCell ref="B99:D99"/>
    <mergeCell ref="B100:D100"/>
    <mergeCell ref="B101:D101"/>
    <mergeCell ref="F101:K101"/>
    <mergeCell ref="B102:D102"/>
    <mergeCell ref="F102:K102"/>
    <mergeCell ref="A103:M103"/>
    <mergeCell ref="A104:A108"/>
    <mergeCell ref="B104:B108"/>
    <mergeCell ref="C104:C108"/>
    <mergeCell ref="L105:L106"/>
    <mergeCell ref="M105:M106"/>
    <mergeCell ref="F108:H108"/>
    <mergeCell ref="A109:A114"/>
    <mergeCell ref="B109:B114"/>
    <mergeCell ref="C109:C114"/>
    <mergeCell ref="L109:L112"/>
    <mergeCell ref="D110:D112"/>
    <mergeCell ref="E110:E112"/>
    <mergeCell ref="F110:F112"/>
    <mergeCell ref="G110:G112"/>
    <mergeCell ref="H110:H112"/>
    <mergeCell ref="I110:I112"/>
    <mergeCell ref="J110:J112"/>
    <mergeCell ref="K110:K112"/>
    <mergeCell ref="D113:D114"/>
    <mergeCell ref="E113:E114"/>
    <mergeCell ref="F113:H114"/>
    <mergeCell ref="I113:I114"/>
    <mergeCell ref="J113:J114"/>
    <mergeCell ref="K113:K114"/>
    <mergeCell ref="L113:L114"/>
    <mergeCell ref="A117:A118"/>
    <mergeCell ref="B117:B118"/>
    <mergeCell ref="C117:C118"/>
    <mergeCell ref="F123:I123"/>
    <mergeCell ref="H125:I125"/>
    <mergeCell ref="B126:D126"/>
    <mergeCell ref="B127:D127"/>
    <mergeCell ref="B128:D128"/>
    <mergeCell ref="B129:D129"/>
    <mergeCell ref="F129:K129"/>
    <mergeCell ref="A130:M130"/>
    <mergeCell ref="F131:K131"/>
    <mergeCell ref="F132:K132"/>
    <mergeCell ref="F133:K133"/>
    <mergeCell ref="F134:K134"/>
    <mergeCell ref="F135:K135"/>
    <mergeCell ref="F136:K136"/>
    <mergeCell ref="F137:K137"/>
    <mergeCell ref="F138:K138"/>
    <mergeCell ref="F139:K139"/>
    <mergeCell ref="M139:M140"/>
    <mergeCell ref="F140:K140"/>
    <mergeCell ref="B141:D141"/>
    <mergeCell ref="B142:D142"/>
    <mergeCell ref="F142:K142"/>
    <mergeCell ref="B143:D143"/>
    <mergeCell ref="F143:K143"/>
    <mergeCell ref="A144:M144"/>
    <mergeCell ref="A145:A147"/>
    <mergeCell ref="B145:B147"/>
    <mergeCell ref="C145:C147"/>
    <mergeCell ref="L145:L147"/>
    <mergeCell ref="M145:M147"/>
    <mergeCell ref="F147:K147"/>
    <mergeCell ref="A148:A149"/>
    <mergeCell ref="B148:B149"/>
    <mergeCell ref="C148:C149"/>
    <mergeCell ref="L148:L149"/>
    <mergeCell ref="M148:M149"/>
    <mergeCell ref="F149:K149"/>
    <mergeCell ref="A158:A159"/>
    <mergeCell ref="B158:B159"/>
    <mergeCell ref="C158:C159"/>
    <mergeCell ref="D158:D159"/>
    <mergeCell ref="L158:L159"/>
    <mergeCell ref="M158:M159"/>
    <mergeCell ref="A150:A151"/>
    <mergeCell ref="B150:B151"/>
    <mergeCell ref="C150:C151"/>
    <mergeCell ref="D150:D151"/>
    <mergeCell ref="E150:E151"/>
    <mergeCell ref="F150:K151"/>
    <mergeCell ref="L150:L151"/>
    <mergeCell ref="M150:M151"/>
    <mergeCell ref="F152:K152"/>
    <mergeCell ref="B154:D154"/>
    <mergeCell ref="B155:D156"/>
    <mergeCell ref="K2:M2"/>
    <mergeCell ref="K3:M3"/>
    <mergeCell ref="C79:C82"/>
    <mergeCell ref="M109:M118"/>
    <mergeCell ref="A169:D169"/>
    <mergeCell ref="A171:B171"/>
    <mergeCell ref="L173:M173"/>
    <mergeCell ref="A174:D174"/>
    <mergeCell ref="B161:D161"/>
    <mergeCell ref="B162:D162"/>
    <mergeCell ref="B163:D163"/>
    <mergeCell ref="B164:D164"/>
    <mergeCell ref="B165:D165"/>
    <mergeCell ref="F165:K165"/>
    <mergeCell ref="B166:D166"/>
    <mergeCell ref="F166:K166"/>
    <mergeCell ref="A168:D168"/>
    <mergeCell ref="A172:E172"/>
    <mergeCell ref="A173:E173"/>
    <mergeCell ref="B153:C153"/>
    <mergeCell ref="A155:A156"/>
    <mergeCell ref="F155:K155"/>
    <mergeCell ref="F156:K156"/>
    <mergeCell ref="A157:M157"/>
  </mergeCells>
  <pageMargins left="0.23622047244094491" right="0.23622047244094491" top="0.74803149606299213" bottom="0.39370078740157483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Сухинин Андрей Анатольевич</dc:creator>
  <cp:lastModifiedBy>Зиминова Анна Юрьевна</cp:lastModifiedBy>
  <cp:lastPrinted>2019-04-01T05:12:29Z</cp:lastPrinted>
  <dcterms:created xsi:type="dcterms:W3CDTF">2018-06-21T12:23:07Z</dcterms:created>
  <dcterms:modified xsi:type="dcterms:W3CDTF">2019-04-12T13:13:52Z</dcterms:modified>
</cp:coreProperties>
</file>