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3"/>
  <workbookPr defaultThemeVersion="124226"/>
  <bookViews>
    <workbookView xWindow="0" yWindow="510" windowWidth="13395" windowHeight="12255"/>
  </bookViews>
  <sheets>
    <sheet name="прогноз" sheetId="9" r:id="rId1"/>
    <sheet name="прогноз 2020 питание" sheetId="8" state="hidden" r:id="rId2"/>
    <sheet name="снятие" sheetId="6" r:id="rId3"/>
    <sheet name="снятие  (2)" sheetId="7" state="hidden" r:id="rId4"/>
    <sheet name="Таблица 2" sheetId="3" state="hidden" r:id="rId5"/>
    <sheet name="негосударственные сош" sheetId="4" state="hidden" r:id="rId6"/>
  </sheets>
  <definedNames>
    <definedName name="_xlnm.Print_Titles" localSheetId="5">'негосударственные сош'!$B:$B,'негосударственные сош'!$8:$18</definedName>
    <definedName name="_xlnm.Print_Titles" localSheetId="0">прогноз!$B:$B,прогноз!$6:$14</definedName>
    <definedName name="_xlnm.Print_Titles" localSheetId="1">'прогноз 2020 питание'!$B:$B,'прогноз 2020 питание'!$6:$14</definedName>
    <definedName name="_xlnm.Print_Titles" localSheetId="2">снятие!$B:$B,снятие!$5:$13</definedName>
    <definedName name="_xlnm.Print_Titles" localSheetId="3">'снятие  (2)'!$B:$B,'снятие  (2)'!$5:$13</definedName>
    <definedName name="_xlnm.Print_Titles" localSheetId="4">'Таблица 2'!$B:$B</definedName>
    <definedName name="_xlnm.Print_Area" localSheetId="5">'негосударственные сош'!$A$1:$GF$41</definedName>
    <definedName name="_xlnm.Print_Area" localSheetId="0">прогноз!$A$1:$HD$84</definedName>
    <definedName name="_xlnm.Print_Area" localSheetId="4">'Таблица 2'!$A$1:$J$19</definedName>
  </definedNames>
  <calcPr calcId="145621"/>
</workbook>
</file>

<file path=xl/calcChain.xml><?xml version="1.0" encoding="utf-8"?>
<calcChain xmlns="http://schemas.openxmlformats.org/spreadsheetml/2006/main">
  <c r="GD42" i="9" l="1"/>
  <c r="HA71" i="9" l="1"/>
  <c r="GI71" i="9"/>
  <c r="FW71" i="9"/>
  <c r="FR71" i="9"/>
  <c r="FL71" i="9"/>
  <c r="FB71" i="9"/>
  <c r="ES71" i="9"/>
  <c r="EN71" i="9"/>
  <c r="EI71" i="9"/>
  <c r="EF71" i="9"/>
  <c r="DW71" i="9"/>
  <c r="DP71" i="9"/>
  <c r="DF71" i="9"/>
  <c r="CV71" i="9"/>
  <c r="CA71" i="9"/>
  <c r="BQ71" i="9"/>
  <c r="BG71" i="9"/>
  <c r="AW71" i="9"/>
  <c r="AM71" i="9"/>
  <c r="HA70" i="9"/>
  <c r="GI70" i="9"/>
  <c r="FW70" i="9"/>
  <c r="FR70" i="9"/>
  <c r="FL70" i="9"/>
  <c r="FB70" i="9"/>
  <c r="ES70" i="9"/>
  <c r="EN70" i="9"/>
  <c r="EI70" i="9"/>
  <c r="EF70" i="9"/>
  <c r="DW70" i="9"/>
  <c r="DP70" i="9"/>
  <c r="DF70" i="9"/>
  <c r="CV70" i="9"/>
  <c r="CA70" i="9"/>
  <c r="BQ70" i="9"/>
  <c r="BG70" i="9"/>
  <c r="AW70" i="9"/>
  <c r="AM70" i="9"/>
  <c r="AC70" i="9"/>
  <c r="HA69" i="9"/>
  <c r="GI69" i="9"/>
  <c r="FW69" i="9"/>
  <c r="FR69" i="9"/>
  <c r="FL69" i="9"/>
  <c r="FB69" i="9"/>
  <c r="ES69" i="9"/>
  <c r="EN69" i="9"/>
  <c r="EI69" i="9"/>
  <c r="EF69" i="9"/>
  <c r="DW69" i="9"/>
  <c r="DP69" i="9"/>
  <c r="DF69" i="9"/>
  <c r="CV69" i="9"/>
  <c r="CA69" i="9"/>
  <c r="BQ69" i="9"/>
  <c r="BG69" i="9"/>
  <c r="AW69" i="9"/>
  <c r="AM69" i="9"/>
  <c r="AC69" i="9"/>
  <c r="HA68" i="9"/>
  <c r="GI68" i="9"/>
  <c r="FW68" i="9"/>
  <c r="FR68" i="9"/>
  <c r="FL68" i="9"/>
  <c r="FB68" i="9"/>
  <c r="ES68" i="9"/>
  <c r="EN68" i="9"/>
  <c r="EI68" i="9"/>
  <c r="EF68" i="9"/>
  <c r="DW68" i="9"/>
  <c r="DP68" i="9"/>
  <c r="DF68" i="9"/>
  <c r="CV68" i="9"/>
  <c r="CA68" i="9"/>
  <c r="BQ68" i="9"/>
  <c r="BG68" i="9"/>
  <c r="AW68" i="9"/>
  <c r="AM68" i="9"/>
  <c r="AC68" i="9"/>
  <c r="HA67" i="9"/>
  <c r="GI67" i="9"/>
  <c r="FW67" i="9"/>
  <c r="FR67" i="9"/>
  <c r="FL67" i="9"/>
  <c r="FB67" i="9"/>
  <c r="ES67" i="9"/>
  <c r="EN67" i="9"/>
  <c r="EI67" i="9"/>
  <c r="EF67" i="9"/>
  <c r="DW67" i="9"/>
  <c r="DP67" i="9"/>
  <c r="DF67" i="9"/>
  <c r="CV67" i="9"/>
  <c r="CA67" i="9"/>
  <c r="BQ67" i="9"/>
  <c r="BG67" i="9"/>
  <c r="AW67" i="9"/>
  <c r="AM67" i="9"/>
  <c r="AC67" i="9"/>
  <c r="HA66" i="9"/>
  <c r="GI66" i="9"/>
  <c r="FW66" i="9"/>
  <c r="FR66" i="9"/>
  <c r="FL66" i="9"/>
  <c r="FB66" i="9"/>
  <c r="ES66" i="9"/>
  <c r="EN66" i="9"/>
  <c r="EI66" i="9"/>
  <c r="EF66" i="9"/>
  <c r="DW66" i="9"/>
  <c r="DP66" i="9"/>
  <c r="DF66" i="9"/>
  <c r="CV66" i="9"/>
  <c r="CA66" i="9"/>
  <c r="BQ66" i="9"/>
  <c r="BG66" i="9"/>
  <c r="AW66" i="9"/>
  <c r="AM66" i="9"/>
  <c r="AC66" i="9"/>
  <c r="HA65" i="9"/>
  <c r="GI65" i="9"/>
  <c r="FW65" i="9"/>
  <c r="FR65" i="9"/>
  <c r="FL65" i="9"/>
  <c r="FB65" i="9"/>
  <c r="ES65" i="9"/>
  <c r="EN65" i="9"/>
  <c r="EI65" i="9"/>
  <c r="EF65" i="9"/>
  <c r="DW65" i="9"/>
  <c r="DP65" i="9"/>
  <c r="DF65" i="9"/>
  <c r="CV65" i="9"/>
  <c r="CA65" i="9"/>
  <c r="BQ65" i="9"/>
  <c r="BG65" i="9"/>
  <c r="AW65" i="9"/>
  <c r="AM65" i="9"/>
  <c r="AC65" i="9"/>
  <c r="HA64" i="9"/>
  <c r="GI64" i="9"/>
  <c r="FW64" i="9"/>
  <c r="FR64" i="9"/>
  <c r="FL64" i="9"/>
  <c r="FB64" i="9"/>
  <c r="ES64" i="9"/>
  <c r="EN64" i="9"/>
  <c r="EI64" i="9"/>
  <c r="EF64" i="9"/>
  <c r="DW64" i="9"/>
  <c r="DP64" i="9"/>
  <c r="DF64" i="9"/>
  <c r="CV64" i="9"/>
  <c r="CA64" i="9"/>
  <c r="BQ64" i="9"/>
  <c r="BG64" i="9"/>
  <c r="AW64" i="9"/>
  <c r="AM64" i="9"/>
  <c r="AC64" i="9"/>
  <c r="HA63" i="9"/>
  <c r="GI63" i="9"/>
  <c r="FW63" i="9"/>
  <c r="FR63" i="9"/>
  <c r="FL63" i="9"/>
  <c r="FB63" i="9"/>
  <c r="ES63" i="9"/>
  <c r="EN63" i="9"/>
  <c r="EI63" i="9"/>
  <c r="EF63" i="9"/>
  <c r="DW63" i="9"/>
  <c r="DP63" i="9"/>
  <c r="DF63" i="9"/>
  <c r="CV63" i="9"/>
  <c r="CA63" i="9"/>
  <c r="BQ63" i="9"/>
  <c r="BG63" i="9"/>
  <c r="AW63" i="9"/>
  <c r="AM63" i="9"/>
  <c r="AC63" i="9"/>
  <c r="HA62" i="9"/>
  <c r="GI62" i="9"/>
  <c r="FW62" i="9"/>
  <c r="FR62" i="9"/>
  <c r="FL62" i="9"/>
  <c r="FB62" i="9"/>
  <c r="ES62" i="9"/>
  <c r="EN62" i="9"/>
  <c r="EI62" i="9"/>
  <c r="EF62" i="9"/>
  <c r="DW62" i="9"/>
  <c r="DP62" i="9"/>
  <c r="DF62" i="9"/>
  <c r="CV62" i="9"/>
  <c r="CA62" i="9"/>
  <c r="BQ62" i="9"/>
  <c r="BG62" i="9"/>
  <c r="AW62" i="9"/>
  <c r="AM62" i="9"/>
  <c r="AC62" i="9"/>
  <c r="HA61" i="9"/>
  <c r="GI61" i="9"/>
  <c r="FW61" i="9"/>
  <c r="FR61" i="9"/>
  <c r="FL61" i="9"/>
  <c r="FB61" i="9"/>
  <c r="ES61" i="9"/>
  <c r="EN61" i="9"/>
  <c r="EI61" i="9"/>
  <c r="EF61" i="9"/>
  <c r="DW61" i="9"/>
  <c r="DP61" i="9"/>
  <c r="DF61" i="9"/>
  <c r="CV61" i="9"/>
  <c r="CA61" i="9"/>
  <c r="BQ61" i="9"/>
  <c r="BG61" i="9"/>
  <c r="AW61" i="9"/>
  <c r="AM61" i="9"/>
  <c r="AC61" i="9"/>
  <c r="HA60" i="9"/>
  <c r="GI60" i="9"/>
  <c r="FW60" i="9"/>
  <c r="FR60" i="9"/>
  <c r="FL60" i="9"/>
  <c r="FB60" i="9"/>
  <c r="ES60" i="9"/>
  <c r="EN60" i="9"/>
  <c r="EI60" i="9"/>
  <c r="EF60" i="9"/>
  <c r="DW60" i="9"/>
  <c r="DP60" i="9"/>
  <c r="DF60" i="9"/>
  <c r="CV60" i="9"/>
  <c r="CA60" i="9"/>
  <c r="BQ60" i="9"/>
  <c r="BG60" i="9"/>
  <c r="AW60" i="9"/>
  <c r="AM60" i="9"/>
  <c r="AC60" i="9"/>
  <c r="HA59" i="9"/>
  <c r="GI59" i="9"/>
  <c r="FW59" i="9"/>
  <c r="FR59" i="9"/>
  <c r="FL59" i="9"/>
  <c r="FB59" i="9"/>
  <c r="ES59" i="9"/>
  <c r="EN59" i="9"/>
  <c r="EI59" i="9"/>
  <c r="EF59" i="9"/>
  <c r="DW59" i="9"/>
  <c r="DP59" i="9"/>
  <c r="DF59" i="9"/>
  <c r="CV59" i="9"/>
  <c r="CA59" i="9"/>
  <c r="BQ59" i="9"/>
  <c r="BG59" i="9"/>
  <c r="AW59" i="9"/>
  <c r="AM59" i="9"/>
  <c r="AC59" i="9"/>
  <c r="HA58" i="9"/>
  <c r="GI58" i="9"/>
  <c r="FW58" i="9"/>
  <c r="FR58" i="9"/>
  <c r="FL58" i="9"/>
  <c r="FB58" i="9"/>
  <c r="ES58" i="9"/>
  <c r="EN58" i="9"/>
  <c r="EI58" i="9"/>
  <c r="EF58" i="9"/>
  <c r="DW58" i="9"/>
  <c r="DP58" i="9"/>
  <c r="DF58" i="9"/>
  <c r="CV58" i="9"/>
  <c r="CA58" i="9"/>
  <c r="BQ58" i="9"/>
  <c r="BG58" i="9"/>
  <c r="AW58" i="9"/>
  <c r="AM58" i="9"/>
  <c r="HA57" i="9"/>
  <c r="GI57" i="9"/>
  <c r="FW57" i="9"/>
  <c r="FR57" i="9"/>
  <c r="FL57" i="9"/>
  <c r="FB57" i="9"/>
  <c r="ES57" i="9"/>
  <c r="EN57" i="9"/>
  <c r="EI57" i="9"/>
  <c r="EF57" i="9"/>
  <c r="DW57" i="9"/>
  <c r="DP57" i="9"/>
  <c r="DF57" i="9"/>
  <c r="CV57" i="9"/>
  <c r="CA57" i="9"/>
  <c r="BQ57" i="9"/>
  <c r="BG57" i="9"/>
  <c r="AW57" i="9"/>
  <c r="AM57" i="9"/>
  <c r="AC57" i="9"/>
  <c r="HA56" i="9"/>
  <c r="GI56" i="9"/>
  <c r="FW56" i="9"/>
  <c r="FR56" i="9"/>
  <c r="FL56" i="9"/>
  <c r="FB56" i="9"/>
  <c r="ES56" i="9"/>
  <c r="EN56" i="9"/>
  <c r="EI56" i="9"/>
  <c r="EF56" i="9"/>
  <c r="DW56" i="9"/>
  <c r="DP56" i="9"/>
  <c r="DF56" i="9"/>
  <c r="CV56" i="9"/>
  <c r="CA56" i="9"/>
  <c r="BQ56" i="9"/>
  <c r="BG56" i="9"/>
  <c r="AW56" i="9"/>
  <c r="AM56" i="9"/>
  <c r="AC56" i="9"/>
  <c r="HA55" i="9"/>
  <c r="GI55" i="9"/>
  <c r="FW55" i="9"/>
  <c r="FR55" i="9"/>
  <c r="FL55" i="9"/>
  <c r="FB55" i="9"/>
  <c r="ES55" i="9"/>
  <c r="EN55" i="9"/>
  <c r="EI55" i="9"/>
  <c r="EF55" i="9"/>
  <c r="DW55" i="9"/>
  <c r="DP55" i="9"/>
  <c r="DF55" i="9"/>
  <c r="CV55" i="9"/>
  <c r="CA55" i="9"/>
  <c r="BQ55" i="9"/>
  <c r="BG55" i="9"/>
  <c r="AW55" i="9"/>
  <c r="AM55" i="9"/>
  <c r="AC55" i="9"/>
  <c r="HA54" i="9"/>
  <c r="GI54" i="9"/>
  <c r="FW54" i="9"/>
  <c r="FR54" i="9"/>
  <c r="FL54" i="9"/>
  <c r="FB54" i="9"/>
  <c r="ES54" i="9"/>
  <c r="EN54" i="9"/>
  <c r="EI54" i="9"/>
  <c r="EF54" i="9"/>
  <c r="DW54" i="9"/>
  <c r="DP54" i="9"/>
  <c r="DF54" i="9"/>
  <c r="CV54" i="9"/>
  <c r="CA54" i="9"/>
  <c r="BQ54" i="9"/>
  <c r="BG54" i="9"/>
  <c r="AW54" i="9"/>
  <c r="AM54" i="9"/>
  <c r="AC54" i="9"/>
  <c r="HA53" i="9"/>
  <c r="GI53" i="9"/>
  <c r="FW53" i="9"/>
  <c r="FR53" i="9"/>
  <c r="FL53" i="9"/>
  <c r="FB53" i="9"/>
  <c r="ES53" i="9"/>
  <c r="EN53" i="9"/>
  <c r="EI53" i="9"/>
  <c r="EF53" i="9"/>
  <c r="DW53" i="9"/>
  <c r="DP53" i="9"/>
  <c r="DF53" i="9"/>
  <c r="CV53" i="9"/>
  <c r="CA53" i="9"/>
  <c r="BQ53" i="9"/>
  <c r="BG53" i="9"/>
  <c r="AW53" i="9"/>
  <c r="AM53" i="9"/>
  <c r="AC53" i="9"/>
  <c r="HA52" i="9"/>
  <c r="GI52" i="9"/>
  <c r="FW52" i="9"/>
  <c r="FR52" i="9"/>
  <c r="FL52" i="9"/>
  <c r="FB52" i="9"/>
  <c r="ES52" i="9"/>
  <c r="EN52" i="9"/>
  <c r="EI52" i="9"/>
  <c r="EF52" i="9"/>
  <c r="DW52" i="9"/>
  <c r="DP52" i="9"/>
  <c r="DF52" i="9"/>
  <c r="CV52" i="9"/>
  <c r="CA52" i="9"/>
  <c r="BQ52" i="9"/>
  <c r="BG52" i="9"/>
  <c r="AW52" i="9"/>
  <c r="AM52" i="9"/>
  <c r="AC52" i="9"/>
  <c r="HA51" i="9"/>
  <c r="GI51" i="9"/>
  <c r="FW51" i="9"/>
  <c r="FR51" i="9"/>
  <c r="FL51" i="9"/>
  <c r="FB51" i="9"/>
  <c r="ES51" i="9"/>
  <c r="EN51" i="9"/>
  <c r="EI51" i="9"/>
  <c r="EF51" i="9"/>
  <c r="DW51" i="9"/>
  <c r="DP51" i="9"/>
  <c r="DF51" i="9"/>
  <c r="CV51" i="9"/>
  <c r="CA51" i="9"/>
  <c r="BQ51" i="9"/>
  <c r="BG51" i="9"/>
  <c r="AW51" i="9"/>
  <c r="AM51" i="9"/>
  <c r="AC51" i="9"/>
  <c r="HA50" i="9"/>
  <c r="GI50" i="9"/>
  <c r="FW50" i="9"/>
  <c r="FR50" i="9"/>
  <c r="FL50" i="9"/>
  <c r="FB50" i="9"/>
  <c r="ES50" i="9"/>
  <c r="EN50" i="9"/>
  <c r="EI50" i="9"/>
  <c r="EF50" i="9"/>
  <c r="DW50" i="9"/>
  <c r="DP50" i="9"/>
  <c r="DF50" i="9"/>
  <c r="CV50" i="9"/>
  <c r="CA50" i="9"/>
  <c r="BQ50" i="9"/>
  <c r="BG50" i="9"/>
  <c r="AW50" i="9"/>
  <c r="AM50" i="9"/>
  <c r="AC50" i="9"/>
  <c r="HB49" i="9"/>
  <c r="GZ49" i="9"/>
  <c r="GY49" i="9"/>
  <c r="GX49" i="9"/>
  <c r="GW49" i="9"/>
  <c r="GV49" i="9"/>
  <c r="GU49" i="9"/>
  <c r="GT49" i="9"/>
  <c r="GS49" i="9"/>
  <c r="GR49" i="9"/>
  <c r="GQ49" i="9"/>
  <c r="GP49" i="9"/>
  <c r="GO49" i="9"/>
  <c r="GL49" i="9"/>
  <c r="GK49" i="9"/>
  <c r="GA49" i="9"/>
  <c r="FV49" i="9"/>
  <c r="FU49" i="9"/>
  <c r="FT49" i="9"/>
  <c r="FS49" i="9"/>
  <c r="FQ49" i="9"/>
  <c r="FP49" i="9"/>
  <c r="FO49" i="9"/>
  <c r="FN49" i="9"/>
  <c r="FM49" i="9"/>
  <c r="FK49" i="9"/>
  <c r="FJ49" i="9"/>
  <c r="FI49" i="9"/>
  <c r="FH49" i="9"/>
  <c r="FG49" i="9"/>
  <c r="FF49" i="9"/>
  <c r="FE49" i="9"/>
  <c r="FD49" i="9"/>
  <c r="FC49" i="9"/>
  <c r="FA49" i="9"/>
  <c r="EZ49" i="9"/>
  <c r="EY49" i="9"/>
  <c r="EX49" i="9"/>
  <c r="EW49" i="9"/>
  <c r="EV49" i="9"/>
  <c r="EU49" i="9"/>
  <c r="ET49" i="9"/>
  <c r="ER49" i="9"/>
  <c r="EQ49" i="9"/>
  <c r="EP49" i="9"/>
  <c r="EO49" i="9"/>
  <c r="EM49" i="9"/>
  <c r="EL49" i="9"/>
  <c r="EK49" i="9"/>
  <c r="EJ49" i="9"/>
  <c r="EH49" i="9"/>
  <c r="EG49" i="9"/>
  <c r="EE49" i="9"/>
  <c r="ED49" i="9"/>
  <c r="EC49" i="9"/>
  <c r="EB49" i="9"/>
  <c r="EA49" i="9"/>
  <c r="DZ49" i="9"/>
  <c r="DY49" i="9"/>
  <c r="DX49" i="9"/>
  <c r="DV49" i="9"/>
  <c r="DU49" i="9"/>
  <c r="DT49" i="9"/>
  <c r="DS49" i="9"/>
  <c r="DR49" i="9"/>
  <c r="DQ49" i="9"/>
  <c r="DO49" i="9"/>
  <c r="DN49" i="9"/>
  <c r="DM49" i="9"/>
  <c r="DL49" i="9"/>
  <c r="DK49" i="9"/>
  <c r="DJ49" i="9"/>
  <c r="DI49" i="9"/>
  <c r="DH49" i="9"/>
  <c r="DG49" i="9"/>
  <c r="DE49" i="9"/>
  <c r="DD49" i="9"/>
  <c r="DC49" i="9"/>
  <c r="DB49" i="9"/>
  <c r="DA49" i="9"/>
  <c r="CZ49" i="9"/>
  <c r="CY49" i="9"/>
  <c r="CX49" i="9"/>
  <c r="CW49" i="9"/>
  <c r="CU49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BZ49" i="9"/>
  <c r="BY49" i="9"/>
  <c r="BX49" i="9"/>
  <c r="BW49" i="9"/>
  <c r="BV49" i="9"/>
  <c r="BU49" i="9"/>
  <c r="BT49" i="9"/>
  <c r="BS49" i="9"/>
  <c r="BR49" i="9"/>
  <c r="BP49" i="9"/>
  <c r="BO49" i="9"/>
  <c r="BN49" i="9"/>
  <c r="BM49" i="9"/>
  <c r="BL49" i="9"/>
  <c r="BK49" i="9"/>
  <c r="BJ49" i="9"/>
  <c r="BI49" i="9"/>
  <c r="BH49" i="9"/>
  <c r="BF49" i="9"/>
  <c r="BE49" i="9"/>
  <c r="BD49" i="9"/>
  <c r="BC49" i="9"/>
  <c r="BB49" i="9"/>
  <c r="BA49" i="9"/>
  <c r="AZ49" i="9"/>
  <c r="AY49" i="9"/>
  <c r="AX49" i="9"/>
  <c r="AV49" i="9"/>
  <c r="AU49" i="9"/>
  <c r="AT49" i="9"/>
  <c r="AS49" i="9"/>
  <c r="AR49" i="9"/>
  <c r="AQ49" i="9"/>
  <c r="AP49" i="9"/>
  <c r="AO49" i="9"/>
  <c r="AN49" i="9"/>
  <c r="AL49" i="9"/>
  <c r="AK49" i="9"/>
  <c r="AJ49" i="9"/>
  <c r="AI49" i="9"/>
  <c r="AH49" i="9"/>
  <c r="AG49" i="9"/>
  <c r="AF49" i="9"/>
  <c r="AE49" i="9"/>
  <c r="AD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HA48" i="9"/>
  <c r="GI48" i="9"/>
  <c r="FW48" i="9"/>
  <c r="FR48" i="9"/>
  <c r="FL48" i="9"/>
  <c r="FB48" i="9"/>
  <c r="ES48" i="9"/>
  <c r="EN48" i="9"/>
  <c r="EI48" i="9"/>
  <c r="EF48" i="9"/>
  <c r="DW48" i="9"/>
  <c r="DP48" i="9"/>
  <c r="DF48" i="9"/>
  <c r="CV48" i="9"/>
  <c r="CA48" i="9"/>
  <c r="BQ48" i="9"/>
  <c r="BG48" i="9"/>
  <c r="AW48" i="9"/>
  <c r="AM48" i="9"/>
  <c r="AC48" i="9"/>
  <c r="HA47" i="9"/>
  <c r="GI47" i="9"/>
  <c r="FW47" i="9"/>
  <c r="FR47" i="9"/>
  <c r="FL47" i="9"/>
  <c r="FB47" i="9"/>
  <c r="ES47" i="9"/>
  <c r="EN47" i="9"/>
  <c r="EI47" i="9"/>
  <c r="EF47" i="9"/>
  <c r="DW47" i="9"/>
  <c r="DP47" i="9"/>
  <c r="DF47" i="9"/>
  <c r="CV47" i="9"/>
  <c r="CA47" i="9"/>
  <c r="BQ47" i="9"/>
  <c r="BG47" i="9"/>
  <c r="AW47" i="9"/>
  <c r="AM47" i="9"/>
  <c r="AC47" i="9"/>
  <c r="GI46" i="9"/>
  <c r="FW46" i="9"/>
  <c r="FR46" i="9"/>
  <c r="FB46" i="9"/>
  <c r="ES46" i="9"/>
  <c r="EN46" i="9"/>
  <c r="EI46" i="9"/>
  <c r="EF46" i="9"/>
  <c r="DW46" i="9"/>
  <c r="DP46" i="9"/>
  <c r="DF46" i="9"/>
  <c r="CV46" i="9"/>
  <c r="CA46" i="9"/>
  <c r="BQ46" i="9"/>
  <c r="BG46" i="9"/>
  <c r="AW46" i="9"/>
  <c r="AM46" i="9"/>
  <c r="AC46" i="9"/>
  <c r="GI45" i="9"/>
  <c r="FW45" i="9"/>
  <c r="FR45" i="9"/>
  <c r="FB45" i="9"/>
  <c r="ES45" i="9"/>
  <c r="EN45" i="9"/>
  <c r="EI45" i="9"/>
  <c r="EF45" i="9"/>
  <c r="DW45" i="9"/>
  <c r="DP45" i="9"/>
  <c r="DF45" i="9"/>
  <c r="CV45" i="9"/>
  <c r="CA45" i="9"/>
  <c r="BQ45" i="9"/>
  <c r="BG45" i="9"/>
  <c r="AW45" i="9"/>
  <c r="AM45" i="9"/>
  <c r="AC45" i="9"/>
  <c r="GI44" i="9"/>
  <c r="FW44" i="9"/>
  <c r="FR44" i="9"/>
  <c r="FB44" i="9"/>
  <c r="ES44" i="9"/>
  <c r="EN44" i="9"/>
  <c r="EI44" i="9"/>
  <c r="EF44" i="9"/>
  <c r="DW44" i="9"/>
  <c r="DP44" i="9"/>
  <c r="DF44" i="9"/>
  <c r="CV44" i="9"/>
  <c r="CA44" i="9"/>
  <c r="BQ44" i="9"/>
  <c r="BG44" i="9"/>
  <c r="AW44" i="9"/>
  <c r="AM44" i="9"/>
  <c r="AC44" i="9"/>
  <c r="HA43" i="9"/>
  <c r="GI43" i="9"/>
  <c r="FW43" i="9"/>
  <c r="FR43" i="9"/>
  <c r="FL43" i="9"/>
  <c r="FB43" i="9"/>
  <c r="ES43" i="9"/>
  <c r="EN43" i="9"/>
  <c r="EI43" i="9"/>
  <c r="EF43" i="9"/>
  <c r="DW43" i="9"/>
  <c r="DP43" i="9"/>
  <c r="DF43" i="9"/>
  <c r="CV43" i="9"/>
  <c r="CA43" i="9"/>
  <c r="BQ43" i="9"/>
  <c r="BG43" i="9"/>
  <c r="AW43" i="9"/>
  <c r="AM43" i="9"/>
  <c r="AC43" i="9"/>
  <c r="FW42" i="9"/>
  <c r="FR42" i="9"/>
  <c r="FL42" i="9"/>
  <c r="FB42" i="9"/>
  <c r="ES42" i="9"/>
  <c r="EN42" i="9"/>
  <c r="EI42" i="9"/>
  <c r="EF42" i="9"/>
  <c r="DW42" i="9"/>
  <c r="DP42" i="9"/>
  <c r="DF42" i="9"/>
  <c r="CV42" i="9"/>
  <c r="CA42" i="9"/>
  <c r="BQ42" i="9"/>
  <c r="BG42" i="9"/>
  <c r="AW42" i="9"/>
  <c r="AM42" i="9"/>
  <c r="AC42" i="9"/>
  <c r="HA41" i="9"/>
  <c r="GI41" i="9"/>
  <c r="FW41" i="9"/>
  <c r="FR41" i="9"/>
  <c r="FL41" i="9"/>
  <c r="FB41" i="9"/>
  <c r="ES41" i="9"/>
  <c r="EN41" i="9"/>
  <c r="EI41" i="9"/>
  <c r="EF41" i="9"/>
  <c r="DW41" i="9"/>
  <c r="DP41" i="9"/>
  <c r="DF41" i="9"/>
  <c r="CV41" i="9"/>
  <c r="CA41" i="9"/>
  <c r="BQ41" i="9"/>
  <c r="BG41" i="9"/>
  <c r="AW41" i="9"/>
  <c r="AM41" i="9"/>
  <c r="AC41" i="9"/>
  <c r="HA40" i="9"/>
  <c r="GI40" i="9"/>
  <c r="FW40" i="9"/>
  <c r="FR40" i="9"/>
  <c r="FL40" i="9"/>
  <c r="FB40" i="9"/>
  <c r="ES40" i="9"/>
  <c r="EN40" i="9"/>
  <c r="EI40" i="9"/>
  <c r="EF40" i="9"/>
  <c r="DW40" i="9"/>
  <c r="DP40" i="9"/>
  <c r="DF40" i="9"/>
  <c r="CV40" i="9"/>
  <c r="CA40" i="9"/>
  <c r="BQ40" i="9"/>
  <c r="BG40" i="9"/>
  <c r="AW40" i="9"/>
  <c r="AM40" i="9"/>
  <c r="AC40" i="9"/>
  <c r="HA39" i="9"/>
  <c r="GI39" i="9"/>
  <c r="FW39" i="9"/>
  <c r="FR39" i="9"/>
  <c r="FL39" i="9"/>
  <c r="FB39" i="9"/>
  <c r="ES39" i="9"/>
  <c r="EN39" i="9"/>
  <c r="EI39" i="9"/>
  <c r="EF39" i="9"/>
  <c r="DW39" i="9"/>
  <c r="DP39" i="9"/>
  <c r="DF39" i="9"/>
  <c r="CV39" i="9"/>
  <c r="CA39" i="9"/>
  <c r="BQ39" i="9"/>
  <c r="BG39" i="9"/>
  <c r="AW39" i="9"/>
  <c r="AM39" i="9"/>
  <c r="AC39" i="9"/>
  <c r="HA38" i="9"/>
  <c r="GI38" i="9"/>
  <c r="FW38" i="9"/>
  <c r="FR38" i="9"/>
  <c r="FL38" i="9"/>
  <c r="FB38" i="9"/>
  <c r="ES38" i="9"/>
  <c r="EN38" i="9"/>
  <c r="EI38" i="9"/>
  <c r="EF38" i="9"/>
  <c r="DW38" i="9"/>
  <c r="DP38" i="9"/>
  <c r="DF38" i="9"/>
  <c r="CV38" i="9"/>
  <c r="CA38" i="9"/>
  <c r="BQ38" i="9"/>
  <c r="BG38" i="9"/>
  <c r="AW38" i="9"/>
  <c r="AM38" i="9"/>
  <c r="AC38" i="9"/>
  <c r="HA37" i="9"/>
  <c r="GI37" i="9"/>
  <c r="FW37" i="9"/>
  <c r="FR37" i="9"/>
  <c r="FL37" i="9"/>
  <c r="FB37" i="9"/>
  <c r="ES37" i="9"/>
  <c r="EN37" i="9"/>
  <c r="EI37" i="9"/>
  <c r="EF37" i="9"/>
  <c r="DW37" i="9"/>
  <c r="DP37" i="9"/>
  <c r="DF37" i="9"/>
  <c r="CV37" i="9"/>
  <c r="CA37" i="9"/>
  <c r="BQ37" i="9"/>
  <c r="BG37" i="9"/>
  <c r="AW37" i="9"/>
  <c r="AM37" i="9"/>
  <c r="AC37" i="9"/>
  <c r="HA36" i="9"/>
  <c r="GI36" i="9"/>
  <c r="FW36" i="9"/>
  <c r="FR36" i="9"/>
  <c r="FL36" i="9"/>
  <c r="FB36" i="9"/>
  <c r="ES36" i="9"/>
  <c r="EN36" i="9"/>
  <c r="EI36" i="9"/>
  <c r="EF36" i="9"/>
  <c r="DW36" i="9"/>
  <c r="DP36" i="9"/>
  <c r="DF36" i="9"/>
  <c r="CV36" i="9"/>
  <c r="CA36" i="9"/>
  <c r="BQ36" i="9"/>
  <c r="BG36" i="9"/>
  <c r="AW36" i="9"/>
  <c r="AM36" i="9"/>
  <c r="AC36" i="9"/>
  <c r="HA35" i="9"/>
  <c r="GI35" i="9"/>
  <c r="FW35" i="9"/>
  <c r="FR35" i="9"/>
  <c r="FL35" i="9"/>
  <c r="FB35" i="9"/>
  <c r="ES35" i="9"/>
  <c r="EN35" i="9"/>
  <c r="EI35" i="9"/>
  <c r="EF35" i="9"/>
  <c r="DW35" i="9"/>
  <c r="DP35" i="9"/>
  <c r="DF35" i="9"/>
  <c r="CV35" i="9"/>
  <c r="CA35" i="9"/>
  <c r="BQ35" i="9"/>
  <c r="BG35" i="9"/>
  <c r="AW35" i="9"/>
  <c r="AM35" i="9"/>
  <c r="AC35" i="9"/>
  <c r="HA34" i="9"/>
  <c r="GI34" i="9"/>
  <c r="FW34" i="9"/>
  <c r="FR34" i="9"/>
  <c r="FL34" i="9"/>
  <c r="FB34" i="9"/>
  <c r="ES34" i="9"/>
  <c r="EN34" i="9"/>
  <c r="EI34" i="9"/>
  <c r="EF34" i="9"/>
  <c r="DW34" i="9"/>
  <c r="DP34" i="9"/>
  <c r="DF34" i="9"/>
  <c r="CV34" i="9"/>
  <c r="CA34" i="9"/>
  <c r="BQ34" i="9"/>
  <c r="BG34" i="9"/>
  <c r="AW34" i="9"/>
  <c r="AM34" i="9"/>
  <c r="AC34" i="9"/>
  <c r="HA33" i="9"/>
  <c r="GI33" i="9"/>
  <c r="FW33" i="9"/>
  <c r="FR33" i="9"/>
  <c r="FL33" i="9"/>
  <c r="FB33" i="9"/>
  <c r="ES33" i="9"/>
  <c r="EN33" i="9"/>
  <c r="EI33" i="9"/>
  <c r="EF33" i="9"/>
  <c r="DW33" i="9"/>
  <c r="DP33" i="9"/>
  <c r="DF33" i="9"/>
  <c r="CV33" i="9"/>
  <c r="CA33" i="9"/>
  <c r="BQ33" i="9"/>
  <c r="BG33" i="9"/>
  <c r="AW33" i="9"/>
  <c r="AM33" i="9"/>
  <c r="AC33" i="9"/>
  <c r="HA32" i="9"/>
  <c r="GI32" i="9"/>
  <c r="FW32" i="9"/>
  <c r="FR32" i="9"/>
  <c r="FL32" i="9"/>
  <c r="FB32" i="9"/>
  <c r="ES32" i="9"/>
  <c r="EN32" i="9"/>
  <c r="EI32" i="9"/>
  <c r="EF32" i="9"/>
  <c r="DW32" i="9"/>
  <c r="DP32" i="9"/>
  <c r="DF32" i="9"/>
  <c r="CV32" i="9"/>
  <c r="CA32" i="9"/>
  <c r="BQ32" i="9"/>
  <c r="BG32" i="9"/>
  <c r="AW32" i="9"/>
  <c r="AM32" i="9"/>
  <c r="AC32" i="9"/>
  <c r="HA31" i="9"/>
  <c r="GI31" i="9"/>
  <c r="FW31" i="9"/>
  <c r="FR31" i="9"/>
  <c r="FL31" i="9"/>
  <c r="FB31" i="9"/>
  <c r="ES31" i="9"/>
  <c r="EN31" i="9"/>
  <c r="EI31" i="9"/>
  <c r="EF31" i="9"/>
  <c r="DW31" i="9"/>
  <c r="DP31" i="9"/>
  <c r="DF31" i="9"/>
  <c r="CV31" i="9"/>
  <c r="CA31" i="9"/>
  <c r="BQ31" i="9"/>
  <c r="BG31" i="9"/>
  <c r="AW31" i="9"/>
  <c r="AM31" i="9"/>
  <c r="AC31" i="9"/>
  <c r="HA30" i="9"/>
  <c r="GI30" i="9"/>
  <c r="FW30" i="9"/>
  <c r="FR30" i="9"/>
  <c r="FL30" i="9"/>
  <c r="FB30" i="9"/>
  <c r="ES30" i="9"/>
  <c r="EN30" i="9"/>
  <c r="EI30" i="9"/>
  <c r="EF30" i="9"/>
  <c r="DW30" i="9"/>
  <c r="DP30" i="9"/>
  <c r="DF30" i="9"/>
  <c r="CV30" i="9"/>
  <c r="CA30" i="9"/>
  <c r="BQ30" i="9"/>
  <c r="BG30" i="9"/>
  <c r="AW30" i="9"/>
  <c r="AM30" i="9"/>
  <c r="AC30" i="9"/>
  <c r="HA29" i="9"/>
  <c r="GI29" i="9"/>
  <c r="FW29" i="9"/>
  <c r="FR29" i="9"/>
  <c r="FL29" i="9"/>
  <c r="FB29" i="9"/>
  <c r="ES29" i="9"/>
  <c r="EN29" i="9"/>
  <c r="EI29" i="9"/>
  <c r="EF29" i="9"/>
  <c r="DW29" i="9"/>
  <c r="DP29" i="9"/>
  <c r="DF29" i="9"/>
  <c r="CV29" i="9"/>
  <c r="CA29" i="9"/>
  <c r="BQ29" i="9"/>
  <c r="BG29" i="9"/>
  <c r="AW29" i="9"/>
  <c r="AM29" i="9"/>
  <c r="AC29" i="9"/>
  <c r="HA28" i="9"/>
  <c r="GI28" i="9"/>
  <c r="FW28" i="9"/>
  <c r="FR28" i="9"/>
  <c r="FL28" i="9"/>
  <c r="FB28" i="9"/>
  <c r="ES28" i="9"/>
  <c r="EN28" i="9"/>
  <c r="EI28" i="9"/>
  <c r="EF28" i="9"/>
  <c r="DW28" i="9"/>
  <c r="DP28" i="9"/>
  <c r="DF28" i="9"/>
  <c r="CV28" i="9"/>
  <c r="CA28" i="9"/>
  <c r="BQ28" i="9"/>
  <c r="BG28" i="9"/>
  <c r="AW28" i="9"/>
  <c r="AM28" i="9"/>
  <c r="AC28" i="9"/>
  <c r="HA27" i="9"/>
  <c r="GI27" i="9"/>
  <c r="FW27" i="9"/>
  <c r="FR27" i="9"/>
  <c r="FL27" i="9"/>
  <c r="FB27" i="9"/>
  <c r="ES27" i="9"/>
  <c r="EN27" i="9"/>
  <c r="EI27" i="9"/>
  <c r="EF27" i="9"/>
  <c r="DW27" i="9"/>
  <c r="DP27" i="9"/>
  <c r="DF27" i="9"/>
  <c r="CV27" i="9"/>
  <c r="CA27" i="9"/>
  <c r="BQ27" i="9"/>
  <c r="BG27" i="9"/>
  <c r="AW27" i="9"/>
  <c r="AM27" i="9"/>
  <c r="AC27" i="9"/>
  <c r="HA26" i="9"/>
  <c r="GI26" i="9"/>
  <c r="FW26" i="9"/>
  <c r="FR26" i="9"/>
  <c r="FL26" i="9"/>
  <c r="FB26" i="9"/>
  <c r="ES26" i="9"/>
  <c r="EN26" i="9"/>
  <c r="EI26" i="9"/>
  <c r="EF26" i="9"/>
  <c r="DW26" i="9"/>
  <c r="DP26" i="9"/>
  <c r="DF26" i="9"/>
  <c r="CV26" i="9"/>
  <c r="CA26" i="9"/>
  <c r="BQ26" i="9"/>
  <c r="BG26" i="9"/>
  <c r="AW26" i="9"/>
  <c r="AM26" i="9"/>
  <c r="AC26" i="9"/>
  <c r="HA25" i="9"/>
  <c r="GI25" i="9"/>
  <c r="FW25" i="9"/>
  <c r="FR25" i="9"/>
  <c r="FL25" i="9"/>
  <c r="FB25" i="9"/>
  <c r="ES25" i="9"/>
  <c r="EN25" i="9"/>
  <c r="EI25" i="9"/>
  <c r="EF25" i="9"/>
  <c r="DW25" i="9"/>
  <c r="DP25" i="9"/>
  <c r="DF25" i="9"/>
  <c r="CV25" i="9"/>
  <c r="CA25" i="9"/>
  <c r="BQ25" i="9"/>
  <c r="BG25" i="9"/>
  <c r="AW25" i="9"/>
  <c r="AM25" i="9"/>
  <c r="AC25" i="9"/>
  <c r="HA24" i="9"/>
  <c r="GI24" i="9"/>
  <c r="FW24" i="9"/>
  <c r="FR24" i="9"/>
  <c r="FL24" i="9"/>
  <c r="FB24" i="9"/>
  <c r="ES24" i="9"/>
  <c r="EN24" i="9"/>
  <c r="EI24" i="9"/>
  <c r="EF24" i="9"/>
  <c r="DW24" i="9"/>
  <c r="DP24" i="9"/>
  <c r="DF24" i="9"/>
  <c r="CV24" i="9"/>
  <c r="CA24" i="9"/>
  <c r="BQ24" i="9"/>
  <c r="BG24" i="9"/>
  <c r="AW24" i="9"/>
  <c r="AM24" i="9"/>
  <c r="AC24" i="9"/>
  <c r="HA23" i="9"/>
  <c r="GI23" i="9"/>
  <c r="FW23" i="9"/>
  <c r="FR23" i="9"/>
  <c r="FL23" i="9"/>
  <c r="FB23" i="9"/>
  <c r="ES23" i="9"/>
  <c r="EN23" i="9"/>
  <c r="EI23" i="9"/>
  <c r="EF23" i="9"/>
  <c r="DW23" i="9"/>
  <c r="DP23" i="9"/>
  <c r="DF23" i="9"/>
  <c r="CV23" i="9"/>
  <c r="CA23" i="9"/>
  <c r="BQ23" i="9"/>
  <c r="BG23" i="9"/>
  <c r="AW23" i="9"/>
  <c r="AM23" i="9"/>
  <c r="AC23" i="9"/>
  <c r="HA22" i="9"/>
  <c r="GI22" i="9"/>
  <c r="FW22" i="9"/>
  <c r="FR22" i="9"/>
  <c r="FL22" i="9"/>
  <c r="FB22" i="9"/>
  <c r="ES22" i="9"/>
  <c r="EN22" i="9"/>
  <c r="EI22" i="9"/>
  <c r="EF22" i="9"/>
  <c r="DW22" i="9"/>
  <c r="DP22" i="9"/>
  <c r="DF22" i="9"/>
  <c r="CV22" i="9"/>
  <c r="CA22" i="9"/>
  <c r="BQ22" i="9"/>
  <c r="BG22" i="9"/>
  <c r="AW22" i="9"/>
  <c r="AM22" i="9"/>
  <c r="AC22" i="9"/>
  <c r="HA21" i="9"/>
  <c r="GI21" i="9"/>
  <c r="FW21" i="9"/>
  <c r="FR21" i="9"/>
  <c r="FL21" i="9"/>
  <c r="FB21" i="9"/>
  <c r="ES21" i="9"/>
  <c r="EN21" i="9"/>
  <c r="EI21" i="9"/>
  <c r="EF21" i="9"/>
  <c r="DW21" i="9"/>
  <c r="DP21" i="9"/>
  <c r="DF21" i="9"/>
  <c r="CV21" i="9"/>
  <c r="CA21" i="9"/>
  <c r="BQ21" i="9"/>
  <c r="BG21" i="9"/>
  <c r="AW21" i="9"/>
  <c r="AM21" i="9"/>
  <c r="AC21" i="9"/>
  <c r="HA20" i="9"/>
  <c r="GI20" i="9"/>
  <c r="FW20" i="9"/>
  <c r="FR20" i="9"/>
  <c r="FL20" i="9"/>
  <c r="FB20" i="9"/>
  <c r="ES20" i="9"/>
  <c r="EN20" i="9"/>
  <c r="EI20" i="9"/>
  <c r="EF20" i="9"/>
  <c r="DW20" i="9"/>
  <c r="DP20" i="9"/>
  <c r="DF20" i="9"/>
  <c r="CV20" i="9"/>
  <c r="CA20" i="9"/>
  <c r="BQ20" i="9"/>
  <c r="BG20" i="9"/>
  <c r="AW20" i="9"/>
  <c r="AM20" i="9"/>
  <c r="AC20" i="9"/>
  <c r="HA19" i="9"/>
  <c r="GI19" i="9"/>
  <c r="FW19" i="9"/>
  <c r="FR19" i="9"/>
  <c r="FL19" i="9"/>
  <c r="FB19" i="9"/>
  <c r="ES19" i="9"/>
  <c r="EN19" i="9"/>
  <c r="EI19" i="9"/>
  <c r="EF19" i="9"/>
  <c r="DW19" i="9"/>
  <c r="DP19" i="9"/>
  <c r="DF19" i="9"/>
  <c r="CV19" i="9"/>
  <c r="CA19" i="9"/>
  <c r="BQ19" i="9"/>
  <c r="BG19" i="9"/>
  <c r="AW19" i="9"/>
  <c r="AM19" i="9"/>
  <c r="AC19" i="9"/>
  <c r="HA18" i="9"/>
  <c r="GI18" i="9"/>
  <c r="FW18" i="9"/>
  <c r="FR18" i="9"/>
  <c r="FL18" i="9"/>
  <c r="FB18" i="9"/>
  <c r="ES18" i="9"/>
  <c r="EN18" i="9"/>
  <c r="EI18" i="9"/>
  <c r="EF18" i="9"/>
  <c r="DW18" i="9"/>
  <c r="DP18" i="9"/>
  <c r="DF18" i="9"/>
  <c r="CV18" i="9"/>
  <c r="CA18" i="9"/>
  <c r="BQ18" i="9"/>
  <c r="BG18" i="9"/>
  <c r="AW18" i="9"/>
  <c r="AM18" i="9"/>
  <c r="AC18" i="9"/>
  <c r="HA17" i="9"/>
  <c r="GI17" i="9"/>
  <c r="FW17" i="9"/>
  <c r="FR17" i="9"/>
  <c r="FL17" i="9"/>
  <c r="FB17" i="9"/>
  <c r="ES17" i="9"/>
  <c r="EN17" i="9"/>
  <c r="EI17" i="9"/>
  <c r="EF17" i="9"/>
  <c r="DW17" i="9"/>
  <c r="DP17" i="9"/>
  <c r="DF17" i="9"/>
  <c r="CV17" i="9"/>
  <c r="D17" i="9" s="1"/>
  <c r="GB17" i="9" s="1"/>
  <c r="CA17" i="9"/>
  <c r="BQ17" i="9"/>
  <c r="BG17" i="9"/>
  <c r="AW17" i="9"/>
  <c r="AM17" i="9"/>
  <c r="AC17" i="9"/>
  <c r="HB16" i="9"/>
  <c r="GZ16" i="9"/>
  <c r="GY16" i="9"/>
  <c r="GX16" i="9"/>
  <c r="GW16" i="9"/>
  <c r="GV16" i="9"/>
  <c r="GU16" i="9"/>
  <c r="GT16" i="9"/>
  <c r="GS16" i="9"/>
  <c r="GR16" i="9"/>
  <c r="GQ16" i="9"/>
  <c r="GP16" i="9"/>
  <c r="GO16" i="9"/>
  <c r="GL16" i="9"/>
  <c r="GK16" i="9"/>
  <c r="GA16" i="9"/>
  <c r="FV16" i="9"/>
  <c r="FU16" i="9"/>
  <c r="FT16" i="9"/>
  <c r="FS16" i="9"/>
  <c r="FQ16" i="9"/>
  <c r="FP16" i="9"/>
  <c r="FO16" i="9"/>
  <c r="FN16" i="9"/>
  <c r="FM16" i="9"/>
  <c r="FK16" i="9"/>
  <c r="FJ16" i="9"/>
  <c r="FI16" i="9"/>
  <c r="FH16" i="9"/>
  <c r="FG16" i="9"/>
  <c r="FF16" i="9"/>
  <c r="FE16" i="9"/>
  <c r="FD16" i="9"/>
  <c r="FC16" i="9"/>
  <c r="FA16" i="9"/>
  <c r="EZ16" i="9"/>
  <c r="EY16" i="9"/>
  <c r="EX16" i="9"/>
  <c r="EW16" i="9"/>
  <c r="EV16" i="9"/>
  <c r="EU16" i="9"/>
  <c r="ET16" i="9"/>
  <c r="ER16" i="9"/>
  <c r="EQ16" i="9"/>
  <c r="EP16" i="9"/>
  <c r="EO16" i="9"/>
  <c r="EM16" i="9"/>
  <c r="EL16" i="9"/>
  <c r="EK16" i="9"/>
  <c r="EJ16" i="9"/>
  <c r="EH16" i="9"/>
  <c r="EG16" i="9"/>
  <c r="EE16" i="9"/>
  <c r="ED16" i="9"/>
  <c r="EC16" i="9"/>
  <c r="EB16" i="9"/>
  <c r="EA16" i="9"/>
  <c r="DZ16" i="9"/>
  <c r="DY16" i="9"/>
  <c r="DX16" i="9"/>
  <c r="DV16" i="9"/>
  <c r="DU16" i="9"/>
  <c r="DT16" i="9"/>
  <c r="DS16" i="9"/>
  <c r="DR16" i="9"/>
  <c r="DQ16" i="9"/>
  <c r="DO16" i="9"/>
  <c r="DN16" i="9"/>
  <c r="DM16" i="9"/>
  <c r="DL16" i="9"/>
  <c r="DK16" i="9"/>
  <c r="DJ16" i="9"/>
  <c r="DI16" i="9"/>
  <c r="DH16" i="9"/>
  <c r="DG16" i="9"/>
  <c r="DE16" i="9"/>
  <c r="DD16" i="9"/>
  <c r="DC16" i="9"/>
  <c r="DB16" i="9"/>
  <c r="DA16" i="9"/>
  <c r="CZ16" i="9"/>
  <c r="CY16" i="9"/>
  <c r="CX16" i="9"/>
  <c r="CW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BZ16" i="9"/>
  <c r="BY16" i="9"/>
  <c r="BX16" i="9"/>
  <c r="BW16" i="9"/>
  <c r="BV16" i="9"/>
  <c r="BU16" i="9"/>
  <c r="BT16" i="9"/>
  <c r="BS16" i="9"/>
  <c r="BR16" i="9"/>
  <c r="BP16" i="9"/>
  <c r="BO16" i="9"/>
  <c r="BN16" i="9"/>
  <c r="BM16" i="9"/>
  <c r="BL16" i="9"/>
  <c r="BK16" i="9"/>
  <c r="BJ16" i="9"/>
  <c r="BI16" i="9"/>
  <c r="BH16" i="9"/>
  <c r="BF16" i="9"/>
  <c r="BE16" i="9"/>
  <c r="BD16" i="9"/>
  <c r="BC16" i="9"/>
  <c r="BB16" i="9"/>
  <c r="BA16" i="9"/>
  <c r="AZ16" i="9"/>
  <c r="AY16" i="9"/>
  <c r="AX16" i="9"/>
  <c r="AV16" i="9"/>
  <c r="AU16" i="9"/>
  <c r="AT16" i="9"/>
  <c r="AS16" i="9"/>
  <c r="AR16" i="9"/>
  <c r="AQ16" i="9"/>
  <c r="AP16" i="9"/>
  <c r="AO16" i="9"/>
  <c r="AN16" i="9"/>
  <c r="AL16" i="9"/>
  <c r="AK16" i="9"/>
  <c r="AJ16" i="9"/>
  <c r="AI16" i="9"/>
  <c r="AH16" i="9"/>
  <c r="AG16" i="9"/>
  <c r="AF16" i="9"/>
  <c r="AE16" i="9"/>
  <c r="AD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55" i="9" l="1"/>
  <c r="GF55" i="9" s="1"/>
  <c r="M76" i="9"/>
  <c r="BM76" i="9"/>
  <c r="D25" i="9"/>
  <c r="GB25" i="9" s="1"/>
  <c r="U76" i="9"/>
  <c r="BD76" i="9"/>
  <c r="E25" i="9"/>
  <c r="GF25" i="9" s="1"/>
  <c r="BV76" i="9"/>
  <c r="AF76" i="9"/>
  <c r="AO76" i="9"/>
  <c r="AX76" i="9"/>
  <c r="BF76" i="9"/>
  <c r="BO76" i="9"/>
  <c r="BX76" i="9"/>
  <c r="CG76" i="9"/>
  <c r="CO76" i="9"/>
  <c r="DG76" i="9"/>
  <c r="DO76" i="9"/>
  <c r="DY76" i="9"/>
  <c r="EH76" i="9"/>
  <c r="ER76" i="9"/>
  <c r="FA76" i="9"/>
  <c r="FJ76" i="9"/>
  <c r="FT76" i="9"/>
  <c r="GQ76" i="9"/>
  <c r="GY76" i="9"/>
  <c r="D63" i="9"/>
  <c r="GB63" i="9" s="1"/>
  <c r="D32" i="9"/>
  <c r="GB32" i="9" s="1"/>
  <c r="AG76" i="9"/>
  <c r="BP76" i="9"/>
  <c r="DQ76" i="9"/>
  <c r="ET76" i="9"/>
  <c r="FU76" i="9"/>
  <c r="H76" i="9"/>
  <c r="AP76" i="9"/>
  <c r="BY76" i="9"/>
  <c r="DH76" i="9"/>
  <c r="EJ76" i="9"/>
  <c r="FK76" i="9"/>
  <c r="GZ76" i="9"/>
  <c r="X76" i="9"/>
  <c r="AY76" i="9"/>
  <c r="DZ76" i="9"/>
  <c r="GR76" i="9"/>
  <c r="P76" i="9"/>
  <c r="BH76" i="9"/>
  <c r="CY76" i="9"/>
  <c r="FC76" i="9"/>
  <c r="Q76" i="9"/>
  <c r="AQ76" i="9"/>
  <c r="CQ76" i="9"/>
  <c r="DR76" i="9"/>
  <c r="FD76" i="9"/>
  <c r="GS76" i="9"/>
  <c r="J76" i="9"/>
  <c r="AR76" i="9"/>
  <c r="CR76" i="9"/>
  <c r="DS76" i="9"/>
  <c r="FE76" i="9"/>
  <c r="FN76" i="9"/>
  <c r="BT76" i="9"/>
  <c r="E26" i="9"/>
  <c r="GF26" i="9" s="1"/>
  <c r="E50" i="9"/>
  <c r="GF50" i="9" s="1"/>
  <c r="AK76" i="9"/>
  <c r="BL76" i="9"/>
  <c r="BU76" i="9"/>
  <c r="FG76" i="9"/>
  <c r="GL76" i="9"/>
  <c r="AH76" i="9"/>
  <c r="DI76" i="9"/>
  <c r="EU76" i="9"/>
  <c r="HB76" i="9"/>
  <c r="AI76" i="9"/>
  <c r="BS76" i="9"/>
  <c r="DA76" i="9"/>
  <c r="EL76" i="9"/>
  <c r="GT76" i="9"/>
  <c r="GK76" i="9"/>
  <c r="GK78" i="9" s="1"/>
  <c r="GM72" i="9" s="1"/>
  <c r="GN72" i="9" s="1"/>
  <c r="E28" i="9"/>
  <c r="GF28" i="9" s="1"/>
  <c r="E17" i="9"/>
  <c r="GF17" i="9" s="1"/>
  <c r="D24" i="9"/>
  <c r="GB24" i="9" s="1"/>
  <c r="D33" i="9"/>
  <c r="GB33" i="9" s="1"/>
  <c r="E43" i="9"/>
  <c r="GF43" i="9" s="1"/>
  <c r="Y76" i="9"/>
  <c r="BI76" i="9"/>
  <c r="CI76" i="9"/>
  <c r="EA76" i="9"/>
  <c r="FM76" i="9"/>
  <c r="Z76" i="9"/>
  <c r="CJ76" i="9"/>
  <c r="EB76" i="9"/>
  <c r="GA76" i="9"/>
  <c r="AS76" i="9"/>
  <c r="E24" i="9"/>
  <c r="GF24" i="9" s="1"/>
  <c r="I76" i="9"/>
  <c r="AZ76" i="9"/>
  <c r="CZ76" i="9"/>
  <c r="EK76" i="9"/>
  <c r="FV76" i="9"/>
  <c r="R76" i="9"/>
  <c r="BA76" i="9"/>
  <c r="CB76" i="9"/>
  <c r="DJ76" i="9"/>
  <c r="EV76" i="9"/>
  <c r="BK76" i="9"/>
  <c r="FY26" i="9"/>
  <c r="D18" i="9"/>
  <c r="GB18" i="9" s="1"/>
  <c r="E33" i="9"/>
  <c r="GF33" i="9" s="1"/>
  <c r="D36" i="9"/>
  <c r="GB36" i="9" s="1"/>
  <c r="FY39" i="9"/>
  <c r="D40" i="9"/>
  <c r="GB40" i="9" s="1"/>
  <c r="D45" i="9"/>
  <c r="GB45" i="9" s="1"/>
  <c r="FZ35" i="9"/>
  <c r="EN16" i="9"/>
  <c r="FY18" i="9"/>
  <c r="E51" i="9"/>
  <c r="GF51" i="9" s="1"/>
  <c r="D67" i="9"/>
  <c r="GB67" i="9" s="1"/>
  <c r="D21" i="9"/>
  <c r="GB21" i="9" s="1"/>
  <c r="E32" i="9"/>
  <c r="GF32" i="9" s="1"/>
  <c r="E34" i="9"/>
  <c r="GF34" i="9" s="1"/>
  <c r="E38" i="9"/>
  <c r="GF38" i="9" s="1"/>
  <c r="FY38" i="9"/>
  <c r="D39" i="9"/>
  <c r="GB39" i="9" s="1"/>
  <c r="FZ61" i="9"/>
  <c r="FY61" i="9"/>
  <c r="D22" i="9"/>
  <c r="GB22" i="9" s="1"/>
  <c r="D38" i="9"/>
  <c r="GB38" i="9" s="1"/>
  <c r="FZ51" i="9"/>
  <c r="FY71" i="9"/>
  <c r="E18" i="9"/>
  <c r="GF18" i="9" s="1"/>
  <c r="E44" i="9"/>
  <c r="GF44" i="9" s="1"/>
  <c r="AC16" i="9"/>
  <c r="D43" i="9"/>
  <c r="GB43" i="9" s="1"/>
  <c r="CS76" i="9"/>
  <c r="D50" i="9"/>
  <c r="GB50" i="9" s="1"/>
  <c r="FZ57" i="9"/>
  <c r="FY57" i="9"/>
  <c r="FZ71" i="9"/>
  <c r="AM16" i="9"/>
  <c r="E45" i="9"/>
  <c r="GF45" i="9" s="1"/>
  <c r="F76" i="9"/>
  <c r="CA16" i="9"/>
  <c r="D26" i="9"/>
  <c r="GB26" i="9" s="1"/>
  <c r="D35" i="9"/>
  <c r="GB35" i="9" s="1"/>
  <c r="D37" i="9"/>
  <c r="GB37" i="9" s="1"/>
  <c r="D41" i="9"/>
  <c r="GB41" i="9" s="1"/>
  <c r="D46" i="9"/>
  <c r="GB46" i="9" s="1"/>
  <c r="CT76" i="9"/>
  <c r="D56" i="9"/>
  <c r="GB56" i="9" s="1"/>
  <c r="D58" i="9"/>
  <c r="GB58" i="9" s="1"/>
  <c r="FZ21" i="9"/>
  <c r="FW16" i="9"/>
  <c r="D29" i="9"/>
  <c r="GB29" i="9" s="1"/>
  <c r="G76" i="9"/>
  <c r="O76" i="9"/>
  <c r="W76" i="9"/>
  <c r="AN76" i="9"/>
  <c r="AV76" i="9"/>
  <c r="BE76" i="9"/>
  <c r="BN76" i="9"/>
  <c r="BW76" i="9"/>
  <c r="FY35" i="9"/>
  <c r="FX35" i="9" s="1"/>
  <c r="E54" i="9"/>
  <c r="GF54" i="9" s="1"/>
  <c r="D59" i="9"/>
  <c r="GB59" i="9" s="1"/>
  <c r="E60" i="9"/>
  <c r="GF60" i="9" s="1"/>
  <c r="D61" i="9"/>
  <c r="GB61" i="9" s="1"/>
  <c r="CC76" i="9"/>
  <c r="DK76" i="9"/>
  <c r="EW76" i="9"/>
  <c r="FZ29" i="9"/>
  <c r="FY44" i="9"/>
  <c r="CL76" i="9"/>
  <c r="DU76" i="9"/>
  <c r="FZ46" i="9"/>
  <c r="CE76" i="9"/>
  <c r="DM76" i="9"/>
  <c r="EY76" i="9"/>
  <c r="GW76" i="9"/>
  <c r="E22" i="9"/>
  <c r="GF22" i="9" s="1"/>
  <c r="FY43" i="9"/>
  <c r="E53" i="9"/>
  <c r="GF53" i="9" s="1"/>
  <c r="FY53" i="9"/>
  <c r="FZ56" i="9"/>
  <c r="E62" i="9"/>
  <c r="GF62" i="9" s="1"/>
  <c r="AM49" i="9"/>
  <c r="FY66" i="9"/>
  <c r="CF76" i="9"/>
  <c r="CN76" i="9"/>
  <c r="CW76" i="9"/>
  <c r="DE76" i="9"/>
  <c r="DX76" i="9"/>
  <c r="EG76" i="9"/>
  <c r="EQ76" i="9"/>
  <c r="EZ76" i="9"/>
  <c r="FI76" i="9"/>
  <c r="FS76" i="9"/>
  <c r="GP76" i="9"/>
  <c r="GX76" i="9"/>
  <c r="E30" i="9"/>
  <c r="GF30" i="9" s="1"/>
  <c r="FY30" i="9"/>
  <c r="E56" i="9"/>
  <c r="GF56" i="9" s="1"/>
  <c r="FY56" i="9"/>
  <c r="E64" i="9"/>
  <c r="GF64" i="9" s="1"/>
  <c r="D65" i="9"/>
  <c r="GB65" i="9" s="1"/>
  <c r="E66" i="9"/>
  <c r="GF66" i="9" s="1"/>
  <c r="FY68" i="9"/>
  <c r="EC76" i="9"/>
  <c r="DF16" i="9"/>
  <c r="FP76" i="9"/>
  <c r="D30" i="9"/>
  <c r="GB30" i="9" s="1"/>
  <c r="FZ48" i="9"/>
  <c r="FY52" i="9"/>
  <c r="CM76" i="9"/>
  <c r="FH76" i="9"/>
  <c r="FY22" i="9"/>
  <c r="E19" i="9"/>
  <c r="GF19" i="9" s="1"/>
  <c r="FY19" i="9"/>
  <c r="E27" i="9"/>
  <c r="GF27" i="9" s="1"/>
  <c r="FY27" i="9"/>
  <c r="D34" i="9"/>
  <c r="GB34" i="9" s="1"/>
  <c r="FY34" i="9"/>
  <c r="FY47" i="9"/>
  <c r="D52" i="9"/>
  <c r="GB52" i="9" s="1"/>
  <c r="DF49" i="9"/>
  <c r="E68" i="9"/>
  <c r="GF68" i="9" s="1"/>
  <c r="CK76" i="9"/>
  <c r="DT76" i="9"/>
  <c r="FF76" i="9"/>
  <c r="GU76" i="9"/>
  <c r="CD76" i="9"/>
  <c r="DL76" i="9"/>
  <c r="EX76" i="9"/>
  <c r="GV76" i="9"/>
  <c r="FY46" i="9"/>
  <c r="FY48" i="9"/>
  <c r="FX48" i="9" s="1"/>
  <c r="DD76" i="9"/>
  <c r="EP76" i="9"/>
  <c r="FQ76" i="9"/>
  <c r="FZ37" i="9"/>
  <c r="FZ43" i="9"/>
  <c r="S76" i="9"/>
  <c r="AA76" i="9"/>
  <c r="E20" i="9"/>
  <c r="GF20" i="9" s="1"/>
  <c r="FY23" i="9"/>
  <c r="FY36" i="9"/>
  <c r="E39" i="9"/>
  <c r="GF39" i="9" s="1"/>
  <c r="FY40" i="9"/>
  <c r="FZ47" i="9"/>
  <c r="CA49" i="9"/>
  <c r="ES49" i="9"/>
  <c r="D69" i="9"/>
  <c r="GB69" i="9" s="1"/>
  <c r="E70" i="9"/>
  <c r="DB76" i="9"/>
  <c r="EM76" i="9"/>
  <c r="FL16" i="9"/>
  <c r="FZ25" i="9"/>
  <c r="DC76" i="9"/>
  <c r="EO76" i="9"/>
  <c r="FZ33" i="9"/>
  <c r="FY62" i="9"/>
  <c r="CU76" i="9"/>
  <c r="EE76" i="9"/>
  <c r="GO76" i="9"/>
  <c r="FY37" i="9"/>
  <c r="FX37" i="9" s="1"/>
  <c r="D47" i="9"/>
  <c r="GB47" i="9" s="1"/>
  <c r="K76" i="9"/>
  <c r="L76" i="9"/>
  <c r="T76" i="9"/>
  <c r="AB76" i="9"/>
  <c r="AJ76" i="9"/>
  <c r="DP16" i="9"/>
  <c r="FY31" i="9"/>
  <c r="E35" i="9"/>
  <c r="GF35" i="9" s="1"/>
  <c r="FZ39" i="9"/>
  <c r="FX39" i="9" s="1"/>
  <c r="E42" i="9"/>
  <c r="D44" i="9"/>
  <c r="GB44" i="9" s="1"/>
  <c r="E46" i="9"/>
  <c r="GF46" i="9" s="1"/>
  <c r="FW49" i="9"/>
  <c r="FZ59" i="9"/>
  <c r="FY59" i="9"/>
  <c r="FY17" i="9"/>
  <c r="FY33" i="9"/>
  <c r="AW16" i="9"/>
  <c r="D23" i="9"/>
  <c r="GB23" i="9" s="1"/>
  <c r="FZ23" i="9"/>
  <c r="E21" i="9"/>
  <c r="GF21" i="9" s="1"/>
  <c r="E23" i="9"/>
  <c r="GF23" i="9" s="1"/>
  <c r="E29" i="9"/>
  <c r="GF29" i="9" s="1"/>
  <c r="E31" i="9"/>
  <c r="GF31" i="9" s="1"/>
  <c r="E36" i="9"/>
  <c r="GF36" i="9" s="1"/>
  <c r="D42" i="9"/>
  <c r="FZ42" i="9"/>
  <c r="FZ20" i="9"/>
  <c r="AE76" i="9"/>
  <c r="FY20" i="9"/>
  <c r="FY25" i="9"/>
  <c r="FY28" i="9"/>
  <c r="FZ17" i="9"/>
  <c r="D31" i="9"/>
  <c r="GB31" i="9" s="1"/>
  <c r="FZ31" i="9"/>
  <c r="FZ24" i="9"/>
  <c r="FZ32" i="9"/>
  <c r="E40" i="9"/>
  <c r="GF40" i="9" s="1"/>
  <c r="FY42" i="9"/>
  <c r="AW49" i="9"/>
  <c r="BQ49" i="9"/>
  <c r="FZ53" i="9"/>
  <c r="FY64" i="9"/>
  <c r="FZ28" i="9"/>
  <c r="D54" i="9"/>
  <c r="GB54" i="9" s="1"/>
  <c r="FZ54" i="9"/>
  <c r="AU76" i="9"/>
  <c r="DW16" i="9"/>
  <c r="FY21" i="9"/>
  <c r="FY24" i="9"/>
  <c r="FX24" i="9" s="1"/>
  <c r="FY29" i="9"/>
  <c r="FY32" i="9"/>
  <c r="FY50" i="9"/>
  <c r="BC76" i="9"/>
  <c r="HA16" i="9"/>
  <c r="DW49" i="9"/>
  <c r="FY54" i="9"/>
  <c r="BQ16" i="9"/>
  <c r="ES16" i="9"/>
  <c r="EF16" i="9"/>
  <c r="CV16" i="9"/>
  <c r="FB16" i="9"/>
  <c r="BG16" i="9"/>
  <c r="EI16" i="9"/>
  <c r="D19" i="9"/>
  <c r="GB19" i="9" s="1"/>
  <c r="FZ19" i="9"/>
  <c r="FX19" i="9" s="1"/>
  <c r="D20" i="9"/>
  <c r="GB20" i="9" s="1"/>
  <c r="D27" i="9"/>
  <c r="GB27" i="9" s="1"/>
  <c r="FZ27" i="9"/>
  <c r="D28" i="9"/>
  <c r="GB28" i="9" s="1"/>
  <c r="E37" i="9"/>
  <c r="GF37" i="9" s="1"/>
  <c r="FZ41" i="9"/>
  <c r="CV49" i="9"/>
  <c r="FB49" i="9"/>
  <c r="D55" i="9"/>
  <c r="GB55" i="9" s="1"/>
  <c r="FZ55" i="9"/>
  <c r="FO76" i="9"/>
  <c r="E41" i="9"/>
  <c r="GF41" i="9" s="1"/>
  <c r="E47" i="9"/>
  <c r="GF47" i="9" s="1"/>
  <c r="FL49" i="9"/>
  <c r="HA49" i="9"/>
  <c r="FY55" i="9"/>
  <c r="E57" i="9"/>
  <c r="GF57" i="9" s="1"/>
  <c r="FZ63" i="9"/>
  <c r="FY63" i="9"/>
  <c r="FY70" i="9"/>
  <c r="FZ34" i="9"/>
  <c r="FZ36" i="9"/>
  <c r="FZ38" i="9"/>
  <c r="FZ40" i="9"/>
  <c r="FZ45" i="9"/>
  <c r="FZ50" i="9"/>
  <c r="DP49" i="9"/>
  <c r="FR49" i="9"/>
  <c r="FZ65" i="9"/>
  <c r="FY65" i="9"/>
  <c r="GI16" i="9"/>
  <c r="FZ18" i="9"/>
  <c r="FR16" i="9"/>
  <c r="FZ22" i="9"/>
  <c r="FZ26" i="9"/>
  <c r="FZ30" i="9"/>
  <c r="FZ44" i="9"/>
  <c r="FY45" i="9"/>
  <c r="GI49" i="9"/>
  <c r="BG49" i="9"/>
  <c r="E52" i="9"/>
  <c r="FZ52" i="9"/>
  <c r="E58" i="9"/>
  <c r="GF58" i="9" s="1"/>
  <c r="FZ67" i="9"/>
  <c r="FY67" i="9"/>
  <c r="FY41" i="9"/>
  <c r="E48" i="9"/>
  <c r="GF48" i="9" s="1"/>
  <c r="AC49" i="9"/>
  <c r="AC76" i="9" s="1"/>
  <c r="FY60" i="9"/>
  <c r="FZ69" i="9"/>
  <c r="FY69" i="9"/>
  <c r="N76" i="9"/>
  <c r="V76" i="9"/>
  <c r="AD76" i="9"/>
  <c r="AL76" i="9"/>
  <c r="AT76" i="9"/>
  <c r="BB76" i="9"/>
  <c r="BJ76" i="9"/>
  <c r="BR76" i="9"/>
  <c r="BZ76" i="9"/>
  <c r="CH76" i="9"/>
  <c r="CP76" i="9"/>
  <c r="CX76" i="9"/>
  <c r="DN76" i="9"/>
  <c r="DV76" i="9"/>
  <c r="ED76" i="9"/>
  <c r="EI49" i="9"/>
  <c r="D51" i="9"/>
  <c r="GB51" i="9" s="1"/>
  <c r="D57" i="9"/>
  <c r="GB57" i="9" s="1"/>
  <c r="E59" i="9"/>
  <c r="GF59" i="9" s="1"/>
  <c r="E61" i="9"/>
  <c r="GF61" i="9" s="1"/>
  <c r="E63" i="9"/>
  <c r="GF63" i="9" s="1"/>
  <c r="E65" i="9"/>
  <c r="GF65" i="9" s="1"/>
  <c r="E67" i="9"/>
  <c r="GF67" i="9" s="1"/>
  <c r="E69" i="9"/>
  <c r="GF69" i="9" s="1"/>
  <c r="EF49" i="9"/>
  <c r="FZ58" i="9"/>
  <c r="FY58" i="9"/>
  <c r="D48" i="9"/>
  <c r="GB48" i="9" s="1"/>
  <c r="EN49" i="9"/>
  <c r="FY51" i="9"/>
  <c r="D53" i="9"/>
  <c r="GB53" i="9" s="1"/>
  <c r="D60" i="9"/>
  <c r="GB60" i="9" s="1"/>
  <c r="FZ60" i="9"/>
  <c r="D62" i="9"/>
  <c r="GB62" i="9" s="1"/>
  <c r="FZ62" i="9"/>
  <c r="D64" i="9"/>
  <c r="GB64" i="9" s="1"/>
  <c r="FZ64" i="9"/>
  <c r="D66" i="9"/>
  <c r="GB66" i="9" s="1"/>
  <c r="FZ66" i="9"/>
  <c r="D68" i="9"/>
  <c r="GB68" i="9" s="1"/>
  <c r="FZ68" i="9"/>
  <c r="D70" i="9"/>
  <c r="FZ70" i="9"/>
  <c r="FX52" i="9" l="1"/>
  <c r="FX29" i="9"/>
  <c r="FX61" i="9"/>
  <c r="FX67" i="9"/>
  <c r="FW76" i="9"/>
  <c r="GM24" i="9"/>
  <c r="GN24" i="9" s="1"/>
  <c r="GM28" i="9"/>
  <c r="GN28" i="9" s="1"/>
  <c r="GM74" i="9"/>
  <c r="GN74" i="9" s="1"/>
  <c r="FX18" i="9"/>
  <c r="FX38" i="9"/>
  <c r="GM73" i="9"/>
  <c r="GN73" i="9" s="1"/>
  <c r="FX26" i="9"/>
  <c r="FX68" i="9"/>
  <c r="K84" i="9"/>
  <c r="BG76" i="9"/>
  <c r="GM50" i="9"/>
  <c r="GN50" i="9" s="1"/>
  <c r="FX23" i="9"/>
  <c r="GM53" i="9"/>
  <c r="GN53" i="9" s="1"/>
  <c r="GM32" i="9"/>
  <c r="GN32" i="9" s="1"/>
  <c r="GM68" i="9"/>
  <c r="GN68" i="9" s="1"/>
  <c r="FX25" i="9"/>
  <c r="FX56" i="9"/>
  <c r="FX66" i="9"/>
  <c r="FX59" i="9"/>
  <c r="FX20" i="9"/>
  <c r="CA76" i="9"/>
  <c r="AM76" i="9"/>
  <c r="FX57" i="9"/>
  <c r="FX71" i="9"/>
  <c r="FX30" i="9"/>
  <c r="FX51" i="9"/>
  <c r="FX60" i="9"/>
  <c r="GM40" i="9"/>
  <c r="GN40" i="9" s="1"/>
  <c r="FX31" i="9"/>
  <c r="GO78" i="9"/>
  <c r="HC70" i="9" s="1"/>
  <c r="HD70" i="9" s="1"/>
  <c r="FX43" i="9"/>
  <c r="DP76" i="9"/>
  <c r="FX21" i="9"/>
  <c r="FX47" i="9"/>
  <c r="FX22" i="9"/>
  <c r="DW76" i="9"/>
  <c r="FX62" i="9"/>
  <c r="EN76" i="9"/>
  <c r="FX40" i="9"/>
  <c r="GM45" i="9"/>
  <c r="GN45" i="9" s="1"/>
  <c r="FX53" i="9"/>
  <c r="FX46" i="9"/>
  <c r="FX27" i="9"/>
  <c r="EF76" i="9"/>
  <c r="FX58" i="9"/>
  <c r="FX36" i="9"/>
  <c r="FL76" i="9"/>
  <c r="ES76" i="9"/>
  <c r="FX32" i="9"/>
  <c r="GM63" i="9"/>
  <c r="GN63" i="9" s="1"/>
  <c r="FX33" i="9"/>
  <c r="FX44" i="9"/>
  <c r="FX34" i="9"/>
  <c r="GM52" i="9"/>
  <c r="GN52" i="9" s="1"/>
  <c r="GM51" i="9"/>
  <c r="GN51" i="9" s="1"/>
  <c r="GM56" i="9"/>
  <c r="GN56" i="9" s="1"/>
  <c r="DF76" i="9"/>
  <c r="FX54" i="9"/>
  <c r="GM19" i="9"/>
  <c r="GN19" i="9" s="1"/>
  <c r="GM65" i="9"/>
  <c r="GN65" i="9" s="1"/>
  <c r="GM70" i="9"/>
  <c r="GN70" i="9" s="1"/>
  <c r="EI76" i="9"/>
  <c r="GM20" i="9"/>
  <c r="GN20" i="9" s="1"/>
  <c r="GM38" i="9"/>
  <c r="GN38" i="9" s="1"/>
  <c r="FB76" i="9"/>
  <c r="CV76" i="9"/>
  <c r="GM39" i="9"/>
  <c r="GN39" i="9" s="1"/>
  <c r="GM30" i="9"/>
  <c r="GN30" i="9" s="1"/>
  <c r="GM22" i="9"/>
  <c r="GN22" i="9" s="1"/>
  <c r="GM17" i="9"/>
  <c r="GM69" i="9"/>
  <c r="GN69" i="9" s="1"/>
  <c r="GM43" i="9"/>
  <c r="GN43" i="9" s="1"/>
  <c r="GM35" i="9"/>
  <c r="GN35" i="9" s="1"/>
  <c r="GM47" i="9"/>
  <c r="GN47" i="9" s="1"/>
  <c r="GM25" i="9"/>
  <c r="GN25" i="9" s="1"/>
  <c r="GM18" i="9"/>
  <c r="GN18" i="9" s="1"/>
  <c r="GM57" i="9"/>
  <c r="GN57" i="9" s="1"/>
  <c r="GM29" i="9"/>
  <c r="GN29" i="9" s="1"/>
  <c r="GM21" i="9"/>
  <c r="GN21" i="9" s="1"/>
  <c r="GM37" i="9"/>
  <c r="GN37" i="9" s="1"/>
  <c r="GM26" i="9"/>
  <c r="GN26" i="9" s="1"/>
  <c r="GM75" i="9"/>
  <c r="GN75" i="9" s="1"/>
  <c r="GM67" i="9"/>
  <c r="GN67" i="9" s="1"/>
  <c r="GM33" i="9"/>
  <c r="GN33" i="9" s="1"/>
  <c r="FX17" i="9"/>
  <c r="FY16" i="9"/>
  <c r="GF52" i="9"/>
  <c r="E49" i="9"/>
  <c r="FR76" i="9"/>
  <c r="FX63" i="9"/>
  <c r="D49" i="9"/>
  <c r="D16" i="9"/>
  <c r="GM23" i="9"/>
  <c r="GN23" i="9" s="1"/>
  <c r="GM41" i="9"/>
  <c r="GN41" i="9" s="1"/>
  <c r="GM44" i="9"/>
  <c r="GN44" i="9" s="1"/>
  <c r="GM55" i="9"/>
  <c r="GN55" i="9" s="1"/>
  <c r="GM60" i="9"/>
  <c r="GN60" i="9" s="1"/>
  <c r="E16" i="9"/>
  <c r="FZ16" i="9"/>
  <c r="GB16" i="9"/>
  <c r="HA76" i="9"/>
  <c r="FX70" i="9"/>
  <c r="GF16" i="9"/>
  <c r="FX69" i="9"/>
  <c r="FX41" i="9"/>
  <c r="FZ49" i="9"/>
  <c r="GB49" i="9"/>
  <c r="GM27" i="9"/>
  <c r="GN27" i="9" s="1"/>
  <c r="GM48" i="9"/>
  <c r="GN48" i="9" s="1"/>
  <c r="GM54" i="9"/>
  <c r="GN54" i="9" s="1"/>
  <c r="GM58" i="9"/>
  <c r="GN58" i="9" s="1"/>
  <c r="GM62" i="9"/>
  <c r="GN62" i="9" s="1"/>
  <c r="FX42" i="9"/>
  <c r="AW76" i="9"/>
  <c r="GI76" i="9"/>
  <c r="GI78" i="9" s="1"/>
  <c r="FX50" i="9"/>
  <c r="FY49" i="9"/>
  <c r="GM31" i="9"/>
  <c r="GN31" i="9" s="1"/>
  <c r="GM61" i="9"/>
  <c r="GN61" i="9" s="1"/>
  <c r="GM34" i="9"/>
  <c r="GN34" i="9" s="1"/>
  <c r="GM71" i="9"/>
  <c r="GN71" i="9" s="1"/>
  <c r="GM64" i="9"/>
  <c r="GN64" i="9" s="1"/>
  <c r="FX64" i="9"/>
  <c r="FX28" i="9"/>
  <c r="FX45" i="9"/>
  <c r="FX65" i="9"/>
  <c r="FX55" i="9"/>
  <c r="BQ76" i="9"/>
  <c r="GM59" i="9"/>
  <c r="GN59" i="9" s="1"/>
  <c r="GM46" i="9"/>
  <c r="GN46" i="9" s="1"/>
  <c r="GM36" i="9"/>
  <c r="GN36" i="9" s="1"/>
  <c r="GM66" i="9"/>
  <c r="GN66" i="9" s="1"/>
  <c r="HC27" i="9" l="1"/>
  <c r="HD27" i="9" s="1"/>
  <c r="GJ27" i="9" s="1"/>
  <c r="HC40" i="9"/>
  <c r="HD40" i="9" s="1"/>
  <c r="GJ40" i="9" s="1"/>
  <c r="HC44" i="9"/>
  <c r="HD44" i="9" s="1"/>
  <c r="HC29" i="9"/>
  <c r="HD29" i="9" s="1"/>
  <c r="HC19" i="9"/>
  <c r="HD19" i="9" s="1"/>
  <c r="HC75" i="9"/>
  <c r="HD75" i="9" s="1"/>
  <c r="HC74" i="9"/>
  <c r="HD74" i="9" s="1"/>
  <c r="GJ74" i="9" s="1"/>
  <c r="HC53" i="9"/>
  <c r="HD53" i="9" s="1"/>
  <c r="GJ53" i="9" s="1"/>
  <c r="GJ70" i="9"/>
  <c r="HC26" i="9"/>
  <c r="HD26" i="9" s="1"/>
  <c r="GJ26" i="9" s="1"/>
  <c r="HC63" i="9"/>
  <c r="HD63" i="9" s="1"/>
  <c r="GJ63" i="9" s="1"/>
  <c r="HC62" i="9"/>
  <c r="HD62" i="9" s="1"/>
  <c r="GJ62" i="9" s="1"/>
  <c r="HC65" i="9"/>
  <c r="HD65" i="9" s="1"/>
  <c r="GJ65" i="9" s="1"/>
  <c r="HC38" i="9"/>
  <c r="HD38" i="9" s="1"/>
  <c r="GJ38" i="9" s="1"/>
  <c r="HC61" i="9"/>
  <c r="HD61" i="9" s="1"/>
  <c r="GJ61" i="9" s="1"/>
  <c r="HC23" i="9"/>
  <c r="HD23" i="9" s="1"/>
  <c r="GJ23" i="9" s="1"/>
  <c r="HC64" i="9"/>
  <c r="HD64" i="9" s="1"/>
  <c r="GJ64" i="9" s="1"/>
  <c r="HC60" i="9"/>
  <c r="HD60" i="9" s="1"/>
  <c r="GJ60" i="9" s="1"/>
  <c r="HC31" i="9"/>
  <c r="HD31" i="9" s="1"/>
  <c r="GJ31" i="9" s="1"/>
  <c r="HC28" i="9"/>
  <c r="HD28" i="9" s="1"/>
  <c r="GJ28" i="9" s="1"/>
  <c r="HC33" i="9"/>
  <c r="HD33" i="9" s="1"/>
  <c r="HC66" i="9"/>
  <c r="HD66" i="9" s="1"/>
  <c r="GJ66" i="9" s="1"/>
  <c r="HC39" i="9"/>
  <c r="HD39" i="9" s="1"/>
  <c r="GJ39" i="9" s="1"/>
  <c r="HC47" i="9"/>
  <c r="HD47" i="9" s="1"/>
  <c r="GJ47" i="9" s="1"/>
  <c r="HC43" i="9"/>
  <c r="HD43" i="9" s="1"/>
  <c r="GJ43" i="9" s="1"/>
  <c r="HC69" i="9"/>
  <c r="HD69" i="9" s="1"/>
  <c r="GJ69" i="9" s="1"/>
  <c r="HC20" i="9"/>
  <c r="HD20" i="9" s="1"/>
  <c r="GJ20" i="9" s="1"/>
  <c r="HC73" i="9"/>
  <c r="HD73" i="9" s="1"/>
  <c r="GJ73" i="9" s="1"/>
  <c r="HC51" i="9"/>
  <c r="HD51" i="9" s="1"/>
  <c r="GJ51" i="9" s="1"/>
  <c r="HC72" i="9"/>
  <c r="HD72" i="9" s="1"/>
  <c r="GJ72" i="9" s="1"/>
  <c r="HC30" i="9"/>
  <c r="HD30" i="9" s="1"/>
  <c r="GJ30" i="9" s="1"/>
  <c r="FZ76" i="9"/>
  <c r="HC56" i="9"/>
  <c r="HD56" i="9" s="1"/>
  <c r="GJ56" i="9" s="1"/>
  <c r="HC25" i="9"/>
  <c r="HD25" i="9" s="1"/>
  <c r="GJ25" i="9" s="1"/>
  <c r="HC34" i="9"/>
  <c r="HD34" i="9" s="1"/>
  <c r="GJ34" i="9" s="1"/>
  <c r="HC21" i="9"/>
  <c r="HD21" i="9" s="1"/>
  <c r="GJ21" i="9" s="1"/>
  <c r="GJ33" i="9"/>
  <c r="HC52" i="9"/>
  <c r="HD52" i="9" s="1"/>
  <c r="GJ52" i="9" s="1"/>
  <c r="HC41" i="9"/>
  <c r="HD41" i="9" s="1"/>
  <c r="GJ41" i="9" s="1"/>
  <c r="HC18" i="9"/>
  <c r="HD18" i="9" s="1"/>
  <c r="GJ18" i="9" s="1"/>
  <c r="HC37" i="9"/>
  <c r="HD37" i="9" s="1"/>
  <c r="GJ37" i="9" s="1"/>
  <c r="HC68" i="9"/>
  <c r="HD68" i="9" s="1"/>
  <c r="GJ68" i="9" s="1"/>
  <c r="HC71" i="9"/>
  <c r="HD71" i="9" s="1"/>
  <c r="GJ71" i="9" s="1"/>
  <c r="HC35" i="9"/>
  <c r="HD35" i="9" s="1"/>
  <c r="GJ35" i="9" s="1"/>
  <c r="HC50" i="9"/>
  <c r="HC48" i="9"/>
  <c r="HD48" i="9" s="1"/>
  <c r="GJ48" i="9" s="1"/>
  <c r="E76" i="9"/>
  <c r="HC36" i="9"/>
  <c r="HD36" i="9" s="1"/>
  <c r="GJ36" i="9" s="1"/>
  <c r="HC58" i="9"/>
  <c r="HD58" i="9" s="1"/>
  <c r="GJ58" i="9" s="1"/>
  <c r="HC24" i="9"/>
  <c r="HD24" i="9" s="1"/>
  <c r="GJ24" i="9" s="1"/>
  <c r="HC54" i="9"/>
  <c r="HD54" i="9" s="1"/>
  <c r="GJ54" i="9" s="1"/>
  <c r="HC46" i="9"/>
  <c r="HD46" i="9" s="1"/>
  <c r="GJ46" i="9" s="1"/>
  <c r="HC22" i="9"/>
  <c r="HD22" i="9" s="1"/>
  <c r="HC57" i="9"/>
  <c r="HD57" i="9" s="1"/>
  <c r="GJ57" i="9" s="1"/>
  <c r="HC67" i="9"/>
  <c r="HD67" i="9" s="1"/>
  <c r="GJ67" i="9" s="1"/>
  <c r="HC55" i="9"/>
  <c r="HD55" i="9" s="1"/>
  <c r="GJ55" i="9" s="1"/>
  <c r="HC32" i="9"/>
  <c r="HD32" i="9" s="1"/>
  <c r="GJ32" i="9" s="1"/>
  <c r="HC45" i="9"/>
  <c r="HD45" i="9" s="1"/>
  <c r="GJ45" i="9" s="1"/>
  <c r="FY76" i="9"/>
  <c r="HC59" i="9"/>
  <c r="HD59" i="9" s="1"/>
  <c r="GJ59" i="9" s="1"/>
  <c r="HC17" i="9"/>
  <c r="HD17" i="9" s="1"/>
  <c r="GJ75" i="9"/>
  <c r="N82" i="9"/>
  <c r="GB76" i="9"/>
  <c r="GB78" i="9" s="1"/>
  <c r="GJ19" i="9"/>
  <c r="D76" i="9"/>
  <c r="GM49" i="9"/>
  <c r="GN49" i="9"/>
  <c r="FX16" i="9"/>
  <c r="GJ44" i="9"/>
  <c r="GJ29" i="9"/>
  <c r="GM16" i="9"/>
  <c r="GN17" i="9"/>
  <c r="FX49" i="9"/>
  <c r="GJ22" i="9"/>
  <c r="GF49" i="9"/>
  <c r="GF76" i="9" s="1"/>
  <c r="GM76" i="9" l="1"/>
  <c r="HC16" i="9"/>
  <c r="HD16" i="9"/>
  <c r="HC49" i="9"/>
  <c r="HD50" i="9"/>
  <c r="GC54" i="9"/>
  <c r="GE54" i="9" s="1"/>
  <c r="GC22" i="9"/>
  <c r="GE22" i="9" s="1"/>
  <c r="GC74" i="9"/>
  <c r="GE74" i="9" s="1"/>
  <c r="GC34" i="9"/>
  <c r="GE34" i="9" s="1"/>
  <c r="GC36" i="9"/>
  <c r="GE36" i="9" s="1"/>
  <c r="GC35" i="9"/>
  <c r="GE35" i="9" s="1"/>
  <c r="GC53" i="9"/>
  <c r="GE53" i="9" s="1"/>
  <c r="GC48" i="9"/>
  <c r="GE48" i="9" s="1"/>
  <c r="GC72" i="9"/>
  <c r="GE72" i="9" s="1"/>
  <c r="GC24" i="9"/>
  <c r="GE24" i="9" s="1"/>
  <c r="GC69" i="9"/>
  <c r="GE69" i="9" s="1"/>
  <c r="GC40" i="9"/>
  <c r="GE40" i="9" s="1"/>
  <c r="GC29" i="9"/>
  <c r="GE29" i="9" s="1"/>
  <c r="GC47" i="9"/>
  <c r="GE47" i="9" s="1"/>
  <c r="GC37" i="9"/>
  <c r="GE37" i="9" s="1"/>
  <c r="GC66" i="9"/>
  <c r="GE66" i="9" s="1"/>
  <c r="GC56" i="9"/>
  <c r="GE56" i="9" s="1"/>
  <c r="GC52" i="9"/>
  <c r="GE52" i="9" s="1"/>
  <c r="GC43" i="9"/>
  <c r="GE43" i="9" s="1"/>
  <c r="GC28" i="9"/>
  <c r="GE28" i="9" s="1"/>
  <c r="GC20" i="9"/>
  <c r="GE20" i="9" s="1"/>
  <c r="GC26" i="9"/>
  <c r="GE26" i="9" s="1"/>
  <c r="GC45" i="9"/>
  <c r="GE45" i="9" s="1"/>
  <c r="GC17" i="9"/>
  <c r="GC42" i="9"/>
  <c r="GC23" i="9"/>
  <c r="GE23" i="9" s="1"/>
  <c r="FX76" i="9"/>
  <c r="GC30" i="9"/>
  <c r="GE30" i="9" s="1"/>
  <c r="GC58" i="9"/>
  <c r="GE58" i="9" s="1"/>
  <c r="GC33" i="9"/>
  <c r="GE33" i="9" s="1"/>
  <c r="GC73" i="9"/>
  <c r="GE73" i="9" s="1"/>
  <c r="O82" i="9"/>
  <c r="GC27" i="9"/>
  <c r="GE27" i="9" s="1"/>
  <c r="GC32" i="9"/>
  <c r="GE32" i="9" s="1"/>
  <c r="GC18" i="9"/>
  <c r="GE18" i="9" s="1"/>
  <c r="GC46" i="9"/>
  <c r="GE46" i="9" s="1"/>
  <c r="GC19" i="9"/>
  <c r="GE19" i="9" s="1"/>
  <c r="GC31" i="9"/>
  <c r="GE31" i="9" s="1"/>
  <c r="GC21" i="9"/>
  <c r="GE21" i="9" s="1"/>
  <c r="GC61" i="9"/>
  <c r="GE61" i="9" s="1"/>
  <c r="GC38" i="9"/>
  <c r="GE38" i="9" s="1"/>
  <c r="GF78" i="9"/>
  <c r="GG71" i="9" s="1"/>
  <c r="GH71" i="9" s="1"/>
  <c r="GD71" i="9" s="1"/>
  <c r="GC68" i="9"/>
  <c r="GE68" i="9" s="1"/>
  <c r="GC57" i="9"/>
  <c r="GE57" i="9" s="1"/>
  <c r="GC60" i="9"/>
  <c r="GE60" i="9" s="1"/>
  <c r="GC25" i="9"/>
  <c r="GE25" i="9" s="1"/>
  <c r="GC63" i="9"/>
  <c r="GE63" i="9" s="1"/>
  <c r="GC44" i="9"/>
  <c r="GE44" i="9" s="1"/>
  <c r="GC59" i="9"/>
  <c r="GE59" i="9" s="1"/>
  <c r="GC55" i="9"/>
  <c r="GE55" i="9" s="1"/>
  <c r="GC62" i="9"/>
  <c r="GE62" i="9" s="1"/>
  <c r="GC64" i="9"/>
  <c r="GE64" i="9" s="1"/>
  <c r="GC50" i="9"/>
  <c r="GC51" i="9"/>
  <c r="GE51" i="9" s="1"/>
  <c r="GC67" i="9"/>
  <c r="GE67" i="9" s="1"/>
  <c r="GC65" i="9"/>
  <c r="GE65" i="9" s="1"/>
  <c r="GC39" i="9"/>
  <c r="GE39" i="9" s="1"/>
  <c r="GC41" i="9"/>
  <c r="GE41" i="9" s="1"/>
  <c r="GC75" i="9"/>
  <c r="GE75" i="9" s="1"/>
  <c r="GC71" i="9"/>
  <c r="GE71" i="9" s="1"/>
  <c r="GJ17" i="9"/>
  <c r="GJ16" i="9" s="1"/>
  <c r="GN16" i="9"/>
  <c r="GN76" i="9" s="1"/>
  <c r="GC70" i="9"/>
  <c r="GE70" i="9" s="1"/>
  <c r="GG57" i="9" l="1"/>
  <c r="GH57" i="9" s="1"/>
  <c r="GD57" i="9" s="1"/>
  <c r="HC76" i="9"/>
  <c r="GG29" i="9"/>
  <c r="GH29" i="9" s="1"/>
  <c r="GD29" i="9" s="1"/>
  <c r="GG39" i="9"/>
  <c r="GH39" i="9" s="1"/>
  <c r="GD39" i="9" s="1"/>
  <c r="GG31" i="9"/>
  <c r="GH31" i="9" s="1"/>
  <c r="GD31" i="9" s="1"/>
  <c r="GG54" i="9"/>
  <c r="GH54" i="9" s="1"/>
  <c r="GD54" i="9" s="1"/>
  <c r="GG51" i="9"/>
  <c r="GH51" i="9" s="1"/>
  <c r="GD51" i="9" s="1"/>
  <c r="GG72" i="9"/>
  <c r="GH72" i="9" s="1"/>
  <c r="GD72" i="9" s="1"/>
  <c r="GG47" i="9"/>
  <c r="GH47" i="9" s="1"/>
  <c r="GD47" i="9" s="1"/>
  <c r="GG70" i="9"/>
  <c r="GH70" i="9" s="1"/>
  <c r="GD70" i="9" s="1"/>
  <c r="GG22" i="9"/>
  <c r="GH22" i="9" s="1"/>
  <c r="GD22" i="9" s="1"/>
  <c r="GG48" i="9"/>
  <c r="GH48" i="9" s="1"/>
  <c r="GD48" i="9" s="1"/>
  <c r="GG56" i="9"/>
  <c r="GH56" i="9" s="1"/>
  <c r="GD56" i="9" s="1"/>
  <c r="GC16" i="9"/>
  <c r="HD49" i="9"/>
  <c r="HD76" i="9" s="1"/>
  <c r="GJ50" i="9"/>
  <c r="GJ49" i="9" s="1"/>
  <c r="GJ76" i="9" s="1"/>
  <c r="GG36" i="9"/>
  <c r="GH36" i="9" s="1"/>
  <c r="GD36" i="9" s="1"/>
  <c r="GG46" i="9"/>
  <c r="GH46" i="9" s="1"/>
  <c r="GD46" i="9" s="1"/>
  <c r="GG68" i="9"/>
  <c r="GH68" i="9" s="1"/>
  <c r="GD68" i="9" s="1"/>
  <c r="GG67" i="9"/>
  <c r="GH67" i="9" s="1"/>
  <c r="GD67" i="9" s="1"/>
  <c r="GG28" i="9"/>
  <c r="GH28" i="9" s="1"/>
  <c r="GD28" i="9" s="1"/>
  <c r="GG18" i="9"/>
  <c r="GH18" i="9" s="1"/>
  <c r="GD18" i="9" s="1"/>
  <c r="GG75" i="9"/>
  <c r="GH75" i="9" s="1"/>
  <c r="GD75" i="9" s="1"/>
  <c r="GE17" i="9"/>
  <c r="GG69" i="9"/>
  <c r="GH69" i="9" s="1"/>
  <c r="GD69" i="9" s="1"/>
  <c r="GG50" i="9"/>
  <c r="GH50" i="9" s="1"/>
  <c r="GG34" i="9"/>
  <c r="GH34" i="9" s="1"/>
  <c r="GD34" i="9" s="1"/>
  <c r="GG58" i="9"/>
  <c r="GH58" i="9" s="1"/>
  <c r="GD58" i="9" s="1"/>
  <c r="GG59" i="9"/>
  <c r="GH59" i="9" s="1"/>
  <c r="GD59" i="9" s="1"/>
  <c r="GG44" i="9"/>
  <c r="GH44" i="9" s="1"/>
  <c r="GD44" i="9" s="1"/>
  <c r="GG60" i="9"/>
  <c r="GH60" i="9" s="1"/>
  <c r="GD60" i="9" s="1"/>
  <c r="GG21" i="9"/>
  <c r="GH21" i="9" s="1"/>
  <c r="GD21" i="9" s="1"/>
  <c r="GG23" i="9"/>
  <c r="GH23" i="9" s="1"/>
  <c r="GD23" i="9" s="1"/>
  <c r="GG61" i="9"/>
  <c r="GH61" i="9" s="1"/>
  <c r="GD61" i="9" s="1"/>
  <c r="GG32" i="9"/>
  <c r="GH32" i="9" s="1"/>
  <c r="GD32" i="9" s="1"/>
  <c r="GG25" i="9"/>
  <c r="GH25" i="9" s="1"/>
  <c r="GD25" i="9" s="1"/>
  <c r="GG35" i="9"/>
  <c r="GH35" i="9" s="1"/>
  <c r="GD35" i="9" s="1"/>
  <c r="GG66" i="9"/>
  <c r="GH66" i="9" s="1"/>
  <c r="GD66" i="9" s="1"/>
  <c r="GG17" i="9"/>
  <c r="GG30" i="9"/>
  <c r="GH30" i="9" s="1"/>
  <c r="GD30" i="9" s="1"/>
  <c r="GG37" i="9"/>
  <c r="GH37" i="9" s="1"/>
  <c r="GD37" i="9" s="1"/>
  <c r="GG65" i="9"/>
  <c r="GH65" i="9" s="1"/>
  <c r="GD65" i="9" s="1"/>
  <c r="GG26" i="9"/>
  <c r="GH26" i="9" s="1"/>
  <c r="GD26" i="9" s="1"/>
  <c r="GG24" i="9"/>
  <c r="GH24" i="9" s="1"/>
  <c r="GD24" i="9" s="1"/>
  <c r="GG33" i="9"/>
  <c r="GH33" i="9" s="1"/>
  <c r="GD33" i="9" s="1"/>
  <c r="GG27" i="9"/>
  <c r="GH27" i="9" s="1"/>
  <c r="GD27" i="9" s="1"/>
  <c r="GG73" i="9"/>
  <c r="GH73" i="9" s="1"/>
  <c r="GD73" i="9" s="1"/>
  <c r="GG40" i="9"/>
  <c r="GH40" i="9" s="1"/>
  <c r="GD40" i="9" s="1"/>
  <c r="GG41" i="9"/>
  <c r="GH41" i="9" s="1"/>
  <c r="GD41" i="9" s="1"/>
  <c r="GG43" i="9"/>
  <c r="GH43" i="9" s="1"/>
  <c r="GD43" i="9" s="1"/>
  <c r="GG19" i="9"/>
  <c r="GH19" i="9" s="1"/>
  <c r="GD19" i="9" s="1"/>
  <c r="GG53" i="9"/>
  <c r="GH53" i="9" s="1"/>
  <c r="GD53" i="9" s="1"/>
  <c r="GG38" i="9"/>
  <c r="GH38" i="9" s="1"/>
  <c r="GD38" i="9" s="1"/>
  <c r="GG52" i="9"/>
  <c r="GH52" i="9" s="1"/>
  <c r="GD52" i="9" s="1"/>
  <c r="GG63" i="9"/>
  <c r="GH63" i="9" s="1"/>
  <c r="GD63" i="9" s="1"/>
  <c r="GG20" i="9"/>
  <c r="GH20" i="9" s="1"/>
  <c r="GD20" i="9" s="1"/>
  <c r="GG55" i="9"/>
  <c r="GH55" i="9" s="1"/>
  <c r="GD55" i="9" s="1"/>
  <c r="GG45" i="9"/>
  <c r="GH45" i="9" s="1"/>
  <c r="GD45" i="9" s="1"/>
  <c r="GG62" i="9"/>
  <c r="GH62" i="9" s="1"/>
  <c r="GD62" i="9" s="1"/>
  <c r="GG64" i="9"/>
  <c r="GH64" i="9" s="1"/>
  <c r="GD64" i="9" s="1"/>
  <c r="GG74" i="9"/>
  <c r="GH74" i="9" s="1"/>
  <c r="GD74" i="9" s="1"/>
  <c r="GC49" i="9"/>
  <c r="GC76" i="9" s="1"/>
  <c r="GE50" i="9"/>
  <c r="GD50" i="9" l="1"/>
  <c r="GE49" i="9"/>
  <c r="GE16" i="9"/>
  <c r="GH49" i="9"/>
  <c r="GG49" i="9"/>
  <c r="GG16" i="9"/>
  <c r="GH17" i="9"/>
  <c r="GH16" i="9" l="1"/>
  <c r="GD17" i="9"/>
  <c r="GD16" i="9" s="1"/>
  <c r="GD76" i="9" s="1"/>
  <c r="GE76" i="9"/>
  <c r="GD49" i="9"/>
  <c r="GG76" i="9"/>
  <c r="GH76" i="9"/>
  <c r="GD41" i="8" l="1"/>
  <c r="GP75" i="8"/>
  <c r="GW75" i="8"/>
  <c r="GX75" i="8"/>
  <c r="HB75" i="8"/>
  <c r="GK48" i="8"/>
  <c r="GL48" i="8"/>
  <c r="GO48" i="8"/>
  <c r="GP48" i="8"/>
  <c r="GQ48" i="8"/>
  <c r="GQ75" i="8" s="1"/>
  <c r="GR48" i="8"/>
  <c r="GS48" i="8"/>
  <c r="GT48" i="8"/>
  <c r="GU48" i="8"/>
  <c r="GV48" i="8"/>
  <c r="GW48" i="8"/>
  <c r="GX48" i="8"/>
  <c r="GY48" i="8"/>
  <c r="GY75" i="8" s="1"/>
  <c r="GZ48" i="8"/>
  <c r="HB48" i="8"/>
  <c r="GK15" i="8"/>
  <c r="GL15" i="8"/>
  <c r="GO15" i="8"/>
  <c r="GO75" i="8" s="1"/>
  <c r="GP15" i="8"/>
  <c r="GQ15" i="8"/>
  <c r="GR15" i="8"/>
  <c r="GS15" i="8"/>
  <c r="GS75" i="8" s="1"/>
  <c r="GT15" i="8"/>
  <c r="GT75" i="8" s="1"/>
  <c r="GU15" i="8"/>
  <c r="GU75" i="8" s="1"/>
  <c r="GV15" i="8"/>
  <c r="GW15" i="8"/>
  <c r="GX15" i="8"/>
  <c r="GY15" i="8"/>
  <c r="GZ15" i="8"/>
  <c r="HB15" i="8"/>
  <c r="HA70" i="8"/>
  <c r="GI70" i="8"/>
  <c r="FW70" i="8"/>
  <c r="FR70" i="8"/>
  <c r="FL70" i="8"/>
  <c r="FB70" i="8"/>
  <c r="ES70" i="8"/>
  <c r="EN70" i="8"/>
  <c r="EI70" i="8"/>
  <c r="EF70" i="8"/>
  <c r="DW70" i="8"/>
  <c r="DP70" i="8"/>
  <c r="DF70" i="8"/>
  <c r="CV70" i="8"/>
  <c r="CA70" i="8"/>
  <c r="BQ70" i="8"/>
  <c r="BG70" i="8"/>
  <c r="AW70" i="8"/>
  <c r="AM70" i="8"/>
  <c r="HA69" i="8"/>
  <c r="GI69" i="8"/>
  <c r="FW69" i="8"/>
  <c r="FR69" i="8"/>
  <c r="FL69" i="8"/>
  <c r="FB69" i="8"/>
  <c r="ES69" i="8"/>
  <c r="EN69" i="8"/>
  <c r="EI69" i="8"/>
  <c r="EF69" i="8"/>
  <c r="DW69" i="8"/>
  <c r="DP69" i="8"/>
  <c r="DF69" i="8"/>
  <c r="CV69" i="8"/>
  <c r="CA69" i="8"/>
  <c r="BQ69" i="8"/>
  <c r="BG69" i="8"/>
  <c r="AW69" i="8"/>
  <c r="AM69" i="8"/>
  <c r="AC69" i="8"/>
  <c r="HA68" i="8"/>
  <c r="GI68" i="8"/>
  <c r="FW68" i="8"/>
  <c r="FR68" i="8"/>
  <c r="FL68" i="8"/>
  <c r="FB68" i="8"/>
  <c r="ES68" i="8"/>
  <c r="EN68" i="8"/>
  <c r="EI68" i="8"/>
  <c r="EF68" i="8"/>
  <c r="DW68" i="8"/>
  <c r="DP68" i="8"/>
  <c r="DF68" i="8"/>
  <c r="CV68" i="8"/>
  <c r="CA68" i="8"/>
  <c r="BQ68" i="8"/>
  <c r="BG68" i="8"/>
  <c r="AW68" i="8"/>
  <c r="AM68" i="8"/>
  <c r="AC68" i="8"/>
  <c r="HA67" i="8"/>
  <c r="GI67" i="8"/>
  <c r="FW67" i="8"/>
  <c r="FR67" i="8"/>
  <c r="FL67" i="8"/>
  <c r="FB67" i="8"/>
  <c r="ES67" i="8"/>
  <c r="EN67" i="8"/>
  <c r="EI67" i="8"/>
  <c r="EF67" i="8"/>
  <c r="DW67" i="8"/>
  <c r="DP67" i="8"/>
  <c r="DF67" i="8"/>
  <c r="CV67" i="8"/>
  <c r="CA67" i="8"/>
  <c r="BQ67" i="8"/>
  <c r="BG67" i="8"/>
  <c r="AW67" i="8"/>
  <c r="AM67" i="8"/>
  <c r="AC67" i="8"/>
  <c r="HA66" i="8"/>
  <c r="GI66" i="8"/>
  <c r="FW66" i="8"/>
  <c r="FR66" i="8"/>
  <c r="FL66" i="8"/>
  <c r="FB66" i="8"/>
  <c r="ES66" i="8"/>
  <c r="EN66" i="8"/>
  <c r="EI66" i="8"/>
  <c r="EF66" i="8"/>
  <c r="DW66" i="8"/>
  <c r="DP66" i="8"/>
  <c r="DF66" i="8"/>
  <c r="CV66" i="8"/>
  <c r="CA66" i="8"/>
  <c r="BQ66" i="8"/>
  <c r="BG66" i="8"/>
  <c r="AW66" i="8"/>
  <c r="AM66" i="8"/>
  <c r="AC66" i="8"/>
  <c r="HA65" i="8"/>
  <c r="GI65" i="8"/>
  <c r="FW65" i="8"/>
  <c r="FR65" i="8"/>
  <c r="FL65" i="8"/>
  <c r="FB65" i="8"/>
  <c r="ES65" i="8"/>
  <c r="EN65" i="8"/>
  <c r="EI65" i="8"/>
  <c r="EF65" i="8"/>
  <c r="DW65" i="8"/>
  <c r="DP65" i="8"/>
  <c r="DF65" i="8"/>
  <c r="CV65" i="8"/>
  <c r="CA65" i="8"/>
  <c r="BQ65" i="8"/>
  <c r="BG65" i="8"/>
  <c r="AW65" i="8"/>
  <c r="AM65" i="8"/>
  <c r="AC65" i="8"/>
  <c r="HA64" i="8"/>
  <c r="GI64" i="8"/>
  <c r="FW64" i="8"/>
  <c r="FR64" i="8"/>
  <c r="FL64" i="8"/>
  <c r="FB64" i="8"/>
  <c r="ES64" i="8"/>
  <c r="EN64" i="8"/>
  <c r="EI64" i="8"/>
  <c r="EF64" i="8"/>
  <c r="DW64" i="8"/>
  <c r="DP64" i="8"/>
  <c r="DF64" i="8"/>
  <c r="CV64" i="8"/>
  <c r="CA64" i="8"/>
  <c r="BQ64" i="8"/>
  <c r="BG64" i="8"/>
  <c r="AW64" i="8"/>
  <c r="AM64" i="8"/>
  <c r="AC64" i="8"/>
  <c r="HA63" i="8"/>
  <c r="GI63" i="8"/>
  <c r="FW63" i="8"/>
  <c r="FR63" i="8"/>
  <c r="FL63" i="8"/>
  <c r="FB63" i="8"/>
  <c r="ES63" i="8"/>
  <c r="EN63" i="8"/>
  <c r="EI63" i="8"/>
  <c r="EF63" i="8"/>
  <c r="DW63" i="8"/>
  <c r="DP63" i="8"/>
  <c r="DF63" i="8"/>
  <c r="CV63" i="8"/>
  <c r="CA63" i="8"/>
  <c r="BQ63" i="8"/>
  <c r="BG63" i="8"/>
  <c r="AW63" i="8"/>
  <c r="AM63" i="8"/>
  <c r="AC63" i="8"/>
  <c r="HA62" i="8"/>
  <c r="GI62" i="8"/>
  <c r="FW62" i="8"/>
  <c r="FR62" i="8"/>
  <c r="FL62" i="8"/>
  <c r="FB62" i="8"/>
  <c r="ES62" i="8"/>
  <c r="EN62" i="8"/>
  <c r="EI62" i="8"/>
  <c r="EF62" i="8"/>
  <c r="DW62" i="8"/>
  <c r="DP62" i="8"/>
  <c r="DF62" i="8"/>
  <c r="CV62" i="8"/>
  <c r="CA62" i="8"/>
  <c r="BQ62" i="8"/>
  <c r="BG62" i="8"/>
  <c r="AW62" i="8"/>
  <c r="AM62" i="8"/>
  <c r="AC62" i="8"/>
  <c r="HA61" i="8"/>
  <c r="GI61" i="8"/>
  <c r="FW61" i="8"/>
  <c r="FR61" i="8"/>
  <c r="FL61" i="8"/>
  <c r="FB61" i="8"/>
  <c r="ES61" i="8"/>
  <c r="EN61" i="8"/>
  <c r="EI61" i="8"/>
  <c r="EF61" i="8"/>
  <c r="DW61" i="8"/>
  <c r="DP61" i="8"/>
  <c r="DF61" i="8"/>
  <c r="CV61" i="8"/>
  <c r="CA61" i="8"/>
  <c r="BQ61" i="8"/>
  <c r="BG61" i="8"/>
  <c r="AW61" i="8"/>
  <c r="AM61" i="8"/>
  <c r="AC61" i="8"/>
  <c r="HA60" i="8"/>
  <c r="GI60" i="8"/>
  <c r="FW60" i="8"/>
  <c r="FR60" i="8"/>
  <c r="FL60" i="8"/>
  <c r="FB60" i="8"/>
  <c r="ES60" i="8"/>
  <c r="EN60" i="8"/>
  <c r="EI60" i="8"/>
  <c r="EF60" i="8"/>
  <c r="DW60" i="8"/>
  <c r="DP60" i="8"/>
  <c r="DF60" i="8"/>
  <c r="CV60" i="8"/>
  <c r="CA60" i="8"/>
  <c r="BQ60" i="8"/>
  <c r="BG60" i="8"/>
  <c r="AW60" i="8"/>
  <c r="AM60" i="8"/>
  <c r="AC60" i="8"/>
  <c r="HA59" i="8"/>
  <c r="GI59" i="8"/>
  <c r="FW59" i="8"/>
  <c r="FR59" i="8"/>
  <c r="FL59" i="8"/>
  <c r="FB59" i="8"/>
  <c r="ES59" i="8"/>
  <c r="EN59" i="8"/>
  <c r="EI59" i="8"/>
  <c r="EF59" i="8"/>
  <c r="DW59" i="8"/>
  <c r="DP59" i="8"/>
  <c r="DF59" i="8"/>
  <c r="CV59" i="8"/>
  <c r="CA59" i="8"/>
  <c r="BQ59" i="8"/>
  <c r="BG59" i="8"/>
  <c r="AW59" i="8"/>
  <c r="AM59" i="8"/>
  <c r="AC59" i="8"/>
  <c r="HA58" i="8"/>
  <c r="GI58" i="8"/>
  <c r="FW58" i="8"/>
  <c r="FR58" i="8"/>
  <c r="FL58" i="8"/>
  <c r="FB58" i="8"/>
  <c r="ES58" i="8"/>
  <c r="EN58" i="8"/>
  <c r="EI58" i="8"/>
  <c r="EF58" i="8"/>
  <c r="DW58" i="8"/>
  <c r="DP58" i="8"/>
  <c r="DF58" i="8"/>
  <c r="CV58" i="8"/>
  <c r="CA58" i="8"/>
  <c r="BQ58" i="8"/>
  <c r="BG58" i="8"/>
  <c r="AW58" i="8"/>
  <c r="AM58" i="8"/>
  <c r="AC58" i="8"/>
  <c r="HA57" i="8"/>
  <c r="GI57" i="8"/>
  <c r="FW57" i="8"/>
  <c r="FR57" i="8"/>
  <c r="FL57" i="8"/>
  <c r="FB57" i="8"/>
  <c r="ES57" i="8"/>
  <c r="EN57" i="8"/>
  <c r="EI57" i="8"/>
  <c r="EF57" i="8"/>
  <c r="DW57" i="8"/>
  <c r="DP57" i="8"/>
  <c r="DF57" i="8"/>
  <c r="CV57" i="8"/>
  <c r="CA57" i="8"/>
  <c r="BQ57" i="8"/>
  <c r="BG57" i="8"/>
  <c r="AW57" i="8"/>
  <c r="AM57" i="8"/>
  <c r="D57" i="8"/>
  <c r="GB57" i="8" s="1"/>
  <c r="HA56" i="8"/>
  <c r="GI56" i="8"/>
  <c r="FW56" i="8"/>
  <c r="FR56" i="8"/>
  <c r="FL56" i="8"/>
  <c r="FB56" i="8"/>
  <c r="ES56" i="8"/>
  <c r="EN56" i="8"/>
  <c r="EI56" i="8"/>
  <c r="EF56" i="8"/>
  <c r="DW56" i="8"/>
  <c r="DP56" i="8"/>
  <c r="DF56" i="8"/>
  <c r="CV56" i="8"/>
  <c r="CA56" i="8"/>
  <c r="BQ56" i="8"/>
  <c r="BG56" i="8"/>
  <c r="AW56" i="8"/>
  <c r="AM56" i="8"/>
  <c r="AC56" i="8"/>
  <c r="HA55" i="8"/>
  <c r="GI55" i="8"/>
  <c r="FW55" i="8"/>
  <c r="FR55" i="8"/>
  <c r="FL55" i="8"/>
  <c r="FB55" i="8"/>
  <c r="ES55" i="8"/>
  <c r="EN55" i="8"/>
  <c r="EI55" i="8"/>
  <c r="EF55" i="8"/>
  <c r="DW55" i="8"/>
  <c r="DP55" i="8"/>
  <c r="DF55" i="8"/>
  <c r="CV55" i="8"/>
  <c r="CA55" i="8"/>
  <c r="BQ55" i="8"/>
  <c r="BG55" i="8"/>
  <c r="AW55" i="8"/>
  <c r="AM55" i="8"/>
  <c r="AC55" i="8"/>
  <c r="HA54" i="8"/>
  <c r="GI54" i="8"/>
  <c r="FW54" i="8"/>
  <c r="FR54" i="8"/>
  <c r="FL54" i="8"/>
  <c r="FB54" i="8"/>
  <c r="ES54" i="8"/>
  <c r="EN54" i="8"/>
  <c r="EI54" i="8"/>
  <c r="EF54" i="8"/>
  <c r="DW54" i="8"/>
  <c r="DP54" i="8"/>
  <c r="DF54" i="8"/>
  <c r="CV54" i="8"/>
  <c r="CA54" i="8"/>
  <c r="BQ54" i="8"/>
  <c r="BG54" i="8"/>
  <c r="AW54" i="8"/>
  <c r="AM54" i="8"/>
  <c r="AC54" i="8"/>
  <c r="HA53" i="8"/>
  <c r="GI53" i="8"/>
  <c r="FW53" i="8"/>
  <c r="FR53" i="8"/>
  <c r="FL53" i="8"/>
  <c r="FB53" i="8"/>
  <c r="ES53" i="8"/>
  <c r="EN53" i="8"/>
  <c r="EI53" i="8"/>
  <c r="EF53" i="8"/>
  <c r="DW53" i="8"/>
  <c r="DP53" i="8"/>
  <c r="DF53" i="8"/>
  <c r="CV53" i="8"/>
  <c r="CA53" i="8"/>
  <c r="BQ53" i="8"/>
  <c r="E53" i="8" s="1"/>
  <c r="GF53" i="8" s="1"/>
  <c r="BG53" i="8"/>
  <c r="AW53" i="8"/>
  <c r="AM53" i="8"/>
  <c r="AC53" i="8"/>
  <c r="D53" i="8" s="1"/>
  <c r="GB53" i="8" s="1"/>
  <c r="HA52" i="8"/>
  <c r="GI52" i="8"/>
  <c r="FW52" i="8"/>
  <c r="FR52" i="8"/>
  <c r="FL52" i="8"/>
  <c r="FB52" i="8"/>
  <c r="ES52" i="8"/>
  <c r="EN52" i="8"/>
  <c r="EI52" i="8"/>
  <c r="EF52" i="8"/>
  <c r="DW52" i="8"/>
  <c r="DP52" i="8"/>
  <c r="DF52" i="8"/>
  <c r="CV52" i="8"/>
  <c r="CA52" i="8"/>
  <c r="BQ52" i="8"/>
  <c r="BG52" i="8"/>
  <c r="AW52" i="8"/>
  <c r="E52" i="8" s="1"/>
  <c r="GF52" i="8" s="1"/>
  <c r="AM52" i="8"/>
  <c r="AC52" i="8"/>
  <c r="HA51" i="8"/>
  <c r="GI51" i="8"/>
  <c r="FW51" i="8"/>
  <c r="FR51" i="8"/>
  <c r="FL51" i="8"/>
  <c r="FB51" i="8"/>
  <c r="ES51" i="8"/>
  <c r="EN51" i="8"/>
  <c r="EI51" i="8"/>
  <c r="EF51" i="8"/>
  <c r="DW51" i="8"/>
  <c r="DP51" i="8"/>
  <c r="DF51" i="8"/>
  <c r="CV51" i="8"/>
  <c r="CA51" i="8"/>
  <c r="BQ51" i="8"/>
  <c r="BG51" i="8"/>
  <c r="AW51" i="8"/>
  <c r="E51" i="8" s="1"/>
  <c r="GF51" i="8" s="1"/>
  <c r="AM51" i="8"/>
  <c r="AC51" i="8"/>
  <c r="HA50" i="8"/>
  <c r="GI50" i="8"/>
  <c r="FW50" i="8"/>
  <c r="FR50" i="8"/>
  <c r="FL50" i="8"/>
  <c r="FB50" i="8"/>
  <c r="ES50" i="8"/>
  <c r="EN50" i="8"/>
  <c r="EI50" i="8"/>
  <c r="EF50" i="8"/>
  <c r="DW50" i="8"/>
  <c r="DP50" i="8"/>
  <c r="DF50" i="8"/>
  <c r="CV50" i="8"/>
  <c r="CA50" i="8"/>
  <c r="BQ50" i="8"/>
  <c r="BG50" i="8"/>
  <c r="AW50" i="8"/>
  <c r="AM50" i="8"/>
  <c r="AC50" i="8"/>
  <c r="HA49" i="8"/>
  <c r="HA48" i="8" s="1"/>
  <c r="GI49" i="8"/>
  <c r="GI48" i="8" s="1"/>
  <c r="FW49" i="8"/>
  <c r="FR49" i="8"/>
  <c r="FL49" i="8"/>
  <c r="FB49" i="8"/>
  <c r="ES49" i="8"/>
  <c r="EN49" i="8"/>
  <c r="EI49" i="8"/>
  <c r="EF49" i="8"/>
  <c r="FY49" i="8" s="1"/>
  <c r="DW49" i="8"/>
  <c r="DP49" i="8"/>
  <c r="DF49" i="8"/>
  <c r="CV49" i="8"/>
  <c r="CA49" i="8"/>
  <c r="BQ49" i="8"/>
  <c r="BG49" i="8"/>
  <c r="AW49" i="8"/>
  <c r="AM49" i="8"/>
  <c r="AC49" i="8"/>
  <c r="GA48" i="8"/>
  <c r="FV48" i="8"/>
  <c r="FU48" i="8"/>
  <c r="FT48" i="8"/>
  <c r="FS48" i="8"/>
  <c r="FQ48" i="8"/>
  <c r="FP48" i="8"/>
  <c r="FO48" i="8"/>
  <c r="FN48" i="8"/>
  <c r="FM48" i="8"/>
  <c r="FK48" i="8"/>
  <c r="FJ48" i="8"/>
  <c r="FI48" i="8"/>
  <c r="FH48" i="8"/>
  <c r="FG48" i="8"/>
  <c r="FF48" i="8"/>
  <c r="FE48" i="8"/>
  <c r="FD48" i="8"/>
  <c r="FC48" i="8"/>
  <c r="FA48" i="8"/>
  <c r="EZ48" i="8"/>
  <c r="EY48" i="8"/>
  <c r="EX48" i="8"/>
  <c r="EW48" i="8"/>
  <c r="EV48" i="8"/>
  <c r="EU48" i="8"/>
  <c r="ET48" i="8"/>
  <c r="ER48" i="8"/>
  <c r="EQ48" i="8"/>
  <c r="EP48" i="8"/>
  <c r="EO48" i="8"/>
  <c r="EM48" i="8"/>
  <c r="EL48" i="8"/>
  <c r="EK48" i="8"/>
  <c r="EJ48" i="8"/>
  <c r="EH48" i="8"/>
  <c r="EG48" i="8"/>
  <c r="EE48" i="8"/>
  <c r="ED48" i="8"/>
  <c r="EC48" i="8"/>
  <c r="EB48" i="8"/>
  <c r="EA48" i="8"/>
  <c r="DZ48" i="8"/>
  <c r="DY48" i="8"/>
  <c r="DX48" i="8"/>
  <c r="DV48" i="8"/>
  <c r="DU48" i="8"/>
  <c r="DT48" i="8"/>
  <c r="DS48" i="8"/>
  <c r="DR48" i="8"/>
  <c r="DQ48" i="8"/>
  <c r="DO48" i="8"/>
  <c r="DN48" i="8"/>
  <c r="DM48" i="8"/>
  <c r="DL48" i="8"/>
  <c r="DK48" i="8"/>
  <c r="DJ48" i="8"/>
  <c r="DI48" i="8"/>
  <c r="DH48" i="8"/>
  <c r="DG48" i="8"/>
  <c r="DE48" i="8"/>
  <c r="DD48" i="8"/>
  <c r="DC48" i="8"/>
  <c r="DB48" i="8"/>
  <c r="DA48" i="8"/>
  <c r="CZ48" i="8"/>
  <c r="CY48" i="8"/>
  <c r="CX48" i="8"/>
  <c r="CW48" i="8"/>
  <c r="CU48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BZ48" i="8"/>
  <c r="BY48" i="8"/>
  <c r="BX48" i="8"/>
  <c r="BW48" i="8"/>
  <c r="BV48" i="8"/>
  <c r="BU48" i="8"/>
  <c r="BT48" i="8"/>
  <c r="BS48" i="8"/>
  <c r="BR48" i="8"/>
  <c r="BP48" i="8"/>
  <c r="BO48" i="8"/>
  <c r="BN48" i="8"/>
  <c r="BM48" i="8"/>
  <c r="BL48" i="8"/>
  <c r="BK48" i="8"/>
  <c r="BJ48" i="8"/>
  <c r="BI48" i="8"/>
  <c r="BH48" i="8"/>
  <c r="BF48" i="8"/>
  <c r="BE48" i="8"/>
  <c r="BD48" i="8"/>
  <c r="BC48" i="8"/>
  <c r="BB48" i="8"/>
  <c r="BA48" i="8"/>
  <c r="AZ48" i="8"/>
  <c r="AY48" i="8"/>
  <c r="AX48" i="8"/>
  <c r="AV48" i="8"/>
  <c r="AU48" i="8"/>
  <c r="AT48" i="8"/>
  <c r="AS48" i="8"/>
  <c r="AR48" i="8"/>
  <c r="AQ48" i="8"/>
  <c r="AP48" i="8"/>
  <c r="AO48" i="8"/>
  <c r="AN48" i="8"/>
  <c r="AL48" i="8"/>
  <c r="AK48" i="8"/>
  <c r="AJ48" i="8"/>
  <c r="AI48" i="8"/>
  <c r="AH48" i="8"/>
  <c r="AG48" i="8"/>
  <c r="AF48" i="8"/>
  <c r="AE48" i="8"/>
  <c r="AD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HA47" i="8"/>
  <c r="GI47" i="8"/>
  <c r="FW47" i="8"/>
  <c r="FR47" i="8"/>
  <c r="FL47" i="8"/>
  <c r="FB47" i="8"/>
  <c r="ES47" i="8"/>
  <c r="EN47" i="8"/>
  <c r="EI47" i="8"/>
  <c r="EF47" i="8"/>
  <c r="DW47" i="8"/>
  <c r="DP47" i="8"/>
  <c r="DF47" i="8"/>
  <c r="CV47" i="8"/>
  <c r="CA47" i="8"/>
  <c r="BQ47" i="8"/>
  <c r="BG47" i="8"/>
  <c r="AW47" i="8"/>
  <c r="AM47" i="8"/>
  <c r="AC47" i="8"/>
  <c r="HA46" i="8"/>
  <c r="GI46" i="8"/>
  <c r="FW46" i="8"/>
  <c r="FR46" i="8"/>
  <c r="FL46" i="8"/>
  <c r="FB46" i="8"/>
  <c r="ES46" i="8"/>
  <c r="EN46" i="8"/>
  <c r="EI46" i="8"/>
  <c r="EF46" i="8"/>
  <c r="DW46" i="8"/>
  <c r="DP46" i="8"/>
  <c r="DF46" i="8"/>
  <c r="CV46" i="8"/>
  <c r="CA46" i="8"/>
  <c r="BQ46" i="8"/>
  <c r="BG46" i="8"/>
  <c r="AW46" i="8"/>
  <c r="AM46" i="8"/>
  <c r="AC46" i="8"/>
  <c r="GI45" i="8"/>
  <c r="FW45" i="8"/>
  <c r="FR45" i="8"/>
  <c r="FB45" i="8"/>
  <c r="ES45" i="8"/>
  <c r="EN45" i="8"/>
  <c r="EI45" i="8"/>
  <c r="EF45" i="8"/>
  <c r="DW45" i="8"/>
  <c r="DP45" i="8"/>
  <c r="DF45" i="8"/>
  <c r="CV45" i="8"/>
  <c r="CA45" i="8"/>
  <c r="BQ45" i="8"/>
  <c r="BG45" i="8"/>
  <c r="AW45" i="8"/>
  <c r="AM45" i="8"/>
  <c r="AC45" i="8"/>
  <c r="GI44" i="8"/>
  <c r="FW44" i="8"/>
  <c r="FR44" i="8"/>
  <c r="FB44" i="8"/>
  <c r="ES44" i="8"/>
  <c r="EN44" i="8"/>
  <c r="EI44" i="8"/>
  <c r="EF44" i="8"/>
  <c r="DW44" i="8"/>
  <c r="DP44" i="8"/>
  <c r="DF44" i="8"/>
  <c r="CV44" i="8"/>
  <c r="CA44" i="8"/>
  <c r="BQ44" i="8"/>
  <c r="BG44" i="8"/>
  <c r="AW44" i="8"/>
  <c r="AM44" i="8"/>
  <c r="AC44" i="8"/>
  <c r="GI43" i="8"/>
  <c r="FW43" i="8"/>
  <c r="FR43" i="8"/>
  <c r="FB43" i="8"/>
  <c r="ES43" i="8"/>
  <c r="EN43" i="8"/>
  <c r="EI43" i="8"/>
  <c r="EF43" i="8"/>
  <c r="DW43" i="8"/>
  <c r="DP43" i="8"/>
  <c r="DF43" i="8"/>
  <c r="CV43" i="8"/>
  <c r="CA43" i="8"/>
  <c r="BQ43" i="8"/>
  <c r="BG43" i="8"/>
  <c r="AW43" i="8"/>
  <c r="E43" i="8" s="1"/>
  <c r="GF43" i="8" s="1"/>
  <c r="AM43" i="8"/>
  <c r="AC43" i="8"/>
  <c r="HA42" i="8"/>
  <c r="GI42" i="8"/>
  <c r="FW42" i="8"/>
  <c r="FR42" i="8"/>
  <c r="FL42" i="8"/>
  <c r="FB42" i="8"/>
  <c r="ES42" i="8"/>
  <c r="EN42" i="8"/>
  <c r="EI42" i="8"/>
  <c r="EF42" i="8"/>
  <c r="DW42" i="8"/>
  <c r="DP42" i="8"/>
  <c r="DF42" i="8"/>
  <c r="CV42" i="8"/>
  <c r="CA42" i="8"/>
  <c r="BQ42" i="8"/>
  <c r="BG42" i="8"/>
  <c r="AW42" i="8"/>
  <c r="AM42" i="8"/>
  <c r="AC42" i="8"/>
  <c r="FW41" i="8"/>
  <c r="FR41" i="8"/>
  <c r="FL41" i="8"/>
  <c r="FB41" i="8"/>
  <c r="ES41" i="8"/>
  <c r="EN41" i="8"/>
  <c r="EI41" i="8"/>
  <c r="EF41" i="8"/>
  <c r="DW41" i="8"/>
  <c r="DP41" i="8"/>
  <c r="DF41" i="8"/>
  <c r="CV41" i="8"/>
  <c r="CA41" i="8"/>
  <c r="BQ41" i="8"/>
  <c r="BG41" i="8"/>
  <c r="AW41" i="8"/>
  <c r="AM41" i="8"/>
  <c r="AC41" i="8"/>
  <c r="D41" i="8" s="1"/>
  <c r="HA40" i="8"/>
  <c r="GI40" i="8"/>
  <c r="FW40" i="8"/>
  <c r="FR40" i="8"/>
  <c r="FL40" i="8"/>
  <c r="FB40" i="8"/>
  <c r="ES40" i="8"/>
  <c r="EN40" i="8"/>
  <c r="EI40" i="8"/>
  <c r="EF40" i="8"/>
  <c r="DW40" i="8"/>
  <c r="DP40" i="8"/>
  <c r="DF40" i="8"/>
  <c r="CV40" i="8"/>
  <c r="CA40" i="8"/>
  <c r="BQ40" i="8"/>
  <c r="BG40" i="8"/>
  <c r="AW40" i="8"/>
  <c r="AM40" i="8"/>
  <c r="AC40" i="8"/>
  <c r="HA39" i="8"/>
  <c r="GI39" i="8"/>
  <c r="FW39" i="8"/>
  <c r="FR39" i="8"/>
  <c r="FL39" i="8"/>
  <c r="FB39" i="8"/>
  <c r="ES39" i="8"/>
  <c r="EN39" i="8"/>
  <c r="EI39" i="8"/>
  <c r="EF39" i="8"/>
  <c r="DW39" i="8"/>
  <c r="DP39" i="8"/>
  <c r="DF39" i="8"/>
  <c r="CV39" i="8"/>
  <c r="CA39" i="8"/>
  <c r="BQ39" i="8"/>
  <c r="BG39" i="8"/>
  <c r="AW39" i="8"/>
  <c r="AM39" i="8"/>
  <c r="AC39" i="8"/>
  <c r="HA38" i="8"/>
  <c r="GI38" i="8"/>
  <c r="FW38" i="8"/>
  <c r="FR38" i="8"/>
  <c r="FL38" i="8"/>
  <c r="FB38" i="8"/>
  <c r="ES38" i="8"/>
  <c r="EN38" i="8"/>
  <c r="EI38" i="8"/>
  <c r="EF38" i="8"/>
  <c r="DW38" i="8"/>
  <c r="DP38" i="8"/>
  <c r="DF38" i="8"/>
  <c r="CV38" i="8"/>
  <c r="CA38" i="8"/>
  <c r="BQ38" i="8"/>
  <c r="BG38" i="8"/>
  <c r="AW38" i="8"/>
  <c r="AM38" i="8"/>
  <c r="AC38" i="8"/>
  <c r="HA37" i="8"/>
  <c r="GI37" i="8"/>
  <c r="FW37" i="8"/>
  <c r="FR37" i="8"/>
  <c r="FL37" i="8"/>
  <c r="FB37" i="8"/>
  <c r="ES37" i="8"/>
  <c r="EN37" i="8"/>
  <c r="EI37" i="8"/>
  <c r="EF37" i="8"/>
  <c r="DW37" i="8"/>
  <c r="DP37" i="8"/>
  <c r="DF37" i="8"/>
  <c r="CV37" i="8"/>
  <c r="CA37" i="8"/>
  <c r="BQ37" i="8"/>
  <c r="BG37" i="8"/>
  <c r="AW37" i="8"/>
  <c r="AM37" i="8"/>
  <c r="AC37" i="8"/>
  <c r="HA36" i="8"/>
  <c r="GI36" i="8"/>
  <c r="FW36" i="8"/>
  <c r="FR36" i="8"/>
  <c r="FL36" i="8"/>
  <c r="FB36" i="8"/>
  <c r="ES36" i="8"/>
  <c r="EN36" i="8"/>
  <c r="EI36" i="8"/>
  <c r="EF36" i="8"/>
  <c r="DW36" i="8"/>
  <c r="DP36" i="8"/>
  <c r="DF36" i="8"/>
  <c r="CV36" i="8"/>
  <c r="CA36" i="8"/>
  <c r="BQ36" i="8"/>
  <c r="BG36" i="8"/>
  <c r="AW36" i="8"/>
  <c r="AM36" i="8"/>
  <c r="AC36" i="8"/>
  <c r="HA35" i="8"/>
  <c r="GI35" i="8"/>
  <c r="FW35" i="8"/>
  <c r="FR35" i="8"/>
  <c r="FL35" i="8"/>
  <c r="FB35" i="8"/>
  <c r="ES35" i="8"/>
  <c r="EN35" i="8"/>
  <c r="EI35" i="8"/>
  <c r="EF35" i="8"/>
  <c r="DW35" i="8"/>
  <c r="DP35" i="8"/>
  <c r="DF35" i="8"/>
  <c r="CV35" i="8"/>
  <c r="CA35" i="8"/>
  <c r="BQ35" i="8"/>
  <c r="BG35" i="8"/>
  <c r="E35" i="8" s="1"/>
  <c r="GF35" i="8" s="1"/>
  <c r="AW35" i="8"/>
  <c r="AM35" i="8"/>
  <c r="AC35" i="8"/>
  <c r="D35" i="8" s="1"/>
  <c r="GB35" i="8" s="1"/>
  <c r="HA34" i="8"/>
  <c r="GI34" i="8"/>
  <c r="FW34" i="8"/>
  <c r="FR34" i="8"/>
  <c r="FL34" i="8"/>
  <c r="FB34" i="8"/>
  <c r="ES34" i="8"/>
  <c r="EN34" i="8"/>
  <c r="EI34" i="8"/>
  <c r="EF34" i="8"/>
  <c r="DW34" i="8"/>
  <c r="DP34" i="8"/>
  <c r="DF34" i="8"/>
  <c r="CV34" i="8"/>
  <c r="CA34" i="8"/>
  <c r="BQ34" i="8"/>
  <c r="BG34" i="8"/>
  <c r="AW34" i="8"/>
  <c r="AM34" i="8"/>
  <c r="AC34" i="8"/>
  <c r="HA33" i="8"/>
  <c r="GI33" i="8"/>
  <c r="FW33" i="8"/>
  <c r="FR33" i="8"/>
  <c r="FL33" i="8"/>
  <c r="FB33" i="8"/>
  <c r="ES33" i="8"/>
  <c r="EN33" i="8"/>
  <c r="EI33" i="8"/>
  <c r="EF33" i="8"/>
  <c r="DW33" i="8"/>
  <c r="DP33" i="8"/>
  <c r="DF33" i="8"/>
  <c r="CV33" i="8"/>
  <c r="CA33" i="8"/>
  <c r="BQ33" i="8"/>
  <c r="BG33" i="8"/>
  <c r="AW33" i="8"/>
  <c r="E33" i="8" s="1"/>
  <c r="GF33" i="8" s="1"/>
  <c r="AM33" i="8"/>
  <c r="AC33" i="8"/>
  <c r="HA32" i="8"/>
  <c r="GI32" i="8"/>
  <c r="FW32" i="8"/>
  <c r="FR32" i="8"/>
  <c r="FL32" i="8"/>
  <c r="FB32" i="8"/>
  <c r="ES32" i="8"/>
  <c r="EN32" i="8"/>
  <c r="EI32" i="8"/>
  <c r="EF32" i="8"/>
  <c r="DW32" i="8"/>
  <c r="DP32" i="8"/>
  <c r="DF32" i="8"/>
  <c r="CV32" i="8"/>
  <c r="CA32" i="8"/>
  <c r="BQ32" i="8"/>
  <c r="BG32" i="8"/>
  <c r="AW32" i="8"/>
  <c r="E32" i="8" s="1"/>
  <c r="GF32" i="8" s="1"/>
  <c r="AM32" i="8"/>
  <c r="AC32" i="8"/>
  <c r="HA31" i="8"/>
  <c r="GI31" i="8"/>
  <c r="FW31" i="8"/>
  <c r="FR31" i="8"/>
  <c r="FL31" i="8"/>
  <c r="FB31" i="8"/>
  <c r="ES31" i="8"/>
  <c r="EN31" i="8"/>
  <c r="EI31" i="8"/>
  <c r="EF31" i="8"/>
  <c r="DW31" i="8"/>
  <c r="DP31" i="8"/>
  <c r="DF31" i="8"/>
  <c r="CV31" i="8"/>
  <c r="CA31" i="8"/>
  <c r="BQ31" i="8"/>
  <c r="BG31" i="8"/>
  <c r="AW31" i="8"/>
  <c r="E31" i="8" s="1"/>
  <c r="GF31" i="8" s="1"/>
  <c r="AM31" i="8"/>
  <c r="AC31" i="8"/>
  <c r="HA30" i="8"/>
  <c r="GI30" i="8"/>
  <c r="FW30" i="8"/>
  <c r="FR30" i="8"/>
  <c r="FL30" i="8"/>
  <c r="FB30" i="8"/>
  <c r="ES30" i="8"/>
  <c r="EN30" i="8"/>
  <c r="EI30" i="8"/>
  <c r="EF30" i="8"/>
  <c r="DW30" i="8"/>
  <c r="DP30" i="8"/>
  <c r="DF30" i="8"/>
  <c r="CV30" i="8"/>
  <c r="CA30" i="8"/>
  <c r="BQ30" i="8"/>
  <c r="BG30" i="8"/>
  <c r="AW30" i="8"/>
  <c r="AM30" i="8"/>
  <c r="AC30" i="8"/>
  <c r="HA29" i="8"/>
  <c r="GI29" i="8"/>
  <c r="FW29" i="8"/>
  <c r="FR29" i="8"/>
  <c r="FL29" i="8"/>
  <c r="FB29" i="8"/>
  <c r="ES29" i="8"/>
  <c r="EN29" i="8"/>
  <c r="EI29" i="8"/>
  <c r="EF29" i="8"/>
  <c r="DW29" i="8"/>
  <c r="DP29" i="8"/>
  <c r="DF29" i="8"/>
  <c r="CV29" i="8"/>
  <c r="CA29" i="8"/>
  <c r="BQ29" i="8"/>
  <c r="BG29" i="8"/>
  <c r="AW29" i="8"/>
  <c r="AM29" i="8"/>
  <c r="AC29" i="8"/>
  <c r="HA28" i="8"/>
  <c r="GI28" i="8"/>
  <c r="FW28" i="8"/>
  <c r="FR28" i="8"/>
  <c r="FL28" i="8"/>
  <c r="FB28" i="8"/>
  <c r="ES28" i="8"/>
  <c r="EN28" i="8"/>
  <c r="EI28" i="8"/>
  <c r="EF28" i="8"/>
  <c r="DW28" i="8"/>
  <c r="DP28" i="8"/>
  <c r="DF28" i="8"/>
  <c r="CV28" i="8"/>
  <c r="CA28" i="8"/>
  <c r="BQ28" i="8"/>
  <c r="BG28" i="8"/>
  <c r="AW28" i="8"/>
  <c r="AM28" i="8"/>
  <c r="AC28" i="8"/>
  <c r="HA27" i="8"/>
  <c r="GI27" i="8"/>
  <c r="FW27" i="8"/>
  <c r="FR27" i="8"/>
  <c r="FL27" i="8"/>
  <c r="FB27" i="8"/>
  <c r="ES27" i="8"/>
  <c r="EN27" i="8"/>
  <c r="EI27" i="8"/>
  <c r="EF27" i="8"/>
  <c r="DW27" i="8"/>
  <c r="DP27" i="8"/>
  <c r="DF27" i="8"/>
  <c r="CV27" i="8"/>
  <c r="CA27" i="8"/>
  <c r="BQ27" i="8"/>
  <c r="BG27" i="8"/>
  <c r="AW27" i="8"/>
  <c r="E27" i="8" s="1"/>
  <c r="GF27" i="8" s="1"/>
  <c r="AM27" i="8"/>
  <c r="AC27" i="8"/>
  <c r="HA26" i="8"/>
  <c r="GI26" i="8"/>
  <c r="FW26" i="8"/>
  <c r="FR26" i="8"/>
  <c r="FL26" i="8"/>
  <c r="FB26" i="8"/>
  <c r="ES26" i="8"/>
  <c r="EN26" i="8"/>
  <c r="EI26" i="8"/>
  <c r="EF26" i="8"/>
  <c r="DW26" i="8"/>
  <c r="DP26" i="8"/>
  <c r="DF26" i="8"/>
  <c r="CV26" i="8"/>
  <c r="CA26" i="8"/>
  <c r="BQ26" i="8"/>
  <c r="BG26" i="8"/>
  <c r="AW26" i="8"/>
  <c r="AM26" i="8"/>
  <c r="AC26" i="8"/>
  <c r="HA25" i="8"/>
  <c r="GI25" i="8"/>
  <c r="FW25" i="8"/>
  <c r="FR25" i="8"/>
  <c r="FL25" i="8"/>
  <c r="FB25" i="8"/>
  <c r="ES25" i="8"/>
  <c r="EN25" i="8"/>
  <c r="EI25" i="8"/>
  <c r="EF25" i="8"/>
  <c r="DW25" i="8"/>
  <c r="DP25" i="8"/>
  <c r="DF25" i="8"/>
  <c r="CV25" i="8"/>
  <c r="CA25" i="8"/>
  <c r="BQ25" i="8"/>
  <c r="BG25" i="8"/>
  <c r="AW25" i="8"/>
  <c r="AM25" i="8"/>
  <c r="AC25" i="8"/>
  <c r="HA24" i="8"/>
  <c r="GI24" i="8"/>
  <c r="FW24" i="8"/>
  <c r="FR24" i="8"/>
  <c r="FL24" i="8"/>
  <c r="FB24" i="8"/>
  <c r="ES24" i="8"/>
  <c r="EN24" i="8"/>
  <c r="EI24" i="8"/>
  <c r="EF24" i="8"/>
  <c r="DW24" i="8"/>
  <c r="DP24" i="8"/>
  <c r="DF24" i="8"/>
  <c r="CV24" i="8"/>
  <c r="CA24" i="8"/>
  <c r="BQ24" i="8"/>
  <c r="BG24" i="8"/>
  <c r="AW24" i="8"/>
  <c r="AM24" i="8"/>
  <c r="AC24" i="8"/>
  <c r="HA23" i="8"/>
  <c r="GI23" i="8"/>
  <c r="FW23" i="8"/>
  <c r="FR23" i="8"/>
  <c r="FL23" i="8"/>
  <c r="FB23" i="8"/>
  <c r="ES23" i="8"/>
  <c r="EN23" i="8"/>
  <c r="EI23" i="8"/>
  <c r="EF23" i="8"/>
  <c r="DW23" i="8"/>
  <c r="DP23" i="8"/>
  <c r="DF23" i="8"/>
  <c r="CV23" i="8"/>
  <c r="CA23" i="8"/>
  <c r="BQ23" i="8"/>
  <c r="E23" i="8" s="1"/>
  <c r="GF23" i="8" s="1"/>
  <c r="BG23" i="8"/>
  <c r="AW23" i="8"/>
  <c r="AM23" i="8"/>
  <c r="AC23" i="8"/>
  <c r="HA22" i="8"/>
  <c r="GI22" i="8"/>
  <c r="FW22" i="8"/>
  <c r="FR22" i="8"/>
  <c r="FL22" i="8"/>
  <c r="FB22" i="8"/>
  <c r="ES22" i="8"/>
  <c r="EN22" i="8"/>
  <c r="EI22" i="8"/>
  <c r="EF22" i="8"/>
  <c r="DW22" i="8"/>
  <c r="DP22" i="8"/>
  <c r="DF22" i="8"/>
  <c r="CV22" i="8"/>
  <c r="CA22" i="8"/>
  <c r="BQ22" i="8"/>
  <c r="BG22" i="8"/>
  <c r="AW22" i="8"/>
  <c r="AM22" i="8"/>
  <c r="AC22" i="8"/>
  <c r="HA21" i="8"/>
  <c r="GI21" i="8"/>
  <c r="FW21" i="8"/>
  <c r="FR21" i="8"/>
  <c r="FL21" i="8"/>
  <c r="FB21" i="8"/>
  <c r="ES21" i="8"/>
  <c r="EN21" i="8"/>
  <c r="EI21" i="8"/>
  <c r="EF21" i="8"/>
  <c r="DW21" i="8"/>
  <c r="DP21" i="8"/>
  <c r="DF21" i="8"/>
  <c r="CV21" i="8"/>
  <c r="CA21" i="8"/>
  <c r="BQ21" i="8"/>
  <c r="BG21" i="8"/>
  <c r="AW21" i="8"/>
  <c r="AM21" i="8"/>
  <c r="AC21" i="8"/>
  <c r="HA20" i="8"/>
  <c r="GI20" i="8"/>
  <c r="FW20" i="8"/>
  <c r="FR20" i="8"/>
  <c r="FL20" i="8"/>
  <c r="FB20" i="8"/>
  <c r="ES20" i="8"/>
  <c r="EN20" i="8"/>
  <c r="EI20" i="8"/>
  <c r="EF20" i="8"/>
  <c r="DW20" i="8"/>
  <c r="DP20" i="8"/>
  <c r="DF20" i="8"/>
  <c r="CV20" i="8"/>
  <c r="CA20" i="8"/>
  <c r="BQ20" i="8"/>
  <c r="BG20" i="8"/>
  <c r="AW20" i="8"/>
  <c r="AM20" i="8"/>
  <c r="AC20" i="8"/>
  <c r="HA19" i="8"/>
  <c r="GI19" i="8"/>
  <c r="FW19" i="8"/>
  <c r="FR19" i="8"/>
  <c r="FL19" i="8"/>
  <c r="FB19" i="8"/>
  <c r="ES19" i="8"/>
  <c r="EN19" i="8"/>
  <c r="EI19" i="8"/>
  <c r="EF19" i="8"/>
  <c r="DW19" i="8"/>
  <c r="DP19" i="8"/>
  <c r="DF19" i="8"/>
  <c r="CV19" i="8"/>
  <c r="CA19" i="8"/>
  <c r="BQ19" i="8"/>
  <c r="BG19" i="8"/>
  <c r="AW19" i="8"/>
  <c r="AM19" i="8"/>
  <c r="D19" i="8" s="1"/>
  <c r="GB19" i="8" s="1"/>
  <c r="AC19" i="8"/>
  <c r="HA18" i="8"/>
  <c r="GI18" i="8"/>
  <c r="FW18" i="8"/>
  <c r="FR18" i="8"/>
  <c r="FL18" i="8"/>
  <c r="FB18" i="8"/>
  <c r="ES18" i="8"/>
  <c r="EN18" i="8"/>
  <c r="EI18" i="8"/>
  <c r="EF18" i="8"/>
  <c r="DW18" i="8"/>
  <c r="DP18" i="8"/>
  <c r="DF18" i="8"/>
  <c r="CV18" i="8"/>
  <c r="CA18" i="8"/>
  <c r="BQ18" i="8"/>
  <c r="BG18" i="8"/>
  <c r="AW18" i="8"/>
  <c r="AM18" i="8"/>
  <c r="AC18" i="8"/>
  <c r="HA17" i="8"/>
  <c r="GI17" i="8"/>
  <c r="FW17" i="8"/>
  <c r="FR17" i="8"/>
  <c r="FL17" i="8"/>
  <c r="FB17" i="8"/>
  <c r="ES17" i="8"/>
  <c r="EN17" i="8"/>
  <c r="EI17" i="8"/>
  <c r="EF17" i="8"/>
  <c r="DW17" i="8"/>
  <c r="DP17" i="8"/>
  <c r="DF17" i="8"/>
  <c r="CV17" i="8"/>
  <c r="CA17" i="8"/>
  <c r="BQ17" i="8"/>
  <c r="BG17" i="8"/>
  <c r="AW17" i="8"/>
  <c r="AM17" i="8"/>
  <c r="AC17" i="8"/>
  <c r="HA16" i="8"/>
  <c r="GI16" i="8"/>
  <c r="FW16" i="8"/>
  <c r="FR16" i="8"/>
  <c r="FL16" i="8"/>
  <c r="FB16" i="8"/>
  <c r="ES16" i="8"/>
  <c r="EN16" i="8"/>
  <c r="EI16" i="8"/>
  <c r="EF16" i="8"/>
  <c r="DW16" i="8"/>
  <c r="DP16" i="8"/>
  <c r="DF16" i="8"/>
  <c r="CV16" i="8"/>
  <c r="D16" i="8" s="1"/>
  <c r="GB16" i="8" s="1"/>
  <c r="CA16" i="8"/>
  <c r="BQ16" i="8"/>
  <c r="BG16" i="8"/>
  <c r="AW16" i="8"/>
  <c r="AM16" i="8"/>
  <c r="AC16" i="8"/>
  <c r="GA15" i="8"/>
  <c r="FV15" i="8"/>
  <c r="FU15" i="8"/>
  <c r="FT15" i="8"/>
  <c r="FS15" i="8"/>
  <c r="FQ15" i="8"/>
  <c r="FP15" i="8"/>
  <c r="FO15" i="8"/>
  <c r="FN15" i="8"/>
  <c r="FM15" i="8"/>
  <c r="FK15" i="8"/>
  <c r="FJ15" i="8"/>
  <c r="FI15" i="8"/>
  <c r="FI75" i="8" s="1"/>
  <c r="FH15" i="8"/>
  <c r="FG15" i="8"/>
  <c r="FF15" i="8"/>
  <c r="FE15" i="8"/>
  <c r="FD15" i="8"/>
  <c r="FC15" i="8"/>
  <c r="FA15" i="8"/>
  <c r="FA75" i="8" s="1"/>
  <c r="EZ15" i="8"/>
  <c r="EY15" i="8"/>
  <c r="EX15" i="8"/>
  <c r="EW15" i="8"/>
  <c r="EV15" i="8"/>
  <c r="EU15" i="8"/>
  <c r="ET15" i="8"/>
  <c r="ET75" i="8" s="1"/>
  <c r="ER15" i="8"/>
  <c r="ER75" i="8" s="1"/>
  <c r="EQ15" i="8"/>
  <c r="EP15" i="8"/>
  <c r="EO15" i="8"/>
  <c r="EM15" i="8"/>
  <c r="EL15" i="8"/>
  <c r="EK15" i="8"/>
  <c r="EJ15" i="8"/>
  <c r="EH15" i="8"/>
  <c r="EH75" i="8" s="1"/>
  <c r="EG15" i="8"/>
  <c r="EE15" i="8"/>
  <c r="ED15" i="8"/>
  <c r="EC15" i="8"/>
  <c r="EB15" i="8"/>
  <c r="EA15" i="8"/>
  <c r="DZ15" i="8"/>
  <c r="DZ75" i="8" s="1"/>
  <c r="DY15" i="8"/>
  <c r="DY75" i="8" s="1"/>
  <c r="DX15" i="8"/>
  <c r="DV15" i="8"/>
  <c r="DU15" i="8"/>
  <c r="DT15" i="8"/>
  <c r="DS15" i="8"/>
  <c r="DR15" i="8"/>
  <c r="DQ15" i="8"/>
  <c r="DQ75" i="8" s="1"/>
  <c r="DO15" i="8"/>
  <c r="DO75" i="8" s="1"/>
  <c r="DN15" i="8"/>
  <c r="DM15" i="8"/>
  <c r="DL15" i="8"/>
  <c r="DK15" i="8"/>
  <c r="DJ15" i="8"/>
  <c r="DI15" i="8"/>
  <c r="DH15" i="8"/>
  <c r="DH75" i="8" s="1"/>
  <c r="DG15" i="8"/>
  <c r="DG75" i="8" s="1"/>
  <c r="DE15" i="8"/>
  <c r="DD15" i="8"/>
  <c r="DC15" i="8"/>
  <c r="DB15" i="8"/>
  <c r="DA15" i="8"/>
  <c r="CZ15" i="8"/>
  <c r="CY15" i="8"/>
  <c r="CY75" i="8" s="1"/>
  <c r="CX15" i="8"/>
  <c r="CX75" i="8" s="1"/>
  <c r="CW15" i="8"/>
  <c r="CU15" i="8"/>
  <c r="CT15" i="8"/>
  <c r="CS15" i="8"/>
  <c r="CR15" i="8"/>
  <c r="CQ15" i="8"/>
  <c r="CP15" i="8"/>
  <c r="CP75" i="8" s="1"/>
  <c r="CO15" i="8"/>
  <c r="CO75" i="8" s="1"/>
  <c r="CN15" i="8"/>
  <c r="CM15" i="8"/>
  <c r="CL15" i="8"/>
  <c r="CK15" i="8"/>
  <c r="CJ15" i="8"/>
  <c r="CI15" i="8"/>
  <c r="CH15" i="8"/>
  <c r="CH75" i="8" s="1"/>
  <c r="CG15" i="8"/>
  <c r="CG75" i="8" s="1"/>
  <c r="CF15" i="8"/>
  <c r="CE15" i="8"/>
  <c r="CD15" i="8"/>
  <c r="CC15" i="8"/>
  <c r="CB15" i="8"/>
  <c r="BZ15" i="8"/>
  <c r="BY15" i="8"/>
  <c r="BX15" i="8"/>
  <c r="BX75" i="8" s="1"/>
  <c r="BW15" i="8"/>
  <c r="BV15" i="8"/>
  <c r="BU15" i="8"/>
  <c r="BT15" i="8"/>
  <c r="BS15" i="8"/>
  <c r="BR15" i="8"/>
  <c r="BP15" i="8"/>
  <c r="BP75" i="8" s="1"/>
  <c r="BO15" i="8"/>
  <c r="BO75" i="8" s="1"/>
  <c r="BN15" i="8"/>
  <c r="BM15" i="8"/>
  <c r="BL15" i="8"/>
  <c r="BK15" i="8"/>
  <c r="BJ15" i="8"/>
  <c r="BI15" i="8"/>
  <c r="BH15" i="8"/>
  <c r="BH75" i="8" s="1"/>
  <c r="BF15" i="8"/>
  <c r="BF75" i="8" s="1"/>
  <c r="BE15" i="8"/>
  <c r="BD15" i="8"/>
  <c r="BC15" i="8"/>
  <c r="BB15" i="8"/>
  <c r="BA15" i="8"/>
  <c r="AZ15" i="8"/>
  <c r="AY15" i="8"/>
  <c r="AX15" i="8"/>
  <c r="AX75" i="8" s="1"/>
  <c r="AV15" i="8"/>
  <c r="AU15" i="8"/>
  <c r="AT15" i="8"/>
  <c r="AS15" i="8"/>
  <c r="AR15" i="8"/>
  <c r="AQ15" i="8"/>
  <c r="AP15" i="8"/>
  <c r="AP75" i="8" s="1"/>
  <c r="AO15" i="8"/>
  <c r="AO75" i="8" s="1"/>
  <c r="AN15" i="8"/>
  <c r="AL15" i="8"/>
  <c r="AK15" i="8"/>
  <c r="AJ15" i="8"/>
  <c r="AI15" i="8"/>
  <c r="AH15" i="8"/>
  <c r="AG15" i="8"/>
  <c r="AG75" i="8" s="1"/>
  <c r="AF15" i="8"/>
  <c r="AF75" i="8" s="1"/>
  <c r="AE15" i="8"/>
  <c r="AD15" i="8"/>
  <c r="AB15" i="8"/>
  <c r="AA15" i="8"/>
  <c r="Z15" i="8"/>
  <c r="Y15" i="8"/>
  <c r="X15" i="8"/>
  <c r="X75" i="8" s="1"/>
  <c r="W15" i="8"/>
  <c r="W75" i="8" s="1"/>
  <c r="V15" i="8"/>
  <c r="U15" i="8"/>
  <c r="T15" i="8"/>
  <c r="S15" i="8"/>
  <c r="R15" i="8"/>
  <c r="Q15" i="8"/>
  <c r="P15" i="8"/>
  <c r="P75" i="8" s="1"/>
  <c r="O15" i="8"/>
  <c r="O75" i="8" s="1"/>
  <c r="N15" i="8"/>
  <c r="M15" i="8"/>
  <c r="L15" i="8"/>
  <c r="K15" i="8"/>
  <c r="J15" i="8"/>
  <c r="I15" i="8"/>
  <c r="H15" i="8"/>
  <c r="H75" i="8" s="1"/>
  <c r="G15" i="8"/>
  <c r="G75" i="8" s="1"/>
  <c r="F15" i="8"/>
  <c r="GN74" i="6"/>
  <c r="GV74" i="6"/>
  <c r="GJ14" i="6"/>
  <c r="GJ74" i="6" s="1"/>
  <c r="GK14" i="6"/>
  <c r="GK74" i="6" s="1"/>
  <c r="GN14" i="6"/>
  <c r="GO14" i="6"/>
  <c r="GP14" i="6"/>
  <c r="GP74" i="6" s="1"/>
  <c r="GQ14" i="6"/>
  <c r="GQ74" i="6" s="1"/>
  <c r="GR14" i="6"/>
  <c r="GS14" i="6"/>
  <c r="GT14" i="6"/>
  <c r="GT74" i="6" s="1"/>
  <c r="GU14" i="6"/>
  <c r="GU74" i="6" s="1"/>
  <c r="GV14" i="6"/>
  <c r="GW14" i="6"/>
  <c r="GX14" i="6"/>
  <c r="GX74" i="6" s="1"/>
  <c r="GY14" i="6"/>
  <c r="GY74" i="6" s="1"/>
  <c r="HA14" i="6"/>
  <c r="GJ47" i="6"/>
  <c r="GK47" i="6"/>
  <c r="GN47" i="6"/>
  <c r="GO47" i="6"/>
  <c r="GO74" i="6" s="1"/>
  <c r="GP47" i="6"/>
  <c r="GQ47" i="6"/>
  <c r="GR47" i="6"/>
  <c r="GR74" i="6" s="1"/>
  <c r="GS47" i="6"/>
  <c r="GS74" i="6" s="1"/>
  <c r="GT47" i="6"/>
  <c r="GU47" i="6"/>
  <c r="GV47" i="6"/>
  <c r="GW47" i="6"/>
  <c r="GW74" i="6" s="1"/>
  <c r="GX47" i="6"/>
  <c r="GY47" i="6"/>
  <c r="HA47" i="6"/>
  <c r="HA74" i="6" s="1"/>
  <c r="CY74" i="7"/>
  <c r="AK74" i="7"/>
  <c r="GZ69" i="7"/>
  <c r="GH69" i="7"/>
  <c r="FW69" i="7"/>
  <c r="FR69" i="7"/>
  <c r="FL69" i="7"/>
  <c r="FB69" i="7"/>
  <c r="ES69" i="7"/>
  <c r="EN69" i="7"/>
  <c r="EI69" i="7"/>
  <c r="EF69" i="7"/>
  <c r="DW69" i="7"/>
  <c r="DP69" i="7"/>
  <c r="DF69" i="7"/>
  <c r="CV69" i="7"/>
  <c r="CA69" i="7"/>
  <c r="BQ69" i="7"/>
  <c r="FZ69" i="7" s="1"/>
  <c r="BG69" i="7"/>
  <c r="AW69" i="7"/>
  <c r="AM69" i="7"/>
  <c r="GZ68" i="7"/>
  <c r="GH68" i="7"/>
  <c r="FW68" i="7"/>
  <c r="FR68" i="7"/>
  <c r="FL68" i="7"/>
  <c r="FB68" i="7"/>
  <c r="ES68" i="7"/>
  <c r="EN68" i="7"/>
  <c r="EI68" i="7"/>
  <c r="EF68" i="7"/>
  <c r="DW68" i="7"/>
  <c r="DP68" i="7"/>
  <c r="DF68" i="7"/>
  <c r="CV68" i="7"/>
  <c r="CA68" i="7"/>
  <c r="BQ68" i="7"/>
  <c r="BG68" i="7"/>
  <c r="AW68" i="7"/>
  <c r="AM68" i="7"/>
  <c r="AC68" i="7"/>
  <c r="GZ67" i="7"/>
  <c r="GH67" i="7"/>
  <c r="FW67" i="7"/>
  <c r="FR67" i="7"/>
  <c r="FL67" i="7"/>
  <c r="FB67" i="7"/>
  <c r="ES67" i="7"/>
  <c r="EN67" i="7"/>
  <c r="EI67" i="7"/>
  <c r="EF67" i="7"/>
  <c r="DW67" i="7"/>
  <c r="DP67" i="7"/>
  <c r="DF67" i="7"/>
  <c r="CV67" i="7"/>
  <c r="CA67" i="7"/>
  <c r="BQ67" i="7"/>
  <c r="BG67" i="7"/>
  <c r="AW67" i="7"/>
  <c r="AM67" i="7"/>
  <c r="AC67" i="7"/>
  <c r="GZ66" i="7"/>
  <c r="GH66" i="7"/>
  <c r="FW66" i="7"/>
  <c r="FR66" i="7"/>
  <c r="FL66" i="7"/>
  <c r="FB66" i="7"/>
  <c r="ES66" i="7"/>
  <c r="EN66" i="7"/>
  <c r="EI66" i="7"/>
  <c r="EF66" i="7"/>
  <c r="DW66" i="7"/>
  <c r="DP66" i="7"/>
  <c r="DF66" i="7"/>
  <c r="CV66" i="7"/>
  <c r="CA66" i="7"/>
  <c r="BQ66" i="7"/>
  <c r="BG66" i="7"/>
  <c r="AW66" i="7"/>
  <c r="AM66" i="7"/>
  <c r="AC66" i="7"/>
  <c r="GZ65" i="7"/>
  <c r="GH65" i="7"/>
  <c r="FW65" i="7"/>
  <c r="FR65" i="7"/>
  <c r="FL65" i="7"/>
  <c r="FB65" i="7"/>
  <c r="ES65" i="7"/>
  <c r="EN65" i="7"/>
  <c r="EI65" i="7"/>
  <c r="EF65" i="7"/>
  <c r="DW65" i="7"/>
  <c r="DP65" i="7"/>
  <c r="DF65" i="7"/>
  <c r="CV65" i="7"/>
  <c r="CA65" i="7"/>
  <c r="BQ65" i="7"/>
  <c r="BG65" i="7"/>
  <c r="AW65" i="7"/>
  <c r="AM65" i="7"/>
  <c r="AC65" i="7"/>
  <c r="GZ64" i="7"/>
  <c r="GH64" i="7"/>
  <c r="FW64" i="7"/>
  <c r="FR64" i="7"/>
  <c r="FL64" i="7"/>
  <c r="FB64" i="7"/>
  <c r="ES64" i="7"/>
  <c r="EN64" i="7"/>
  <c r="EI64" i="7"/>
  <c r="EF64" i="7"/>
  <c r="DW64" i="7"/>
  <c r="DP64" i="7"/>
  <c r="DF64" i="7"/>
  <c r="CV64" i="7"/>
  <c r="CA64" i="7"/>
  <c r="BQ64" i="7"/>
  <c r="BG64" i="7"/>
  <c r="BG47" i="7" s="1"/>
  <c r="AW64" i="7"/>
  <c r="AM64" i="7"/>
  <c r="AC64" i="7"/>
  <c r="D64" i="7"/>
  <c r="GB64" i="7" s="1"/>
  <c r="GZ63" i="7"/>
  <c r="GH63" i="7"/>
  <c r="FW63" i="7"/>
  <c r="FR63" i="7"/>
  <c r="FL63" i="7"/>
  <c r="FB63" i="7"/>
  <c r="ES63" i="7"/>
  <c r="EN63" i="7"/>
  <c r="EI63" i="7"/>
  <c r="EF63" i="7"/>
  <c r="DW63" i="7"/>
  <c r="DP63" i="7"/>
  <c r="DF63" i="7"/>
  <c r="CV63" i="7"/>
  <c r="CA63" i="7"/>
  <c r="BQ63" i="7"/>
  <c r="BG63" i="7"/>
  <c r="AW63" i="7"/>
  <c r="AM63" i="7"/>
  <c r="AC63" i="7"/>
  <c r="GZ62" i="7"/>
  <c r="GH62" i="7"/>
  <c r="FW62" i="7"/>
  <c r="FR62" i="7"/>
  <c r="FL62" i="7"/>
  <c r="FB62" i="7"/>
  <c r="ES62" i="7"/>
  <c r="EN62" i="7"/>
  <c r="EI62" i="7"/>
  <c r="EF62" i="7"/>
  <c r="DW62" i="7"/>
  <c r="DP62" i="7"/>
  <c r="DF62" i="7"/>
  <c r="CV62" i="7"/>
  <c r="CA62" i="7"/>
  <c r="BQ62" i="7"/>
  <c r="BG62" i="7"/>
  <c r="AW62" i="7"/>
  <c r="AM62" i="7"/>
  <c r="AC62" i="7"/>
  <c r="D62" i="7" s="1"/>
  <c r="GB62" i="7" s="1"/>
  <c r="GZ61" i="7"/>
  <c r="GH61" i="7"/>
  <c r="FW61" i="7"/>
  <c r="FR61" i="7"/>
  <c r="FL61" i="7"/>
  <c r="FB61" i="7"/>
  <c r="ES61" i="7"/>
  <c r="EN61" i="7"/>
  <c r="EI61" i="7"/>
  <c r="EF61" i="7"/>
  <c r="DW61" i="7"/>
  <c r="DP61" i="7"/>
  <c r="DF61" i="7"/>
  <c r="CV61" i="7"/>
  <c r="CA61" i="7"/>
  <c r="BQ61" i="7"/>
  <c r="BG61" i="7"/>
  <c r="AW61" i="7"/>
  <c r="E61" i="7" s="1"/>
  <c r="GE61" i="7" s="1"/>
  <c r="AM61" i="7"/>
  <c r="AC61" i="7"/>
  <c r="GZ60" i="7"/>
  <c r="GH60" i="7"/>
  <c r="FW60" i="7"/>
  <c r="FR60" i="7"/>
  <c r="FL60" i="7"/>
  <c r="FB60" i="7"/>
  <c r="ES60" i="7"/>
  <c r="EN60" i="7"/>
  <c r="EI60" i="7"/>
  <c r="EF60" i="7"/>
  <c r="DW60" i="7"/>
  <c r="DP60" i="7"/>
  <c r="DF60" i="7"/>
  <c r="CV60" i="7"/>
  <c r="D60" i="7" s="1"/>
  <c r="GB60" i="7" s="1"/>
  <c r="CA60" i="7"/>
  <c r="BQ60" i="7"/>
  <c r="BG60" i="7"/>
  <c r="AW60" i="7"/>
  <c r="AM60" i="7"/>
  <c r="AC60" i="7"/>
  <c r="GZ59" i="7"/>
  <c r="GH59" i="7"/>
  <c r="FW59" i="7"/>
  <c r="FR59" i="7"/>
  <c r="FL59" i="7"/>
  <c r="FB59" i="7"/>
  <c r="ES59" i="7"/>
  <c r="EN59" i="7"/>
  <c r="EI59" i="7"/>
  <c r="EF59" i="7"/>
  <c r="DW59" i="7"/>
  <c r="DP59" i="7"/>
  <c r="DF59" i="7"/>
  <c r="CV59" i="7"/>
  <c r="CA59" i="7"/>
  <c r="BQ59" i="7"/>
  <c r="BG59" i="7"/>
  <c r="AW59" i="7"/>
  <c r="E59" i="7" s="1"/>
  <c r="GE59" i="7" s="1"/>
  <c r="AM59" i="7"/>
  <c r="AC59" i="7"/>
  <c r="GZ58" i="7"/>
  <c r="GH58" i="7"/>
  <c r="FW58" i="7"/>
  <c r="FR58" i="7"/>
  <c r="FL58" i="7"/>
  <c r="FB58" i="7"/>
  <c r="ES58" i="7"/>
  <c r="EN58" i="7"/>
  <c r="EI58" i="7"/>
  <c r="EF58" i="7"/>
  <c r="DW58" i="7"/>
  <c r="DP58" i="7"/>
  <c r="DF58" i="7"/>
  <c r="CV58" i="7"/>
  <c r="D58" i="7" s="1"/>
  <c r="GB58" i="7" s="1"/>
  <c r="CA58" i="7"/>
  <c r="BQ58" i="7"/>
  <c r="BG58" i="7"/>
  <c r="E58" i="7" s="1"/>
  <c r="GE58" i="7" s="1"/>
  <c r="AW58" i="7"/>
  <c r="AM58" i="7"/>
  <c r="AC58" i="7"/>
  <c r="GZ57" i="7"/>
  <c r="GH57" i="7"/>
  <c r="FW57" i="7"/>
  <c r="FR57" i="7"/>
  <c r="FL57" i="7"/>
  <c r="FB57" i="7"/>
  <c r="ES57" i="7"/>
  <c r="EN57" i="7"/>
  <c r="EI57" i="7"/>
  <c r="EF57" i="7"/>
  <c r="DW57" i="7"/>
  <c r="DP57" i="7"/>
  <c r="DF57" i="7"/>
  <c r="CV57" i="7"/>
  <c r="CA57" i="7"/>
  <c r="BQ57" i="7"/>
  <c r="E57" i="7" s="1"/>
  <c r="GE57" i="7" s="1"/>
  <c r="BG57" i="7"/>
  <c r="AW57" i="7"/>
  <c r="AM57" i="7"/>
  <c r="AC57" i="7"/>
  <c r="GZ56" i="7"/>
  <c r="GH56" i="7"/>
  <c r="FW56" i="7"/>
  <c r="FR56" i="7"/>
  <c r="FL56" i="7"/>
  <c r="FB56" i="7"/>
  <c r="ES56" i="7"/>
  <c r="EN56" i="7"/>
  <c r="EI56" i="7"/>
  <c r="EF56" i="7"/>
  <c r="DW56" i="7"/>
  <c r="DP56" i="7"/>
  <c r="DF56" i="7"/>
  <c r="CV56" i="7"/>
  <c r="D56" i="7" s="1"/>
  <c r="GB56" i="7" s="1"/>
  <c r="CA56" i="7"/>
  <c r="BQ56" i="7"/>
  <c r="BG56" i="7"/>
  <c r="AW56" i="7"/>
  <c r="AM56" i="7"/>
  <c r="GZ55" i="7"/>
  <c r="GH55" i="7"/>
  <c r="FW55" i="7"/>
  <c r="FR55" i="7"/>
  <c r="FL55" i="7"/>
  <c r="FB55" i="7"/>
  <c r="ES55" i="7"/>
  <c r="EN55" i="7"/>
  <c r="EI55" i="7"/>
  <c r="EF55" i="7"/>
  <c r="DW55" i="7"/>
  <c r="DP55" i="7"/>
  <c r="DF55" i="7"/>
  <c r="CV55" i="7"/>
  <c r="CA55" i="7"/>
  <c r="BQ55" i="7"/>
  <c r="E55" i="7" s="1"/>
  <c r="GE55" i="7" s="1"/>
  <c r="BG55" i="7"/>
  <c r="AW55" i="7"/>
  <c r="AM55" i="7"/>
  <c r="AC55" i="7"/>
  <c r="GZ54" i="7"/>
  <c r="GH54" i="7"/>
  <c r="GB54" i="7"/>
  <c r="FW54" i="7"/>
  <c r="FR54" i="7"/>
  <c r="FL54" i="7"/>
  <c r="FB54" i="7"/>
  <c r="ES54" i="7"/>
  <c r="EN54" i="7"/>
  <c r="EI54" i="7"/>
  <c r="EF54" i="7"/>
  <c r="DW54" i="7"/>
  <c r="DP54" i="7"/>
  <c r="DF54" i="7"/>
  <c r="CV54" i="7"/>
  <c r="CA54" i="7"/>
  <c r="BQ54" i="7"/>
  <c r="BG54" i="7"/>
  <c r="AW54" i="7"/>
  <c r="AM54" i="7"/>
  <c r="AC54" i="7"/>
  <c r="D54" i="7"/>
  <c r="GZ53" i="7"/>
  <c r="GH53" i="7"/>
  <c r="FW53" i="7"/>
  <c r="FR53" i="7"/>
  <c r="FL53" i="7"/>
  <c r="FB53" i="7"/>
  <c r="ES53" i="7"/>
  <c r="EN53" i="7"/>
  <c r="EI53" i="7"/>
  <c r="EF53" i="7"/>
  <c r="DW53" i="7"/>
  <c r="DP53" i="7"/>
  <c r="DF53" i="7"/>
  <c r="CV53" i="7"/>
  <c r="CA53" i="7"/>
  <c r="BQ53" i="7"/>
  <c r="BG53" i="7"/>
  <c r="AW53" i="7"/>
  <c r="AM53" i="7"/>
  <c r="AC53" i="7"/>
  <c r="GZ52" i="7"/>
  <c r="GH52" i="7"/>
  <c r="FW52" i="7"/>
  <c r="FR52" i="7"/>
  <c r="FL52" i="7"/>
  <c r="FB52" i="7"/>
  <c r="ES52" i="7"/>
  <c r="EN52" i="7"/>
  <c r="EI52" i="7"/>
  <c r="EF52" i="7"/>
  <c r="DW52" i="7"/>
  <c r="DP52" i="7"/>
  <c r="DF52" i="7"/>
  <c r="CV52" i="7"/>
  <c r="CA52" i="7"/>
  <c r="BQ52" i="7"/>
  <c r="BG52" i="7"/>
  <c r="AW52" i="7"/>
  <c r="AM52" i="7"/>
  <c r="AC52" i="7"/>
  <c r="D52" i="7" s="1"/>
  <c r="GB52" i="7" s="1"/>
  <c r="GZ51" i="7"/>
  <c r="GH51" i="7"/>
  <c r="FW51" i="7"/>
  <c r="FR51" i="7"/>
  <c r="FL51" i="7"/>
  <c r="FB51" i="7"/>
  <c r="ES51" i="7"/>
  <c r="EN51" i="7"/>
  <c r="EI51" i="7"/>
  <c r="EF51" i="7"/>
  <c r="DW51" i="7"/>
  <c r="DP51" i="7"/>
  <c r="DF51" i="7"/>
  <c r="CV51" i="7"/>
  <c r="CA51" i="7"/>
  <c r="BQ51" i="7"/>
  <c r="BG51" i="7"/>
  <c r="AW51" i="7"/>
  <c r="E51" i="7" s="1"/>
  <c r="GE51" i="7" s="1"/>
  <c r="AM51" i="7"/>
  <c r="AC51" i="7"/>
  <c r="GZ50" i="7"/>
  <c r="GH50" i="7"/>
  <c r="FW50" i="7"/>
  <c r="FR50" i="7"/>
  <c r="FL50" i="7"/>
  <c r="FB50" i="7"/>
  <c r="ES50" i="7"/>
  <c r="EN50" i="7"/>
  <c r="EI50" i="7"/>
  <c r="FY50" i="7" s="1"/>
  <c r="EF50" i="7"/>
  <c r="DW50" i="7"/>
  <c r="DP50" i="7"/>
  <c r="DF50" i="7"/>
  <c r="CV50" i="7"/>
  <c r="CA50" i="7"/>
  <c r="BQ50" i="7"/>
  <c r="BG50" i="7"/>
  <c r="AW50" i="7"/>
  <c r="AM50" i="7"/>
  <c r="AC50" i="7"/>
  <c r="D50" i="7" s="1"/>
  <c r="GB50" i="7" s="1"/>
  <c r="GZ49" i="7"/>
  <c r="GH49" i="7"/>
  <c r="FW49" i="7"/>
  <c r="FR49" i="7"/>
  <c r="FL49" i="7"/>
  <c r="FB49" i="7"/>
  <c r="ES49" i="7"/>
  <c r="EN49" i="7"/>
  <c r="EI49" i="7"/>
  <c r="EF49" i="7"/>
  <c r="DW49" i="7"/>
  <c r="DP49" i="7"/>
  <c r="DF49" i="7"/>
  <c r="CV49" i="7"/>
  <c r="CA49" i="7"/>
  <c r="BQ49" i="7"/>
  <c r="BG49" i="7"/>
  <c r="AW49" i="7"/>
  <c r="E49" i="7" s="1"/>
  <c r="GE49" i="7" s="1"/>
  <c r="AM49" i="7"/>
  <c r="AC49" i="7"/>
  <c r="GZ48" i="7"/>
  <c r="GH48" i="7"/>
  <c r="FW48" i="7"/>
  <c r="FR48" i="7"/>
  <c r="FL48" i="7"/>
  <c r="FB48" i="7"/>
  <c r="ES48" i="7"/>
  <c r="EN48" i="7"/>
  <c r="EI48" i="7"/>
  <c r="EF48" i="7"/>
  <c r="DW48" i="7"/>
  <c r="DP48" i="7"/>
  <c r="DF48" i="7"/>
  <c r="CV48" i="7"/>
  <c r="CA48" i="7"/>
  <c r="BQ48" i="7"/>
  <c r="BG48" i="7"/>
  <c r="AW48" i="7"/>
  <c r="AM48" i="7"/>
  <c r="AC48" i="7"/>
  <c r="D48" i="7" s="1"/>
  <c r="GB48" i="7" s="1"/>
  <c r="HA47" i="7"/>
  <c r="GY47" i="7"/>
  <c r="GX47" i="7"/>
  <c r="GW47" i="7"/>
  <c r="GV47" i="7"/>
  <c r="GU47" i="7"/>
  <c r="GT47" i="7"/>
  <c r="GS47" i="7"/>
  <c r="GR47" i="7"/>
  <c r="GQ47" i="7"/>
  <c r="GP47" i="7"/>
  <c r="GO47" i="7"/>
  <c r="GN47" i="7"/>
  <c r="GK47" i="7"/>
  <c r="GJ47" i="7"/>
  <c r="GA47" i="7"/>
  <c r="FV47" i="7"/>
  <c r="FU47" i="7"/>
  <c r="FT47" i="7"/>
  <c r="FS47" i="7"/>
  <c r="FQ47" i="7"/>
  <c r="FP47" i="7"/>
  <c r="FO47" i="7"/>
  <c r="FN47" i="7"/>
  <c r="FM47" i="7"/>
  <c r="FK47" i="7"/>
  <c r="FJ47" i="7"/>
  <c r="FI47" i="7"/>
  <c r="FI74" i="7" s="1"/>
  <c r="FH47" i="7"/>
  <c r="FG47" i="7"/>
  <c r="FF47" i="7"/>
  <c r="FE47" i="7"/>
  <c r="FD47" i="7"/>
  <c r="FC47" i="7"/>
  <c r="FA47" i="7"/>
  <c r="EZ47" i="7"/>
  <c r="EY47" i="7"/>
  <c r="EX47" i="7"/>
  <c r="EW47" i="7"/>
  <c r="EV47" i="7"/>
  <c r="EU47" i="7"/>
  <c r="ET47" i="7"/>
  <c r="ER47" i="7"/>
  <c r="EQ47" i="7"/>
  <c r="EP47" i="7"/>
  <c r="EO47" i="7"/>
  <c r="EM47" i="7"/>
  <c r="EL47" i="7"/>
  <c r="EK47" i="7"/>
  <c r="EJ47" i="7"/>
  <c r="EH47" i="7"/>
  <c r="EG47" i="7"/>
  <c r="EE47" i="7"/>
  <c r="ED47" i="7"/>
  <c r="EC47" i="7"/>
  <c r="EB47" i="7"/>
  <c r="EA47" i="7"/>
  <c r="DZ47" i="7"/>
  <c r="DY47" i="7"/>
  <c r="DX47" i="7"/>
  <c r="DV47" i="7"/>
  <c r="DU47" i="7"/>
  <c r="DT47" i="7"/>
  <c r="DS47" i="7"/>
  <c r="DR47" i="7"/>
  <c r="DQ47" i="7"/>
  <c r="DO47" i="7"/>
  <c r="DN47" i="7"/>
  <c r="DM47" i="7"/>
  <c r="DL47" i="7"/>
  <c r="DK47" i="7"/>
  <c r="DJ47" i="7"/>
  <c r="DI47" i="7"/>
  <c r="DH47" i="7"/>
  <c r="DG47" i="7"/>
  <c r="DE47" i="7"/>
  <c r="DD47" i="7"/>
  <c r="DC47" i="7"/>
  <c r="DB47" i="7"/>
  <c r="DA47" i="7"/>
  <c r="CZ47" i="7"/>
  <c r="CY47" i="7"/>
  <c r="CX47" i="7"/>
  <c r="CW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BZ47" i="7"/>
  <c r="BY47" i="7"/>
  <c r="BX47" i="7"/>
  <c r="BW47" i="7"/>
  <c r="BV47" i="7"/>
  <c r="BU47" i="7"/>
  <c r="BT47" i="7"/>
  <c r="BS47" i="7"/>
  <c r="BR47" i="7"/>
  <c r="BP47" i="7"/>
  <c r="BO47" i="7"/>
  <c r="BN47" i="7"/>
  <c r="BM47" i="7"/>
  <c r="BL47" i="7"/>
  <c r="BK47" i="7"/>
  <c r="BJ47" i="7"/>
  <c r="BI47" i="7"/>
  <c r="BH47" i="7"/>
  <c r="BF47" i="7"/>
  <c r="BE47" i="7"/>
  <c r="BD47" i="7"/>
  <c r="BC47" i="7"/>
  <c r="BB47" i="7"/>
  <c r="BA47" i="7"/>
  <c r="AZ47" i="7"/>
  <c r="AY47" i="7"/>
  <c r="AX47" i="7"/>
  <c r="AV47" i="7"/>
  <c r="AU47" i="7"/>
  <c r="AT47" i="7"/>
  <c r="AS47" i="7"/>
  <c r="AR47" i="7"/>
  <c r="AQ47" i="7"/>
  <c r="AP47" i="7"/>
  <c r="AO47" i="7"/>
  <c r="AN47" i="7"/>
  <c r="AL47" i="7"/>
  <c r="AL74" i="7" s="1"/>
  <c r="AK47" i="7"/>
  <c r="AJ47" i="7"/>
  <c r="AI47" i="7"/>
  <c r="AH47" i="7"/>
  <c r="AG47" i="7"/>
  <c r="AF47" i="7"/>
  <c r="AE47" i="7"/>
  <c r="AD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GZ46" i="7"/>
  <c r="GH46" i="7"/>
  <c r="FW46" i="7"/>
  <c r="FR46" i="7"/>
  <c r="FL46" i="7"/>
  <c r="FB46" i="7"/>
  <c r="ES46" i="7"/>
  <c r="EN46" i="7"/>
  <c r="EI46" i="7"/>
  <c r="EF46" i="7"/>
  <c r="DW46" i="7"/>
  <c r="DP46" i="7"/>
  <c r="DF46" i="7"/>
  <c r="CV46" i="7"/>
  <c r="D46" i="7" s="1"/>
  <c r="GB46" i="7" s="1"/>
  <c r="CA46" i="7"/>
  <c r="BQ46" i="7"/>
  <c r="BG46" i="7"/>
  <c r="AW46" i="7"/>
  <c r="AM46" i="7"/>
  <c r="AC46" i="7"/>
  <c r="GZ45" i="7"/>
  <c r="GH45" i="7"/>
  <c r="FW45" i="7"/>
  <c r="FR45" i="7"/>
  <c r="FL45" i="7"/>
  <c r="FB45" i="7"/>
  <c r="ES45" i="7"/>
  <c r="EN45" i="7"/>
  <c r="EI45" i="7"/>
  <c r="EF45" i="7"/>
  <c r="DW45" i="7"/>
  <c r="DP45" i="7"/>
  <c r="DF45" i="7"/>
  <c r="CV45" i="7"/>
  <c r="CA45" i="7"/>
  <c r="BQ45" i="7"/>
  <c r="BG45" i="7"/>
  <c r="AW45" i="7"/>
  <c r="AM45" i="7"/>
  <c r="AC45" i="7"/>
  <c r="GH44" i="7"/>
  <c r="FW44" i="7"/>
  <c r="FR44" i="7"/>
  <c r="FB44" i="7"/>
  <c r="ES44" i="7"/>
  <c r="EN44" i="7"/>
  <c r="EI44" i="7"/>
  <c r="EF44" i="7"/>
  <c r="DW44" i="7"/>
  <c r="DP44" i="7"/>
  <c r="DF44" i="7"/>
  <c r="CV44" i="7"/>
  <c r="CA44" i="7"/>
  <c r="BQ44" i="7"/>
  <c r="E44" i="7" s="1"/>
  <c r="GE44" i="7" s="1"/>
  <c r="BG44" i="7"/>
  <c r="AW44" i="7"/>
  <c r="AM44" i="7"/>
  <c r="AC44" i="7"/>
  <c r="GH43" i="7"/>
  <c r="GE43" i="7"/>
  <c r="FW43" i="7"/>
  <c r="FR43" i="7"/>
  <c r="FB43" i="7"/>
  <c r="ES43" i="7"/>
  <c r="EN43" i="7"/>
  <c r="EI43" i="7"/>
  <c r="EF43" i="7"/>
  <c r="DW43" i="7"/>
  <c r="DP43" i="7"/>
  <c r="DF43" i="7"/>
  <c r="CV43" i="7"/>
  <c r="CA43" i="7"/>
  <c r="BQ43" i="7"/>
  <c r="BG43" i="7"/>
  <c r="AW43" i="7"/>
  <c r="E43" i="7" s="1"/>
  <c r="AM43" i="7"/>
  <c r="AC43" i="7"/>
  <c r="GH42" i="7"/>
  <c r="FW42" i="7"/>
  <c r="FR42" i="7"/>
  <c r="FB42" i="7"/>
  <c r="ES42" i="7"/>
  <c r="EN42" i="7"/>
  <c r="EI42" i="7"/>
  <c r="EF42" i="7"/>
  <c r="DW42" i="7"/>
  <c r="DP42" i="7"/>
  <c r="DF42" i="7"/>
  <c r="CV42" i="7"/>
  <c r="CA42" i="7"/>
  <c r="BQ42" i="7"/>
  <c r="BG42" i="7"/>
  <c r="AW42" i="7"/>
  <c r="AM42" i="7"/>
  <c r="AC42" i="7"/>
  <c r="E42" i="7"/>
  <c r="GE42" i="7" s="1"/>
  <c r="GZ41" i="7"/>
  <c r="GH41" i="7"/>
  <c r="FW41" i="7"/>
  <c r="FR41" i="7"/>
  <c r="FL41" i="7"/>
  <c r="FB41" i="7"/>
  <c r="ES41" i="7"/>
  <c r="EN41" i="7"/>
  <c r="EI41" i="7"/>
  <c r="EF41" i="7"/>
  <c r="DW41" i="7"/>
  <c r="DP41" i="7"/>
  <c r="DF41" i="7"/>
  <c r="CV41" i="7"/>
  <c r="CA41" i="7"/>
  <c r="BQ41" i="7"/>
  <c r="FZ41" i="7" s="1"/>
  <c r="BG41" i="7"/>
  <c r="AW41" i="7"/>
  <c r="AM41" i="7"/>
  <c r="AC41" i="7"/>
  <c r="FW40" i="7"/>
  <c r="FR40" i="7"/>
  <c r="FL40" i="7"/>
  <c r="FB40" i="7"/>
  <c r="ES40" i="7"/>
  <c r="EN40" i="7"/>
  <c r="EI40" i="7"/>
  <c r="EF40" i="7"/>
  <c r="DW40" i="7"/>
  <c r="DP40" i="7"/>
  <c r="DF40" i="7"/>
  <c r="CV40" i="7"/>
  <c r="CA40" i="7"/>
  <c r="BQ40" i="7"/>
  <c r="BG40" i="7"/>
  <c r="FZ40" i="7" s="1"/>
  <c r="AW40" i="7"/>
  <c r="AM40" i="7"/>
  <c r="AC40" i="7"/>
  <c r="D40" i="7" s="1"/>
  <c r="GZ39" i="7"/>
  <c r="GH39" i="7"/>
  <c r="FW39" i="7"/>
  <c r="FR39" i="7"/>
  <c r="FL39" i="7"/>
  <c r="FB39" i="7"/>
  <c r="ES39" i="7"/>
  <c r="EN39" i="7"/>
  <c r="EI39" i="7"/>
  <c r="EF39" i="7"/>
  <c r="DW39" i="7"/>
  <c r="DP39" i="7"/>
  <c r="DF39" i="7"/>
  <c r="CV39" i="7"/>
  <c r="CA39" i="7"/>
  <c r="BQ39" i="7"/>
  <c r="BG39" i="7"/>
  <c r="AW39" i="7"/>
  <c r="AM39" i="7"/>
  <c r="AC39" i="7"/>
  <c r="D39" i="7" s="1"/>
  <c r="GB39" i="7" s="1"/>
  <c r="GZ38" i="7"/>
  <c r="GH38" i="7"/>
  <c r="FW38" i="7"/>
  <c r="FR38" i="7"/>
  <c r="FL38" i="7"/>
  <c r="FB38" i="7"/>
  <c r="ES38" i="7"/>
  <c r="EN38" i="7"/>
  <c r="EI38" i="7"/>
  <c r="EF38" i="7"/>
  <c r="DW38" i="7"/>
  <c r="DP38" i="7"/>
  <c r="DF38" i="7"/>
  <c r="CV38" i="7"/>
  <c r="CA38" i="7"/>
  <c r="BQ38" i="7"/>
  <c r="BG38" i="7"/>
  <c r="AW38" i="7"/>
  <c r="AM38" i="7"/>
  <c r="AC38" i="7"/>
  <c r="GZ37" i="7"/>
  <c r="GH37" i="7"/>
  <c r="FW37" i="7"/>
  <c r="FR37" i="7"/>
  <c r="FL37" i="7"/>
  <c r="FB37" i="7"/>
  <c r="ES37" i="7"/>
  <c r="EN37" i="7"/>
  <c r="EI37" i="7"/>
  <c r="EF37" i="7"/>
  <c r="DW37" i="7"/>
  <c r="DP37" i="7"/>
  <c r="DF37" i="7"/>
  <c r="CV37" i="7"/>
  <c r="CA37" i="7"/>
  <c r="BQ37" i="7"/>
  <c r="BG37" i="7"/>
  <c r="AW37" i="7"/>
  <c r="AM37" i="7"/>
  <c r="AC37" i="7"/>
  <c r="GZ36" i="7"/>
  <c r="GH36" i="7"/>
  <c r="FW36" i="7"/>
  <c r="FR36" i="7"/>
  <c r="FL36" i="7"/>
  <c r="FB36" i="7"/>
  <c r="ES36" i="7"/>
  <c r="EN36" i="7"/>
  <c r="EI36" i="7"/>
  <c r="EF36" i="7"/>
  <c r="DW36" i="7"/>
  <c r="DP36" i="7"/>
  <c r="DF36" i="7"/>
  <c r="CV36" i="7"/>
  <c r="CA36" i="7"/>
  <c r="BQ36" i="7"/>
  <c r="BG36" i="7"/>
  <c r="AW36" i="7"/>
  <c r="AM36" i="7"/>
  <c r="AC36" i="7"/>
  <c r="GZ35" i="7"/>
  <c r="GH35" i="7"/>
  <c r="FW35" i="7"/>
  <c r="FR35" i="7"/>
  <c r="FL35" i="7"/>
  <c r="FB35" i="7"/>
  <c r="ES35" i="7"/>
  <c r="EN35" i="7"/>
  <c r="EI35" i="7"/>
  <c r="EF35" i="7"/>
  <c r="DW35" i="7"/>
  <c r="DP35" i="7"/>
  <c r="DF35" i="7"/>
  <c r="CV35" i="7"/>
  <c r="CA35" i="7"/>
  <c r="BQ35" i="7"/>
  <c r="E35" i="7" s="1"/>
  <c r="GE35" i="7" s="1"/>
  <c r="BG35" i="7"/>
  <c r="AW35" i="7"/>
  <c r="AM35" i="7"/>
  <c r="AC35" i="7"/>
  <c r="FZ35" i="7" s="1"/>
  <c r="GZ34" i="7"/>
  <c r="GH34" i="7"/>
  <c r="FW34" i="7"/>
  <c r="FR34" i="7"/>
  <c r="FL34" i="7"/>
  <c r="FB34" i="7"/>
  <c r="ES34" i="7"/>
  <c r="EN34" i="7"/>
  <c r="EI34" i="7"/>
  <c r="EF34" i="7"/>
  <c r="DW34" i="7"/>
  <c r="DP34" i="7"/>
  <c r="DF34" i="7"/>
  <c r="CV34" i="7"/>
  <c r="CA34" i="7"/>
  <c r="BQ34" i="7"/>
  <c r="BG34" i="7"/>
  <c r="AW34" i="7"/>
  <c r="E34" i="7" s="1"/>
  <c r="GE34" i="7" s="1"/>
  <c r="AM34" i="7"/>
  <c r="AC34" i="7"/>
  <c r="GZ33" i="7"/>
  <c r="GH33" i="7"/>
  <c r="FW33" i="7"/>
  <c r="FR33" i="7"/>
  <c r="FL33" i="7"/>
  <c r="FB33" i="7"/>
  <c r="ES33" i="7"/>
  <c r="EN33" i="7"/>
  <c r="EI33" i="7"/>
  <c r="EF33" i="7"/>
  <c r="DW33" i="7"/>
  <c r="DP33" i="7"/>
  <c r="DF33" i="7"/>
  <c r="CV33" i="7"/>
  <c r="CA33" i="7"/>
  <c r="BQ33" i="7"/>
  <c r="BG33" i="7"/>
  <c r="AW33" i="7"/>
  <c r="AM33" i="7"/>
  <c r="AC33" i="7"/>
  <c r="D33" i="7" s="1"/>
  <c r="GB33" i="7" s="1"/>
  <c r="GZ32" i="7"/>
  <c r="GH32" i="7"/>
  <c r="FW32" i="7"/>
  <c r="FR32" i="7"/>
  <c r="FL32" i="7"/>
  <c r="FB32" i="7"/>
  <c r="ES32" i="7"/>
  <c r="EN32" i="7"/>
  <c r="EI32" i="7"/>
  <c r="EF32" i="7"/>
  <c r="FY32" i="7" s="1"/>
  <c r="DW32" i="7"/>
  <c r="DP32" i="7"/>
  <c r="DF32" i="7"/>
  <c r="CV32" i="7"/>
  <c r="CA32" i="7"/>
  <c r="BQ32" i="7"/>
  <c r="BG32" i="7"/>
  <c r="AW32" i="7"/>
  <c r="E32" i="7" s="1"/>
  <c r="GE32" i="7" s="1"/>
  <c r="AM32" i="7"/>
  <c r="AC32" i="7"/>
  <c r="GZ31" i="7"/>
  <c r="GH31" i="7"/>
  <c r="FW31" i="7"/>
  <c r="FR31" i="7"/>
  <c r="FL31" i="7"/>
  <c r="FB31" i="7"/>
  <c r="ES31" i="7"/>
  <c r="EN31" i="7"/>
  <c r="EI31" i="7"/>
  <c r="EF31" i="7"/>
  <c r="DW31" i="7"/>
  <c r="DP31" i="7"/>
  <c r="DF31" i="7"/>
  <c r="CV31" i="7"/>
  <c r="D31" i="7" s="1"/>
  <c r="GB31" i="7" s="1"/>
  <c r="CA31" i="7"/>
  <c r="BQ31" i="7"/>
  <c r="BG31" i="7"/>
  <c r="AW31" i="7"/>
  <c r="E31" i="7" s="1"/>
  <c r="GE31" i="7" s="1"/>
  <c r="AM31" i="7"/>
  <c r="AC31" i="7"/>
  <c r="GZ30" i="7"/>
  <c r="GH30" i="7"/>
  <c r="FW30" i="7"/>
  <c r="FR30" i="7"/>
  <c r="FL30" i="7"/>
  <c r="FB30" i="7"/>
  <c r="ES30" i="7"/>
  <c r="EN30" i="7"/>
  <c r="EI30" i="7"/>
  <c r="EF30" i="7"/>
  <c r="DW30" i="7"/>
  <c r="DP30" i="7"/>
  <c r="DF30" i="7"/>
  <c r="CV30" i="7"/>
  <c r="CA30" i="7"/>
  <c r="BQ30" i="7"/>
  <c r="BG30" i="7"/>
  <c r="AW30" i="7"/>
  <c r="AM30" i="7"/>
  <c r="AC30" i="7"/>
  <c r="GZ29" i="7"/>
  <c r="GH29" i="7"/>
  <c r="FW29" i="7"/>
  <c r="FR29" i="7"/>
  <c r="FL29" i="7"/>
  <c r="FB29" i="7"/>
  <c r="ES29" i="7"/>
  <c r="EN29" i="7"/>
  <c r="EI29" i="7"/>
  <c r="EF29" i="7"/>
  <c r="DW29" i="7"/>
  <c r="DP29" i="7"/>
  <c r="DF29" i="7"/>
  <c r="CV29" i="7"/>
  <c r="CA29" i="7"/>
  <c r="BQ29" i="7"/>
  <c r="BG29" i="7"/>
  <c r="AW29" i="7"/>
  <c r="AM29" i="7"/>
  <c r="AC29" i="7"/>
  <c r="GZ28" i="7"/>
  <c r="GH28" i="7"/>
  <c r="FW28" i="7"/>
  <c r="FR28" i="7"/>
  <c r="FL28" i="7"/>
  <c r="FB28" i="7"/>
  <c r="ES28" i="7"/>
  <c r="EN28" i="7"/>
  <c r="EI28" i="7"/>
  <c r="EF28" i="7"/>
  <c r="DW28" i="7"/>
  <c r="DP28" i="7"/>
  <c r="DF28" i="7"/>
  <c r="CV28" i="7"/>
  <c r="CA28" i="7"/>
  <c r="BQ28" i="7"/>
  <c r="BG28" i="7"/>
  <c r="AW28" i="7"/>
  <c r="AM28" i="7"/>
  <c r="AC28" i="7"/>
  <c r="GZ27" i="7"/>
  <c r="GH27" i="7"/>
  <c r="FW27" i="7"/>
  <c r="FR27" i="7"/>
  <c r="FL27" i="7"/>
  <c r="FB27" i="7"/>
  <c r="ES27" i="7"/>
  <c r="EN27" i="7"/>
  <c r="EI27" i="7"/>
  <c r="EF27" i="7"/>
  <c r="DW27" i="7"/>
  <c r="DP27" i="7"/>
  <c r="DF27" i="7"/>
  <c r="CV27" i="7"/>
  <c r="CA27" i="7"/>
  <c r="BQ27" i="7"/>
  <c r="BG27" i="7"/>
  <c r="AW27" i="7"/>
  <c r="E27" i="7" s="1"/>
  <c r="GE27" i="7" s="1"/>
  <c r="AM27" i="7"/>
  <c r="AC27" i="7"/>
  <c r="GZ26" i="7"/>
  <c r="GH26" i="7"/>
  <c r="FW26" i="7"/>
  <c r="FR26" i="7"/>
  <c r="FL26" i="7"/>
  <c r="FB26" i="7"/>
  <c r="ES26" i="7"/>
  <c r="EN26" i="7"/>
  <c r="EI26" i="7"/>
  <c r="EF26" i="7"/>
  <c r="DW26" i="7"/>
  <c r="DP26" i="7"/>
  <c r="DF26" i="7"/>
  <c r="CV26" i="7"/>
  <c r="CA26" i="7"/>
  <c r="BQ26" i="7"/>
  <c r="BG26" i="7"/>
  <c r="AW26" i="7"/>
  <c r="AM26" i="7"/>
  <c r="AC26" i="7"/>
  <c r="E26" i="7"/>
  <c r="GE26" i="7" s="1"/>
  <c r="GZ25" i="7"/>
  <c r="GH25" i="7"/>
  <c r="FW25" i="7"/>
  <c r="FR25" i="7"/>
  <c r="FL25" i="7"/>
  <c r="FB25" i="7"/>
  <c r="ES25" i="7"/>
  <c r="EN25" i="7"/>
  <c r="EI25" i="7"/>
  <c r="EF25" i="7"/>
  <c r="DW25" i="7"/>
  <c r="DP25" i="7"/>
  <c r="DF25" i="7"/>
  <c r="CV25" i="7"/>
  <c r="CA25" i="7"/>
  <c r="BQ25" i="7"/>
  <c r="BG25" i="7"/>
  <c r="AW25" i="7"/>
  <c r="AM25" i="7"/>
  <c r="AC25" i="7"/>
  <c r="D25" i="7" s="1"/>
  <c r="GB25" i="7" s="1"/>
  <c r="GZ24" i="7"/>
  <c r="GH24" i="7"/>
  <c r="FW24" i="7"/>
  <c r="FR24" i="7"/>
  <c r="FL24" i="7"/>
  <c r="FB24" i="7"/>
  <c r="ES24" i="7"/>
  <c r="EN24" i="7"/>
  <c r="EI24" i="7"/>
  <c r="EF24" i="7"/>
  <c r="DW24" i="7"/>
  <c r="DP24" i="7"/>
  <c r="DF24" i="7"/>
  <c r="CV24" i="7"/>
  <c r="D24" i="7" s="1"/>
  <c r="GB24" i="7" s="1"/>
  <c r="CA24" i="7"/>
  <c r="BQ24" i="7"/>
  <c r="BG24" i="7"/>
  <c r="AW24" i="7"/>
  <c r="FZ24" i="7" s="1"/>
  <c r="AM24" i="7"/>
  <c r="AC24" i="7"/>
  <c r="GZ23" i="7"/>
  <c r="GH23" i="7"/>
  <c r="FW23" i="7"/>
  <c r="FR23" i="7"/>
  <c r="FL23" i="7"/>
  <c r="FB23" i="7"/>
  <c r="ES23" i="7"/>
  <c r="EN23" i="7"/>
  <c r="EI23" i="7"/>
  <c r="EF23" i="7"/>
  <c r="DW23" i="7"/>
  <c r="DP23" i="7"/>
  <c r="DF23" i="7"/>
  <c r="CV23" i="7"/>
  <c r="CA23" i="7"/>
  <c r="BQ23" i="7"/>
  <c r="BG23" i="7"/>
  <c r="AW23" i="7"/>
  <c r="AM23" i="7"/>
  <c r="AC23" i="7"/>
  <c r="GZ22" i="7"/>
  <c r="GH22" i="7"/>
  <c r="FW22" i="7"/>
  <c r="FR22" i="7"/>
  <c r="FL22" i="7"/>
  <c r="FB22" i="7"/>
  <c r="ES22" i="7"/>
  <c r="EN22" i="7"/>
  <c r="EI22" i="7"/>
  <c r="EF22" i="7"/>
  <c r="DW22" i="7"/>
  <c r="DP22" i="7"/>
  <c r="DF22" i="7"/>
  <c r="CV22" i="7"/>
  <c r="CA22" i="7"/>
  <c r="BQ22" i="7"/>
  <c r="BG22" i="7"/>
  <c r="AW22" i="7"/>
  <c r="FZ22" i="7" s="1"/>
  <c r="AM22" i="7"/>
  <c r="AC22" i="7"/>
  <c r="GZ21" i="7"/>
  <c r="GH21" i="7"/>
  <c r="FW21" i="7"/>
  <c r="FR21" i="7"/>
  <c r="FL21" i="7"/>
  <c r="FB21" i="7"/>
  <c r="ES21" i="7"/>
  <c r="EN21" i="7"/>
  <c r="EI21" i="7"/>
  <c r="EF21" i="7"/>
  <c r="DW21" i="7"/>
  <c r="DP21" i="7"/>
  <c r="DF21" i="7"/>
  <c r="CV21" i="7"/>
  <c r="CA21" i="7"/>
  <c r="BQ21" i="7"/>
  <c r="BG21" i="7"/>
  <c r="AW21" i="7"/>
  <c r="E21" i="7" s="1"/>
  <c r="GE21" i="7" s="1"/>
  <c r="AM21" i="7"/>
  <c r="AC21" i="7"/>
  <c r="GZ20" i="7"/>
  <c r="GH20" i="7"/>
  <c r="FW20" i="7"/>
  <c r="FR20" i="7"/>
  <c r="FL20" i="7"/>
  <c r="FB20" i="7"/>
  <c r="ES20" i="7"/>
  <c r="EN20" i="7"/>
  <c r="EI20" i="7"/>
  <c r="EF20" i="7"/>
  <c r="DW20" i="7"/>
  <c r="DP20" i="7"/>
  <c r="DF20" i="7"/>
  <c r="CV20" i="7"/>
  <c r="CA20" i="7"/>
  <c r="BQ20" i="7"/>
  <c r="E20" i="7" s="1"/>
  <c r="GE20" i="7" s="1"/>
  <c r="BG20" i="7"/>
  <c r="AW20" i="7"/>
  <c r="AM20" i="7"/>
  <c r="AC20" i="7"/>
  <c r="D20" i="7" s="1"/>
  <c r="GB20" i="7" s="1"/>
  <c r="GZ19" i="7"/>
  <c r="GH19" i="7"/>
  <c r="FW19" i="7"/>
  <c r="FR19" i="7"/>
  <c r="FL19" i="7"/>
  <c r="FB19" i="7"/>
  <c r="ES19" i="7"/>
  <c r="EN19" i="7"/>
  <c r="EI19" i="7"/>
  <c r="EF19" i="7"/>
  <c r="DW19" i="7"/>
  <c r="DP19" i="7"/>
  <c r="DF19" i="7"/>
  <c r="CV19" i="7"/>
  <c r="CA19" i="7"/>
  <c r="BQ19" i="7"/>
  <c r="BG19" i="7"/>
  <c r="AW19" i="7"/>
  <c r="E19" i="7" s="1"/>
  <c r="GE19" i="7" s="1"/>
  <c r="AM19" i="7"/>
  <c r="AC19" i="7"/>
  <c r="GZ18" i="7"/>
  <c r="GH18" i="7"/>
  <c r="FW18" i="7"/>
  <c r="FR18" i="7"/>
  <c r="FL18" i="7"/>
  <c r="FB18" i="7"/>
  <c r="ES18" i="7"/>
  <c r="EN18" i="7"/>
  <c r="EI18" i="7"/>
  <c r="EF18" i="7"/>
  <c r="DW18" i="7"/>
  <c r="DP18" i="7"/>
  <c r="DF18" i="7"/>
  <c r="CV18" i="7"/>
  <c r="CA18" i="7"/>
  <c r="BQ18" i="7"/>
  <c r="BG18" i="7"/>
  <c r="AW18" i="7"/>
  <c r="AM18" i="7"/>
  <c r="AC18" i="7"/>
  <c r="GZ17" i="7"/>
  <c r="GH17" i="7"/>
  <c r="FW17" i="7"/>
  <c r="FR17" i="7"/>
  <c r="FL17" i="7"/>
  <c r="FB17" i="7"/>
  <c r="ES17" i="7"/>
  <c r="EN17" i="7"/>
  <c r="EI17" i="7"/>
  <c r="EF17" i="7"/>
  <c r="DW17" i="7"/>
  <c r="DP17" i="7"/>
  <c r="DF17" i="7"/>
  <c r="CV17" i="7"/>
  <c r="D17" i="7" s="1"/>
  <c r="GB17" i="7" s="1"/>
  <c r="CA17" i="7"/>
  <c r="BQ17" i="7"/>
  <c r="BG17" i="7"/>
  <c r="AW17" i="7"/>
  <c r="E17" i="7" s="1"/>
  <c r="GE17" i="7" s="1"/>
  <c r="AM17" i="7"/>
  <c r="AC17" i="7"/>
  <c r="GZ16" i="7"/>
  <c r="GH16" i="7"/>
  <c r="FW16" i="7"/>
  <c r="FR16" i="7"/>
  <c r="FL16" i="7"/>
  <c r="FB16" i="7"/>
  <c r="ES16" i="7"/>
  <c r="EN16" i="7"/>
  <c r="EI16" i="7"/>
  <c r="EF16" i="7"/>
  <c r="DW16" i="7"/>
  <c r="DP16" i="7"/>
  <c r="DF16" i="7"/>
  <c r="CV16" i="7"/>
  <c r="CA16" i="7"/>
  <c r="BQ16" i="7"/>
  <c r="BG16" i="7"/>
  <c r="AW16" i="7"/>
  <c r="AM16" i="7"/>
  <c r="AC16" i="7"/>
  <c r="D16" i="7" s="1"/>
  <c r="GB16" i="7" s="1"/>
  <c r="GZ15" i="7"/>
  <c r="GH15" i="7"/>
  <c r="FW15" i="7"/>
  <c r="FR15" i="7"/>
  <c r="FL15" i="7"/>
  <c r="FB15" i="7"/>
  <c r="ES15" i="7"/>
  <c r="EN15" i="7"/>
  <c r="EI15" i="7"/>
  <c r="EF15" i="7"/>
  <c r="DW15" i="7"/>
  <c r="FY15" i="7" s="1"/>
  <c r="DP15" i="7"/>
  <c r="DF15" i="7"/>
  <c r="CV15" i="7"/>
  <c r="CA15" i="7"/>
  <c r="BQ15" i="7"/>
  <c r="BG15" i="7"/>
  <c r="AW15" i="7"/>
  <c r="E15" i="7" s="1"/>
  <c r="AM15" i="7"/>
  <c r="AC15" i="7"/>
  <c r="HA14" i="7"/>
  <c r="HA74" i="7" s="1"/>
  <c r="GY14" i="7"/>
  <c r="GY74" i="7" s="1"/>
  <c r="GX14" i="7"/>
  <c r="GW14" i="7"/>
  <c r="GV14" i="7"/>
  <c r="GV74" i="7" s="1"/>
  <c r="GU14" i="7"/>
  <c r="GU74" i="7" s="1"/>
  <c r="GT14" i="7"/>
  <c r="GS14" i="7"/>
  <c r="GR14" i="7"/>
  <c r="GR74" i="7" s="1"/>
  <c r="GQ14" i="7"/>
  <c r="GQ74" i="7" s="1"/>
  <c r="GP14" i="7"/>
  <c r="GO14" i="7"/>
  <c r="GN14" i="7"/>
  <c r="GN74" i="7" s="1"/>
  <c r="GK14" i="7"/>
  <c r="GK74" i="7" s="1"/>
  <c r="GJ14" i="7"/>
  <c r="GA14" i="7"/>
  <c r="FV14" i="7"/>
  <c r="FV74" i="7" s="1"/>
  <c r="FU14" i="7"/>
  <c r="FU74" i="7" s="1"/>
  <c r="FT14" i="7"/>
  <c r="FS14" i="7"/>
  <c r="FQ14" i="7"/>
  <c r="FQ74" i="7" s="1"/>
  <c r="FP14" i="7"/>
  <c r="FP74" i="7" s="1"/>
  <c r="FO14" i="7"/>
  <c r="FN14" i="7"/>
  <c r="FM14" i="7"/>
  <c r="FM74" i="7" s="1"/>
  <c r="FK14" i="7"/>
  <c r="FK74" i="7" s="1"/>
  <c r="FJ14" i="7"/>
  <c r="FI14" i="7"/>
  <c r="FH14" i="7"/>
  <c r="FH74" i="7" s="1"/>
  <c r="FG14" i="7"/>
  <c r="FG74" i="7" s="1"/>
  <c r="FF14" i="7"/>
  <c r="FE14" i="7"/>
  <c r="FD14" i="7"/>
  <c r="FD74" i="7" s="1"/>
  <c r="FC14" i="7"/>
  <c r="FC74" i="7" s="1"/>
  <c r="FA14" i="7"/>
  <c r="EZ14" i="7"/>
  <c r="EY14" i="7"/>
  <c r="EY74" i="7" s="1"/>
  <c r="EX14" i="7"/>
  <c r="EX74" i="7" s="1"/>
  <c r="EW14" i="7"/>
  <c r="EV14" i="7"/>
  <c r="EU14" i="7"/>
  <c r="EU74" i="7" s="1"/>
  <c r="ET14" i="7"/>
  <c r="ET74" i="7" s="1"/>
  <c r="ER14" i="7"/>
  <c r="EQ14" i="7"/>
  <c r="EP14" i="7"/>
  <c r="EP74" i="7" s="1"/>
  <c r="EO14" i="7"/>
  <c r="EO74" i="7" s="1"/>
  <c r="EM14" i="7"/>
  <c r="EL14" i="7"/>
  <c r="EK14" i="7"/>
  <c r="EK74" i="7" s="1"/>
  <c r="EJ14" i="7"/>
  <c r="EJ74" i="7" s="1"/>
  <c r="EH14" i="7"/>
  <c r="EG14" i="7"/>
  <c r="EG74" i="7" s="1"/>
  <c r="EE14" i="7"/>
  <c r="EE74" i="7" s="1"/>
  <c r="ED14" i="7"/>
  <c r="ED74" i="7" s="1"/>
  <c r="EC14" i="7"/>
  <c r="EB14" i="7"/>
  <c r="EB74" i="7" s="1"/>
  <c r="EA14" i="7"/>
  <c r="EA74" i="7" s="1"/>
  <c r="DZ14" i="7"/>
  <c r="DZ74" i="7" s="1"/>
  <c r="DY14" i="7"/>
  <c r="DX14" i="7"/>
  <c r="DX74" i="7" s="1"/>
  <c r="DV14" i="7"/>
  <c r="DV74" i="7" s="1"/>
  <c r="DU14" i="7"/>
  <c r="DU74" i="7" s="1"/>
  <c r="DT14" i="7"/>
  <c r="DS14" i="7"/>
  <c r="DS74" i="7" s="1"/>
  <c r="DR14" i="7"/>
  <c r="DR74" i="7" s="1"/>
  <c r="DQ14" i="7"/>
  <c r="DQ74" i="7" s="1"/>
  <c r="DO14" i="7"/>
  <c r="DN14" i="7"/>
  <c r="DN74" i="7" s="1"/>
  <c r="DM14" i="7"/>
  <c r="DM74" i="7" s="1"/>
  <c r="DL14" i="7"/>
  <c r="DL74" i="7" s="1"/>
  <c r="DK14" i="7"/>
  <c r="DJ14" i="7"/>
  <c r="DJ74" i="7" s="1"/>
  <c r="DI14" i="7"/>
  <c r="DI74" i="7" s="1"/>
  <c r="DH14" i="7"/>
  <c r="DH74" i="7" s="1"/>
  <c r="DG14" i="7"/>
  <c r="DE14" i="7"/>
  <c r="DE74" i="7" s="1"/>
  <c r="DD14" i="7"/>
  <c r="DD74" i="7" s="1"/>
  <c r="DC14" i="7"/>
  <c r="DC74" i="7" s="1"/>
  <c r="DB14" i="7"/>
  <c r="DA14" i="7"/>
  <c r="DA74" i="7" s="1"/>
  <c r="CZ14" i="7"/>
  <c r="CZ74" i="7" s="1"/>
  <c r="CY14" i="7"/>
  <c r="CX14" i="7"/>
  <c r="CW14" i="7"/>
  <c r="CW74" i="7" s="1"/>
  <c r="CU14" i="7"/>
  <c r="CU74" i="7" s="1"/>
  <c r="CT14" i="7"/>
  <c r="CS14" i="7"/>
  <c r="CR14" i="7"/>
  <c r="CR74" i="7" s="1"/>
  <c r="CQ14" i="7"/>
  <c r="CQ74" i="7" s="1"/>
  <c r="CP14" i="7"/>
  <c r="CP74" i="7" s="1"/>
  <c r="CO14" i="7"/>
  <c r="CN14" i="7"/>
  <c r="CN74" i="7" s="1"/>
  <c r="CM14" i="7"/>
  <c r="CM74" i="7" s="1"/>
  <c r="CL14" i="7"/>
  <c r="CK14" i="7"/>
  <c r="CJ14" i="7"/>
  <c r="CJ74" i="7" s="1"/>
  <c r="CI14" i="7"/>
  <c r="CI74" i="7" s="1"/>
  <c r="CH14" i="7"/>
  <c r="CH74" i="7" s="1"/>
  <c r="CG14" i="7"/>
  <c r="CF14" i="7"/>
  <c r="CF74" i="7" s="1"/>
  <c r="CE14" i="7"/>
  <c r="CE74" i="7" s="1"/>
  <c r="CD14" i="7"/>
  <c r="CC14" i="7"/>
  <c r="CB14" i="7"/>
  <c r="CB74" i="7" s="1"/>
  <c r="BZ14" i="7"/>
  <c r="BZ74" i="7" s="1"/>
  <c r="BY14" i="7"/>
  <c r="BY74" i="7" s="1"/>
  <c r="BX14" i="7"/>
  <c r="BW14" i="7"/>
  <c r="BW74" i="7" s="1"/>
  <c r="BV14" i="7"/>
  <c r="BV74" i="7" s="1"/>
  <c r="BU14" i="7"/>
  <c r="BT14" i="7"/>
  <c r="BS14" i="7"/>
  <c r="BS74" i="7" s="1"/>
  <c r="BR14" i="7"/>
  <c r="BR74" i="7" s="1"/>
  <c r="BP14" i="7"/>
  <c r="BO14" i="7"/>
  <c r="BN14" i="7"/>
  <c r="BN74" i="7" s="1"/>
  <c r="BM14" i="7"/>
  <c r="BL14" i="7"/>
  <c r="BK14" i="7"/>
  <c r="BJ14" i="7"/>
  <c r="BJ74" i="7" s="1"/>
  <c r="BI14" i="7"/>
  <c r="BI74" i="7" s="1"/>
  <c r="BH14" i="7"/>
  <c r="BF14" i="7"/>
  <c r="BF74" i="7" s="1"/>
  <c r="BE14" i="7"/>
  <c r="BD14" i="7"/>
  <c r="BC14" i="7"/>
  <c r="BB14" i="7"/>
  <c r="BB74" i="7" s="1"/>
  <c r="BA14" i="7"/>
  <c r="BA74" i="7" s="1"/>
  <c r="AZ14" i="7"/>
  <c r="AY14" i="7"/>
  <c r="AX14" i="7"/>
  <c r="AX74" i="7" s="1"/>
  <c r="AV14" i="7"/>
  <c r="AV74" i="7" s="1"/>
  <c r="AU14" i="7"/>
  <c r="AT14" i="7"/>
  <c r="AS14" i="7"/>
  <c r="AS74" i="7" s="1"/>
  <c r="AR14" i="7"/>
  <c r="AR74" i="7" s="1"/>
  <c r="AQ14" i="7"/>
  <c r="AP14" i="7"/>
  <c r="AO14" i="7"/>
  <c r="AN14" i="7"/>
  <c r="AN74" i="7" s="1"/>
  <c r="AL14" i="7"/>
  <c r="AK14" i="7"/>
  <c r="AJ14" i="7"/>
  <c r="AJ74" i="7" s="1"/>
  <c r="AI14" i="7"/>
  <c r="AI74" i="7" s="1"/>
  <c r="AH14" i="7"/>
  <c r="AG14" i="7"/>
  <c r="AF14" i="7"/>
  <c r="AE14" i="7"/>
  <c r="AE74" i="7" s="1"/>
  <c r="AD14" i="7"/>
  <c r="AB14" i="7"/>
  <c r="AA14" i="7"/>
  <c r="AA74" i="7" s="1"/>
  <c r="Z14" i="7"/>
  <c r="Z74" i="7" s="1"/>
  <c r="Y14" i="7"/>
  <c r="X14" i="7"/>
  <c r="W14" i="7"/>
  <c r="W74" i="7" s="1"/>
  <c r="V14" i="7"/>
  <c r="V74" i="7" s="1"/>
  <c r="U14" i="7"/>
  <c r="T14" i="7"/>
  <c r="S14" i="7"/>
  <c r="S74" i="7" s="1"/>
  <c r="R14" i="7"/>
  <c r="R74" i="7" s="1"/>
  <c r="Q14" i="7"/>
  <c r="P14" i="7"/>
  <c r="O14" i="7"/>
  <c r="O74" i="7" s="1"/>
  <c r="N14" i="7"/>
  <c r="N74" i="7" s="1"/>
  <c r="M14" i="7"/>
  <c r="L14" i="7"/>
  <c r="K14" i="7"/>
  <c r="K74" i="7" s="1"/>
  <c r="J14" i="7"/>
  <c r="J74" i="7" s="1"/>
  <c r="I14" i="7"/>
  <c r="H14" i="7"/>
  <c r="G14" i="7"/>
  <c r="G74" i="7" s="1"/>
  <c r="F14" i="7"/>
  <c r="F74" i="7" s="1"/>
  <c r="GZ69" i="6"/>
  <c r="GH69" i="6"/>
  <c r="FW69" i="6"/>
  <c r="FR69" i="6"/>
  <c r="FL69" i="6"/>
  <c r="FB69" i="6"/>
  <c r="ES69" i="6"/>
  <c r="EN69" i="6"/>
  <c r="EI69" i="6"/>
  <c r="EF69" i="6"/>
  <c r="DW69" i="6"/>
  <c r="DP69" i="6"/>
  <c r="DF69" i="6"/>
  <c r="CV69" i="6"/>
  <c r="CA69" i="6"/>
  <c r="BQ69" i="6"/>
  <c r="BG69" i="6"/>
  <c r="AW69" i="6"/>
  <c r="AM69" i="6"/>
  <c r="GZ68" i="6"/>
  <c r="GH68" i="6"/>
  <c r="FW68" i="6"/>
  <c r="FR68" i="6"/>
  <c r="FL68" i="6"/>
  <c r="FB68" i="6"/>
  <c r="ES68" i="6"/>
  <c r="EN68" i="6"/>
  <c r="EI68" i="6"/>
  <c r="EF68" i="6"/>
  <c r="DW68" i="6"/>
  <c r="DP68" i="6"/>
  <c r="DF68" i="6"/>
  <c r="CV68" i="6"/>
  <c r="CA68" i="6"/>
  <c r="BQ68" i="6"/>
  <c r="BG68" i="6"/>
  <c r="AW68" i="6"/>
  <c r="AM68" i="6"/>
  <c r="AC68" i="6"/>
  <c r="GZ67" i="6"/>
  <c r="GH67" i="6"/>
  <c r="FW67" i="6"/>
  <c r="FR67" i="6"/>
  <c r="FL67" i="6"/>
  <c r="FB67" i="6"/>
  <c r="ES67" i="6"/>
  <c r="EN67" i="6"/>
  <c r="EI67" i="6"/>
  <c r="EF67" i="6"/>
  <c r="DW67" i="6"/>
  <c r="DP67" i="6"/>
  <c r="DF67" i="6"/>
  <c r="CV67" i="6"/>
  <c r="CA67" i="6"/>
  <c r="BQ67" i="6"/>
  <c r="BG67" i="6"/>
  <c r="AW67" i="6"/>
  <c r="AM67" i="6"/>
  <c r="AC67" i="6"/>
  <c r="GZ66" i="6"/>
  <c r="GH66" i="6"/>
  <c r="FW66" i="6"/>
  <c r="FR66" i="6"/>
  <c r="FL66" i="6"/>
  <c r="FB66" i="6"/>
  <c r="ES66" i="6"/>
  <c r="EN66" i="6"/>
  <c r="EI66" i="6"/>
  <c r="EF66" i="6"/>
  <c r="DW66" i="6"/>
  <c r="DP66" i="6"/>
  <c r="DF66" i="6"/>
  <c r="CV66" i="6"/>
  <c r="CA66" i="6"/>
  <c r="BQ66" i="6"/>
  <c r="BG66" i="6"/>
  <c r="AW66" i="6"/>
  <c r="E66" i="6" s="1"/>
  <c r="GE66" i="6" s="1"/>
  <c r="AM66" i="6"/>
  <c r="AC66" i="6"/>
  <c r="GZ65" i="6"/>
  <c r="GH65" i="6"/>
  <c r="FW65" i="6"/>
  <c r="FR65" i="6"/>
  <c r="FL65" i="6"/>
  <c r="FB65" i="6"/>
  <c r="ES65" i="6"/>
  <c r="EN65" i="6"/>
  <c r="EI65" i="6"/>
  <c r="EF65" i="6"/>
  <c r="DW65" i="6"/>
  <c r="DP65" i="6"/>
  <c r="DF65" i="6"/>
  <c r="CV65" i="6"/>
  <c r="CA65" i="6"/>
  <c r="BQ65" i="6"/>
  <c r="BG65" i="6"/>
  <c r="AW65" i="6"/>
  <c r="AM65" i="6"/>
  <c r="AC65" i="6"/>
  <c r="GZ64" i="6"/>
  <c r="GH64" i="6"/>
  <c r="FW64" i="6"/>
  <c r="FR64" i="6"/>
  <c r="FL64" i="6"/>
  <c r="FB64" i="6"/>
  <c r="ES64" i="6"/>
  <c r="EN64" i="6"/>
  <c r="EI64" i="6"/>
  <c r="EF64" i="6"/>
  <c r="DW64" i="6"/>
  <c r="DP64" i="6"/>
  <c r="DF64" i="6"/>
  <c r="CV64" i="6"/>
  <c r="CA64" i="6"/>
  <c r="BQ64" i="6"/>
  <c r="BG64" i="6"/>
  <c r="AW64" i="6"/>
  <c r="E64" i="6" s="1"/>
  <c r="GE64" i="6" s="1"/>
  <c r="AM64" i="6"/>
  <c r="AC64" i="6"/>
  <c r="GZ63" i="6"/>
  <c r="GH63" i="6"/>
  <c r="FW63" i="6"/>
  <c r="FR63" i="6"/>
  <c r="FL63" i="6"/>
  <c r="FB63" i="6"/>
  <c r="ES63" i="6"/>
  <c r="EN63" i="6"/>
  <c r="EI63" i="6"/>
  <c r="EF63" i="6"/>
  <c r="DW63" i="6"/>
  <c r="DP63" i="6"/>
  <c r="DF63" i="6"/>
  <c r="CV63" i="6"/>
  <c r="D63" i="6" s="1"/>
  <c r="GB63" i="6" s="1"/>
  <c r="CA63" i="6"/>
  <c r="BQ63" i="6"/>
  <c r="BG63" i="6"/>
  <c r="AW63" i="6"/>
  <c r="AM63" i="6"/>
  <c r="AC63" i="6"/>
  <c r="GZ62" i="6"/>
  <c r="GH62" i="6"/>
  <c r="FW62" i="6"/>
  <c r="FR62" i="6"/>
  <c r="FL62" i="6"/>
  <c r="FB62" i="6"/>
  <c r="ES62" i="6"/>
  <c r="EN62" i="6"/>
  <c r="EI62" i="6"/>
  <c r="EF62" i="6"/>
  <c r="DW62" i="6"/>
  <c r="DP62" i="6"/>
  <c r="DF62" i="6"/>
  <c r="CV62" i="6"/>
  <c r="CA62" i="6"/>
  <c r="BQ62" i="6"/>
  <c r="BG62" i="6"/>
  <c r="AW62" i="6"/>
  <c r="E62" i="6" s="1"/>
  <c r="GE62" i="6" s="1"/>
  <c r="AM62" i="6"/>
  <c r="AC62" i="6"/>
  <c r="GZ61" i="6"/>
  <c r="GH61" i="6"/>
  <c r="FW61" i="6"/>
  <c r="FR61" i="6"/>
  <c r="FL61" i="6"/>
  <c r="FB61" i="6"/>
  <c r="ES61" i="6"/>
  <c r="EN61" i="6"/>
  <c r="EI61" i="6"/>
  <c r="EF61" i="6"/>
  <c r="DW61" i="6"/>
  <c r="DP61" i="6"/>
  <c r="DF61" i="6"/>
  <c r="CV61" i="6"/>
  <c r="D61" i="6" s="1"/>
  <c r="GB61" i="6" s="1"/>
  <c r="CA61" i="6"/>
  <c r="BQ61" i="6"/>
  <c r="BG61" i="6"/>
  <c r="AW61" i="6"/>
  <c r="AM61" i="6"/>
  <c r="AC61" i="6"/>
  <c r="GZ60" i="6"/>
  <c r="GH60" i="6"/>
  <c r="FW60" i="6"/>
  <c r="FR60" i="6"/>
  <c r="FL60" i="6"/>
  <c r="FB60" i="6"/>
  <c r="ES60" i="6"/>
  <c r="EN60" i="6"/>
  <c r="EI60" i="6"/>
  <c r="EF60" i="6"/>
  <c r="DW60" i="6"/>
  <c r="DP60" i="6"/>
  <c r="DF60" i="6"/>
  <c r="CV60" i="6"/>
  <c r="CA60" i="6"/>
  <c r="BQ60" i="6"/>
  <c r="BG60" i="6"/>
  <c r="AW60" i="6"/>
  <c r="AM60" i="6"/>
  <c r="AC60" i="6"/>
  <c r="GZ59" i="6"/>
  <c r="GH59" i="6"/>
  <c r="FW59" i="6"/>
  <c r="FR59" i="6"/>
  <c r="FL59" i="6"/>
  <c r="FB59" i="6"/>
  <c r="ES59" i="6"/>
  <c r="EN59" i="6"/>
  <c r="EI59" i="6"/>
  <c r="EF59" i="6"/>
  <c r="DW59" i="6"/>
  <c r="DP59" i="6"/>
  <c r="DF59" i="6"/>
  <c r="CV59" i="6"/>
  <c r="CA59" i="6"/>
  <c r="BQ59" i="6"/>
  <c r="BG59" i="6"/>
  <c r="AW59" i="6"/>
  <c r="AM59" i="6"/>
  <c r="AC59" i="6"/>
  <c r="D59" i="6"/>
  <c r="GB59" i="6" s="1"/>
  <c r="GZ58" i="6"/>
  <c r="GH58" i="6"/>
  <c r="FW58" i="6"/>
  <c r="FR58" i="6"/>
  <c r="FL58" i="6"/>
  <c r="FB58" i="6"/>
  <c r="ES58" i="6"/>
  <c r="EN58" i="6"/>
  <c r="EI58" i="6"/>
  <c r="EF58" i="6"/>
  <c r="DW58" i="6"/>
  <c r="DP58" i="6"/>
  <c r="DF58" i="6"/>
  <c r="CV58" i="6"/>
  <c r="CA58" i="6"/>
  <c r="BQ58" i="6"/>
  <c r="BG58" i="6"/>
  <c r="AW58" i="6"/>
  <c r="AM58" i="6"/>
  <c r="AC58" i="6"/>
  <c r="GZ57" i="6"/>
  <c r="GH57" i="6"/>
  <c r="FW57" i="6"/>
  <c r="FR57" i="6"/>
  <c r="FL57" i="6"/>
  <c r="FB57" i="6"/>
  <c r="ES57" i="6"/>
  <c r="EN57" i="6"/>
  <c r="EI57" i="6"/>
  <c r="EF57" i="6"/>
  <c r="DW57" i="6"/>
  <c r="DP57" i="6"/>
  <c r="DF57" i="6"/>
  <c r="CV57" i="6"/>
  <c r="CA57" i="6"/>
  <c r="BQ57" i="6"/>
  <c r="BG57" i="6"/>
  <c r="AW57" i="6"/>
  <c r="AM57" i="6"/>
  <c r="AC57" i="6"/>
  <c r="GZ56" i="6"/>
  <c r="GH56" i="6"/>
  <c r="FW56" i="6"/>
  <c r="FR56" i="6"/>
  <c r="FL56" i="6"/>
  <c r="FB56" i="6"/>
  <c r="ES56" i="6"/>
  <c r="EN56" i="6"/>
  <c r="EI56" i="6"/>
  <c r="EF56" i="6"/>
  <c r="DW56" i="6"/>
  <c r="DP56" i="6"/>
  <c r="DF56" i="6"/>
  <c r="CV56" i="6"/>
  <c r="CA56" i="6"/>
  <c r="BQ56" i="6"/>
  <c r="BG56" i="6"/>
  <c r="AW56" i="6"/>
  <c r="E56" i="6" s="1"/>
  <c r="GE56" i="6" s="1"/>
  <c r="AM56" i="6"/>
  <c r="GZ55" i="6"/>
  <c r="GH55" i="6"/>
  <c r="FW55" i="6"/>
  <c r="FR55" i="6"/>
  <c r="FL55" i="6"/>
  <c r="FB55" i="6"/>
  <c r="ES55" i="6"/>
  <c r="EN55" i="6"/>
  <c r="EI55" i="6"/>
  <c r="EF55" i="6"/>
  <c r="DW55" i="6"/>
  <c r="DP55" i="6"/>
  <c r="DF55" i="6"/>
  <c r="CV55" i="6"/>
  <c r="CA55" i="6"/>
  <c r="BQ55" i="6"/>
  <c r="BG55" i="6"/>
  <c r="AW55" i="6"/>
  <c r="AM55" i="6"/>
  <c r="AC55" i="6"/>
  <c r="GZ54" i="6"/>
  <c r="GH54" i="6"/>
  <c r="FW54" i="6"/>
  <c r="FR54" i="6"/>
  <c r="FL54" i="6"/>
  <c r="FB54" i="6"/>
  <c r="ES54" i="6"/>
  <c r="EN54" i="6"/>
  <c r="EI54" i="6"/>
  <c r="EF54" i="6"/>
  <c r="DW54" i="6"/>
  <c r="FY54" i="6" s="1"/>
  <c r="DP54" i="6"/>
  <c r="DF54" i="6"/>
  <c r="CV54" i="6"/>
  <c r="CA54" i="6"/>
  <c r="BQ54" i="6"/>
  <c r="BG54" i="6"/>
  <c r="AW54" i="6"/>
  <c r="E54" i="6" s="1"/>
  <c r="GE54" i="6" s="1"/>
  <c r="AM54" i="6"/>
  <c r="AC54" i="6"/>
  <c r="GZ53" i="6"/>
  <c r="GH53" i="6"/>
  <c r="FW53" i="6"/>
  <c r="FR53" i="6"/>
  <c r="FL53" i="6"/>
  <c r="FB53" i="6"/>
  <c r="ES53" i="6"/>
  <c r="EN53" i="6"/>
  <c r="EI53" i="6"/>
  <c r="FY53" i="6" s="1"/>
  <c r="EF53" i="6"/>
  <c r="DW53" i="6"/>
  <c r="DP53" i="6"/>
  <c r="DF53" i="6"/>
  <c r="CV53" i="6"/>
  <c r="CA53" i="6"/>
  <c r="BQ53" i="6"/>
  <c r="BG53" i="6"/>
  <c r="AW53" i="6"/>
  <c r="AM53" i="6"/>
  <c r="AC53" i="6"/>
  <c r="D53" i="6" s="1"/>
  <c r="GB53" i="6" s="1"/>
  <c r="GZ52" i="6"/>
  <c r="GH52" i="6"/>
  <c r="FW52" i="6"/>
  <c r="FR52" i="6"/>
  <c r="FL52" i="6"/>
  <c r="FB52" i="6"/>
  <c r="ES52" i="6"/>
  <c r="EN52" i="6"/>
  <c r="EI52" i="6"/>
  <c r="EF52" i="6"/>
  <c r="DW52" i="6"/>
  <c r="DP52" i="6"/>
  <c r="DF52" i="6"/>
  <c r="CV52" i="6"/>
  <c r="CA52" i="6"/>
  <c r="BQ52" i="6"/>
  <c r="BG52" i="6"/>
  <c r="AW52" i="6"/>
  <c r="AM52" i="6"/>
  <c r="AC52" i="6"/>
  <c r="GZ51" i="6"/>
  <c r="GH51" i="6"/>
  <c r="FW51" i="6"/>
  <c r="FR51" i="6"/>
  <c r="FL51" i="6"/>
  <c r="FB51" i="6"/>
  <c r="ES51" i="6"/>
  <c r="EN51" i="6"/>
  <c r="EI51" i="6"/>
  <c r="EF51" i="6"/>
  <c r="DW51" i="6"/>
  <c r="DP51" i="6"/>
  <c r="DF51" i="6"/>
  <c r="CV51" i="6"/>
  <c r="CA51" i="6"/>
  <c r="BQ51" i="6"/>
  <c r="BG51" i="6"/>
  <c r="AW51" i="6"/>
  <c r="E51" i="6" s="1"/>
  <c r="GE51" i="6" s="1"/>
  <c r="AM51" i="6"/>
  <c r="AC51" i="6"/>
  <c r="GZ50" i="6"/>
  <c r="GH50" i="6"/>
  <c r="GH47" i="6" s="1"/>
  <c r="FW50" i="6"/>
  <c r="FR50" i="6"/>
  <c r="FL50" i="6"/>
  <c r="FB50" i="6"/>
  <c r="ES50" i="6"/>
  <c r="EN50" i="6"/>
  <c r="EI50" i="6"/>
  <c r="EF50" i="6"/>
  <c r="DW50" i="6"/>
  <c r="DP50" i="6"/>
  <c r="DF50" i="6"/>
  <c r="CV50" i="6"/>
  <c r="CA50" i="6"/>
  <c r="BQ50" i="6"/>
  <c r="BG50" i="6"/>
  <c r="AW50" i="6"/>
  <c r="E50" i="6" s="1"/>
  <c r="GE50" i="6" s="1"/>
  <c r="AM50" i="6"/>
  <c r="AC50" i="6"/>
  <c r="GZ49" i="6"/>
  <c r="GH49" i="6"/>
  <c r="FW49" i="6"/>
  <c r="FR49" i="6"/>
  <c r="FL49" i="6"/>
  <c r="FB49" i="6"/>
  <c r="ES49" i="6"/>
  <c r="EN49" i="6"/>
  <c r="EI49" i="6"/>
  <c r="EF49" i="6"/>
  <c r="DW49" i="6"/>
  <c r="DP49" i="6"/>
  <c r="DF49" i="6"/>
  <c r="CV49" i="6"/>
  <c r="CA49" i="6"/>
  <c r="BQ49" i="6"/>
  <c r="BG49" i="6"/>
  <c r="AW49" i="6"/>
  <c r="AM49" i="6"/>
  <c r="AC49" i="6"/>
  <c r="E49" i="6"/>
  <c r="GE49" i="6" s="1"/>
  <c r="GZ48" i="6"/>
  <c r="GH48" i="6"/>
  <c r="FW48" i="6"/>
  <c r="FR48" i="6"/>
  <c r="FL48" i="6"/>
  <c r="FB48" i="6"/>
  <c r="ES48" i="6"/>
  <c r="EN48" i="6"/>
  <c r="EI48" i="6"/>
  <c r="EF48" i="6"/>
  <c r="DW48" i="6"/>
  <c r="DP48" i="6"/>
  <c r="DF48" i="6"/>
  <c r="CV48" i="6"/>
  <c r="CA48" i="6"/>
  <c r="BQ48" i="6"/>
  <c r="BG48" i="6"/>
  <c r="AW48" i="6"/>
  <c r="AM48" i="6"/>
  <c r="AC48" i="6"/>
  <c r="GA47" i="6"/>
  <c r="FV47" i="6"/>
  <c r="FU47" i="6"/>
  <c r="FT47" i="6"/>
  <c r="FS47" i="6"/>
  <c r="FQ47" i="6"/>
  <c r="FP47" i="6"/>
  <c r="FO47" i="6"/>
  <c r="FN47" i="6"/>
  <c r="FM47" i="6"/>
  <c r="FK47" i="6"/>
  <c r="FJ47" i="6"/>
  <c r="FI47" i="6"/>
  <c r="FH47" i="6"/>
  <c r="FG47" i="6"/>
  <c r="FF47" i="6"/>
  <c r="FE47" i="6"/>
  <c r="FD47" i="6"/>
  <c r="FC47" i="6"/>
  <c r="FA47" i="6"/>
  <c r="EZ47" i="6"/>
  <c r="EY47" i="6"/>
  <c r="EX47" i="6"/>
  <c r="EW47" i="6"/>
  <c r="EV47" i="6"/>
  <c r="EU47" i="6"/>
  <c r="ET47" i="6"/>
  <c r="ER47" i="6"/>
  <c r="EQ47" i="6"/>
  <c r="EP47" i="6"/>
  <c r="EO47" i="6"/>
  <c r="EM47" i="6"/>
  <c r="EL47" i="6"/>
  <c r="EK47" i="6"/>
  <c r="EJ47" i="6"/>
  <c r="EH47" i="6"/>
  <c r="EG47" i="6"/>
  <c r="EE47" i="6"/>
  <c r="ED47" i="6"/>
  <c r="EC47" i="6"/>
  <c r="EB47" i="6"/>
  <c r="EA47" i="6"/>
  <c r="DZ47" i="6"/>
  <c r="DY47" i="6"/>
  <c r="DX47" i="6"/>
  <c r="DV47" i="6"/>
  <c r="DU47" i="6"/>
  <c r="DT47" i="6"/>
  <c r="DS47" i="6"/>
  <c r="DR47" i="6"/>
  <c r="DQ47" i="6"/>
  <c r="DO47" i="6"/>
  <c r="DN47" i="6"/>
  <c r="DM47" i="6"/>
  <c r="DL47" i="6"/>
  <c r="DK47" i="6"/>
  <c r="DJ47" i="6"/>
  <c r="DI47" i="6"/>
  <c r="DH47" i="6"/>
  <c r="DG47" i="6"/>
  <c r="DE47" i="6"/>
  <c r="DD47" i="6"/>
  <c r="DC47" i="6"/>
  <c r="DB47" i="6"/>
  <c r="DA47" i="6"/>
  <c r="CZ47" i="6"/>
  <c r="CY47" i="6"/>
  <c r="CX47" i="6"/>
  <c r="CW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BZ47" i="6"/>
  <c r="BY47" i="6"/>
  <c r="BX47" i="6"/>
  <c r="BW47" i="6"/>
  <c r="BV47" i="6"/>
  <c r="BU47" i="6"/>
  <c r="BT47" i="6"/>
  <c r="BS47" i="6"/>
  <c r="BR47" i="6"/>
  <c r="BP47" i="6"/>
  <c r="BO47" i="6"/>
  <c r="BN47" i="6"/>
  <c r="BM47" i="6"/>
  <c r="BL47" i="6"/>
  <c r="BK47" i="6"/>
  <c r="BJ47" i="6"/>
  <c r="BI47" i="6"/>
  <c r="BH47" i="6"/>
  <c r="BF47" i="6"/>
  <c r="BE47" i="6"/>
  <c r="BD47" i="6"/>
  <c r="BC47" i="6"/>
  <c r="BB47" i="6"/>
  <c r="BA47" i="6"/>
  <c r="AZ47" i="6"/>
  <c r="AY47" i="6"/>
  <c r="AX47" i="6"/>
  <c r="AV47" i="6"/>
  <c r="AU47" i="6"/>
  <c r="AT47" i="6"/>
  <c r="AS47" i="6"/>
  <c r="AR47" i="6"/>
  <c r="AQ47" i="6"/>
  <c r="AP47" i="6"/>
  <c r="AO47" i="6"/>
  <c r="AN47" i="6"/>
  <c r="AL47" i="6"/>
  <c r="AK47" i="6"/>
  <c r="AJ47" i="6"/>
  <c r="AI47" i="6"/>
  <c r="AH47" i="6"/>
  <c r="AG47" i="6"/>
  <c r="AF47" i="6"/>
  <c r="AE47" i="6"/>
  <c r="AD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GZ46" i="6"/>
  <c r="GH46" i="6"/>
  <c r="FW46" i="6"/>
  <c r="FR46" i="6"/>
  <c r="FL46" i="6"/>
  <c r="FB46" i="6"/>
  <c r="ES46" i="6"/>
  <c r="EN46" i="6"/>
  <c r="EI46" i="6"/>
  <c r="EF46" i="6"/>
  <c r="DW46" i="6"/>
  <c r="DP46" i="6"/>
  <c r="DF46" i="6"/>
  <c r="CV46" i="6"/>
  <c r="CA46" i="6"/>
  <c r="BQ46" i="6"/>
  <c r="BG46" i="6"/>
  <c r="AW46" i="6"/>
  <c r="AM46" i="6"/>
  <c r="AC46" i="6"/>
  <c r="GZ45" i="6"/>
  <c r="GH45" i="6"/>
  <c r="FW45" i="6"/>
  <c r="FR45" i="6"/>
  <c r="FL45" i="6"/>
  <c r="FB45" i="6"/>
  <c r="ES45" i="6"/>
  <c r="EN45" i="6"/>
  <c r="EI45" i="6"/>
  <c r="EF45" i="6"/>
  <c r="DW45" i="6"/>
  <c r="DP45" i="6"/>
  <c r="DF45" i="6"/>
  <c r="CV45" i="6"/>
  <c r="CA45" i="6"/>
  <c r="BQ45" i="6"/>
  <c r="BG45" i="6"/>
  <c r="AW45" i="6"/>
  <c r="AM45" i="6"/>
  <c r="AC45" i="6"/>
  <c r="D45" i="6"/>
  <c r="GB45" i="6" s="1"/>
  <c r="GH44" i="6"/>
  <c r="FW44" i="6"/>
  <c r="FR44" i="6"/>
  <c r="FB44" i="6"/>
  <c r="ES44" i="6"/>
  <c r="EN44" i="6"/>
  <c r="EI44" i="6"/>
  <c r="EF44" i="6"/>
  <c r="DW44" i="6"/>
  <c r="DP44" i="6"/>
  <c r="DF44" i="6"/>
  <c r="CV44" i="6"/>
  <c r="CA44" i="6"/>
  <c r="BQ44" i="6"/>
  <c r="BG44" i="6"/>
  <c r="AW44" i="6"/>
  <c r="AM44" i="6"/>
  <c r="AC44" i="6"/>
  <c r="E44" i="6"/>
  <c r="GE44" i="6" s="1"/>
  <c r="GH43" i="6"/>
  <c r="FW43" i="6"/>
  <c r="FR43" i="6"/>
  <c r="FB43" i="6"/>
  <c r="ES43" i="6"/>
  <c r="EN43" i="6"/>
  <c r="EI43" i="6"/>
  <c r="EF43" i="6"/>
  <c r="DW43" i="6"/>
  <c r="FY43" i="6" s="1"/>
  <c r="DP43" i="6"/>
  <c r="DF43" i="6"/>
  <c r="CV43" i="6"/>
  <c r="CA43" i="6"/>
  <c r="BQ43" i="6"/>
  <c r="BG43" i="6"/>
  <c r="AW43" i="6"/>
  <c r="E43" i="6" s="1"/>
  <c r="GE43" i="6" s="1"/>
  <c r="AM43" i="6"/>
  <c r="FZ43" i="6" s="1"/>
  <c r="AC43" i="6"/>
  <c r="GH42" i="6"/>
  <c r="FW42" i="6"/>
  <c r="FR42" i="6"/>
  <c r="FB42" i="6"/>
  <c r="ES42" i="6"/>
  <c r="EN42" i="6"/>
  <c r="EI42" i="6"/>
  <c r="EF42" i="6"/>
  <c r="DW42" i="6"/>
  <c r="DP42" i="6"/>
  <c r="DF42" i="6"/>
  <c r="CV42" i="6"/>
  <c r="CA42" i="6"/>
  <c r="BQ42" i="6"/>
  <c r="BG42" i="6"/>
  <c r="AW42" i="6"/>
  <c r="AM42" i="6"/>
  <c r="AC42" i="6"/>
  <c r="D42" i="6" s="1"/>
  <c r="GB42" i="6" s="1"/>
  <c r="GZ41" i="6"/>
  <c r="GH41" i="6"/>
  <c r="FW41" i="6"/>
  <c r="FR41" i="6"/>
  <c r="FL41" i="6"/>
  <c r="FB41" i="6"/>
  <c r="ES41" i="6"/>
  <c r="EN41" i="6"/>
  <c r="EI41" i="6"/>
  <c r="EF41" i="6"/>
  <c r="DW41" i="6"/>
  <c r="DP41" i="6"/>
  <c r="DF41" i="6"/>
  <c r="CV41" i="6"/>
  <c r="CA41" i="6"/>
  <c r="BQ41" i="6"/>
  <c r="BG41" i="6"/>
  <c r="AW41" i="6"/>
  <c r="E41" i="6" s="1"/>
  <c r="GE41" i="6" s="1"/>
  <c r="AM41" i="6"/>
  <c r="AC41" i="6"/>
  <c r="FW40" i="6"/>
  <c r="FR40" i="6"/>
  <c r="FL40" i="6"/>
  <c r="FB40" i="6"/>
  <c r="ES40" i="6"/>
  <c r="EN40" i="6"/>
  <c r="EI40" i="6"/>
  <c r="EF40" i="6"/>
  <c r="DW40" i="6"/>
  <c r="DP40" i="6"/>
  <c r="DF40" i="6"/>
  <c r="CV40" i="6"/>
  <c r="CA40" i="6"/>
  <c r="BQ40" i="6"/>
  <c r="BG40" i="6"/>
  <c r="E40" i="6" s="1"/>
  <c r="AW40" i="6"/>
  <c r="AM40" i="6"/>
  <c r="AC40" i="6"/>
  <c r="GZ39" i="6"/>
  <c r="GH39" i="6"/>
  <c r="FW39" i="6"/>
  <c r="FR39" i="6"/>
  <c r="FL39" i="6"/>
  <c r="FB39" i="6"/>
  <c r="ES39" i="6"/>
  <c r="EN39" i="6"/>
  <c r="EI39" i="6"/>
  <c r="EF39" i="6"/>
  <c r="DW39" i="6"/>
  <c r="DP39" i="6"/>
  <c r="DF39" i="6"/>
  <c r="CV39" i="6"/>
  <c r="CA39" i="6"/>
  <c r="BQ39" i="6"/>
  <c r="BG39" i="6"/>
  <c r="AW39" i="6"/>
  <c r="AM39" i="6"/>
  <c r="FZ39" i="6" s="1"/>
  <c r="AC39" i="6"/>
  <c r="GZ38" i="6"/>
  <c r="GH38" i="6"/>
  <c r="FW38" i="6"/>
  <c r="FR38" i="6"/>
  <c r="FL38" i="6"/>
  <c r="FB38" i="6"/>
  <c r="ES38" i="6"/>
  <c r="EN38" i="6"/>
  <c r="EI38" i="6"/>
  <c r="EF38" i="6"/>
  <c r="DW38" i="6"/>
  <c r="DP38" i="6"/>
  <c r="DF38" i="6"/>
  <c r="CV38" i="6"/>
  <c r="CA38" i="6"/>
  <c r="BQ38" i="6"/>
  <c r="BG38" i="6"/>
  <c r="AW38" i="6"/>
  <c r="AM38" i="6"/>
  <c r="AC38" i="6"/>
  <c r="GZ37" i="6"/>
  <c r="GH37" i="6"/>
  <c r="FW37" i="6"/>
  <c r="FR37" i="6"/>
  <c r="FL37" i="6"/>
  <c r="FB37" i="6"/>
  <c r="ES37" i="6"/>
  <c r="EN37" i="6"/>
  <c r="EI37" i="6"/>
  <c r="EF37" i="6"/>
  <c r="DW37" i="6"/>
  <c r="DP37" i="6"/>
  <c r="DF37" i="6"/>
  <c r="CV37" i="6"/>
  <c r="CA37" i="6"/>
  <c r="BQ37" i="6"/>
  <c r="BG37" i="6"/>
  <c r="AW37" i="6"/>
  <c r="AM37" i="6"/>
  <c r="AC37" i="6"/>
  <c r="GZ36" i="6"/>
  <c r="GH36" i="6"/>
  <c r="FW36" i="6"/>
  <c r="FR36" i="6"/>
  <c r="FL36" i="6"/>
  <c r="FB36" i="6"/>
  <c r="ES36" i="6"/>
  <c r="EN36" i="6"/>
  <c r="EI36" i="6"/>
  <c r="EF36" i="6"/>
  <c r="DW36" i="6"/>
  <c r="DP36" i="6"/>
  <c r="DF36" i="6"/>
  <c r="CV36" i="6"/>
  <c r="CA36" i="6"/>
  <c r="BQ36" i="6"/>
  <c r="BG36" i="6"/>
  <c r="AW36" i="6"/>
  <c r="AM36" i="6"/>
  <c r="AC36" i="6"/>
  <c r="GZ35" i="6"/>
  <c r="GH35" i="6"/>
  <c r="FW35" i="6"/>
  <c r="FR35" i="6"/>
  <c r="FL35" i="6"/>
  <c r="FB35" i="6"/>
  <c r="ES35" i="6"/>
  <c r="EN35" i="6"/>
  <c r="EI35" i="6"/>
  <c r="EF35" i="6"/>
  <c r="DW35" i="6"/>
  <c r="DP35" i="6"/>
  <c r="DF35" i="6"/>
  <c r="CV35" i="6"/>
  <c r="CA35" i="6"/>
  <c r="BQ35" i="6"/>
  <c r="BG35" i="6"/>
  <c r="AW35" i="6"/>
  <c r="AM35" i="6"/>
  <c r="D35" i="6" s="1"/>
  <c r="GB35" i="6" s="1"/>
  <c r="AC35" i="6"/>
  <c r="GZ34" i="6"/>
  <c r="GH34" i="6"/>
  <c r="FW34" i="6"/>
  <c r="FR34" i="6"/>
  <c r="FL34" i="6"/>
  <c r="FB34" i="6"/>
  <c r="ES34" i="6"/>
  <c r="EN34" i="6"/>
  <c r="EI34" i="6"/>
  <c r="EF34" i="6"/>
  <c r="DW34" i="6"/>
  <c r="DP34" i="6"/>
  <c r="DF34" i="6"/>
  <c r="CV34" i="6"/>
  <c r="CA34" i="6"/>
  <c r="BQ34" i="6"/>
  <c r="BG34" i="6"/>
  <c r="AW34" i="6"/>
  <c r="AM34" i="6"/>
  <c r="AC34" i="6"/>
  <c r="D34" i="6" s="1"/>
  <c r="GB34" i="6" s="1"/>
  <c r="GZ33" i="6"/>
  <c r="GH33" i="6"/>
  <c r="FW33" i="6"/>
  <c r="FR33" i="6"/>
  <c r="FL33" i="6"/>
  <c r="FB33" i="6"/>
  <c r="ES33" i="6"/>
  <c r="EN33" i="6"/>
  <c r="EI33" i="6"/>
  <c r="EF33" i="6"/>
  <c r="FY33" i="6" s="1"/>
  <c r="DW33" i="6"/>
  <c r="DP33" i="6"/>
  <c r="DF33" i="6"/>
  <c r="CV33" i="6"/>
  <c r="CA33" i="6"/>
  <c r="BQ33" i="6"/>
  <c r="BG33" i="6"/>
  <c r="AW33" i="6"/>
  <c r="AM33" i="6"/>
  <c r="AC33" i="6"/>
  <c r="GZ32" i="6"/>
  <c r="GH32" i="6"/>
  <c r="FW32" i="6"/>
  <c r="FR32" i="6"/>
  <c r="FL32" i="6"/>
  <c r="FB32" i="6"/>
  <c r="ES32" i="6"/>
  <c r="EN32" i="6"/>
  <c r="EI32" i="6"/>
  <c r="EF32" i="6"/>
  <c r="DW32" i="6"/>
  <c r="DP32" i="6"/>
  <c r="DF32" i="6"/>
  <c r="CV32" i="6"/>
  <c r="CA32" i="6"/>
  <c r="BQ32" i="6"/>
  <c r="BG32" i="6"/>
  <c r="AW32" i="6"/>
  <c r="AM32" i="6"/>
  <c r="AC32" i="6"/>
  <c r="GZ31" i="6"/>
  <c r="GH31" i="6"/>
  <c r="FW31" i="6"/>
  <c r="FR31" i="6"/>
  <c r="FL31" i="6"/>
  <c r="FB31" i="6"/>
  <c r="ES31" i="6"/>
  <c r="EN31" i="6"/>
  <c r="EI31" i="6"/>
  <c r="EF31" i="6"/>
  <c r="DW31" i="6"/>
  <c r="DP31" i="6"/>
  <c r="DF31" i="6"/>
  <c r="CV31" i="6"/>
  <c r="CA31" i="6"/>
  <c r="BQ31" i="6"/>
  <c r="BG31" i="6"/>
  <c r="AW31" i="6"/>
  <c r="AM31" i="6"/>
  <c r="AC31" i="6"/>
  <c r="GZ30" i="6"/>
  <c r="GH30" i="6"/>
  <c r="FW30" i="6"/>
  <c r="FR30" i="6"/>
  <c r="FL30" i="6"/>
  <c r="FB30" i="6"/>
  <c r="ES30" i="6"/>
  <c r="EN30" i="6"/>
  <c r="EI30" i="6"/>
  <c r="EF30" i="6"/>
  <c r="DW30" i="6"/>
  <c r="DP30" i="6"/>
  <c r="DF30" i="6"/>
  <c r="CV30" i="6"/>
  <c r="CA30" i="6"/>
  <c r="BQ30" i="6"/>
  <c r="BG30" i="6"/>
  <c r="AW30" i="6"/>
  <c r="AM30" i="6"/>
  <c r="AC30" i="6"/>
  <c r="GZ29" i="6"/>
  <c r="GH29" i="6"/>
  <c r="FW29" i="6"/>
  <c r="FR29" i="6"/>
  <c r="FL29" i="6"/>
  <c r="FB29" i="6"/>
  <c r="ES29" i="6"/>
  <c r="EN29" i="6"/>
  <c r="EI29" i="6"/>
  <c r="EF29" i="6"/>
  <c r="DW29" i="6"/>
  <c r="DP29" i="6"/>
  <c r="DF29" i="6"/>
  <c r="CV29" i="6"/>
  <c r="CA29" i="6"/>
  <c r="BQ29" i="6"/>
  <c r="BG29" i="6"/>
  <c r="AW29" i="6"/>
  <c r="AM29" i="6"/>
  <c r="AC29" i="6"/>
  <c r="GZ28" i="6"/>
  <c r="GH28" i="6"/>
  <c r="FW28" i="6"/>
  <c r="FR28" i="6"/>
  <c r="FL28" i="6"/>
  <c r="FB28" i="6"/>
  <c r="ES28" i="6"/>
  <c r="EN28" i="6"/>
  <c r="EI28" i="6"/>
  <c r="EF28" i="6"/>
  <c r="DW28" i="6"/>
  <c r="DP28" i="6"/>
  <c r="DF28" i="6"/>
  <c r="CV28" i="6"/>
  <c r="CA28" i="6"/>
  <c r="BQ28" i="6"/>
  <c r="BG28" i="6"/>
  <c r="E28" i="6" s="1"/>
  <c r="GE28" i="6" s="1"/>
  <c r="AW28" i="6"/>
  <c r="AM28" i="6"/>
  <c r="AC28" i="6"/>
  <c r="D28" i="6" s="1"/>
  <c r="GB28" i="6" s="1"/>
  <c r="GZ27" i="6"/>
  <c r="GH27" i="6"/>
  <c r="FW27" i="6"/>
  <c r="FR27" i="6"/>
  <c r="FL27" i="6"/>
  <c r="FB27" i="6"/>
  <c r="ES27" i="6"/>
  <c r="EN27" i="6"/>
  <c r="EI27" i="6"/>
  <c r="EF27" i="6"/>
  <c r="DW27" i="6"/>
  <c r="DP27" i="6"/>
  <c r="DF27" i="6"/>
  <c r="CV27" i="6"/>
  <c r="CA27" i="6"/>
  <c r="BQ27" i="6"/>
  <c r="BG27" i="6"/>
  <c r="AW27" i="6"/>
  <c r="AM27" i="6"/>
  <c r="AC27" i="6"/>
  <c r="D27" i="6"/>
  <c r="GB27" i="6" s="1"/>
  <c r="GZ26" i="6"/>
  <c r="GH26" i="6"/>
  <c r="FW26" i="6"/>
  <c r="FR26" i="6"/>
  <c r="FL26" i="6"/>
  <c r="FB26" i="6"/>
  <c r="ES26" i="6"/>
  <c r="EN26" i="6"/>
  <c r="EI26" i="6"/>
  <c r="EF26" i="6"/>
  <c r="DW26" i="6"/>
  <c r="DP26" i="6"/>
  <c r="DF26" i="6"/>
  <c r="CV26" i="6"/>
  <c r="CA26" i="6"/>
  <c r="BQ26" i="6"/>
  <c r="BG26" i="6"/>
  <c r="AW26" i="6"/>
  <c r="AM26" i="6"/>
  <c r="AC26" i="6"/>
  <c r="D26" i="6" s="1"/>
  <c r="GB26" i="6" s="1"/>
  <c r="GZ25" i="6"/>
  <c r="GH25" i="6"/>
  <c r="FW25" i="6"/>
  <c r="FR25" i="6"/>
  <c r="FL25" i="6"/>
  <c r="FB25" i="6"/>
  <c r="ES25" i="6"/>
  <c r="EN25" i="6"/>
  <c r="EI25" i="6"/>
  <c r="EF25" i="6"/>
  <c r="DW25" i="6"/>
  <c r="DP25" i="6"/>
  <c r="DF25" i="6"/>
  <c r="CV25" i="6"/>
  <c r="CA25" i="6"/>
  <c r="BQ25" i="6"/>
  <c r="BG25" i="6"/>
  <c r="AW25" i="6"/>
  <c r="AM25" i="6"/>
  <c r="FZ25" i="6" s="1"/>
  <c r="AC25" i="6"/>
  <c r="GZ24" i="6"/>
  <c r="GH24" i="6"/>
  <c r="FW24" i="6"/>
  <c r="FR24" i="6"/>
  <c r="FL24" i="6"/>
  <c r="FB24" i="6"/>
  <c r="ES24" i="6"/>
  <c r="EN24" i="6"/>
  <c r="EI24" i="6"/>
  <c r="EF24" i="6"/>
  <c r="DW24" i="6"/>
  <c r="DP24" i="6"/>
  <c r="DF24" i="6"/>
  <c r="CV24" i="6"/>
  <c r="D24" i="6" s="1"/>
  <c r="GB24" i="6" s="1"/>
  <c r="CA24" i="6"/>
  <c r="BQ24" i="6"/>
  <c r="BG24" i="6"/>
  <c r="E24" i="6" s="1"/>
  <c r="GE24" i="6" s="1"/>
  <c r="AW24" i="6"/>
  <c r="AM24" i="6"/>
  <c r="AC24" i="6"/>
  <c r="GZ23" i="6"/>
  <c r="GH23" i="6"/>
  <c r="FW23" i="6"/>
  <c r="FR23" i="6"/>
  <c r="FL23" i="6"/>
  <c r="FB23" i="6"/>
  <c r="ES23" i="6"/>
  <c r="EN23" i="6"/>
  <c r="EI23" i="6"/>
  <c r="EF23" i="6"/>
  <c r="DW23" i="6"/>
  <c r="DP23" i="6"/>
  <c r="DF23" i="6"/>
  <c r="CV23" i="6"/>
  <c r="CA23" i="6"/>
  <c r="BQ23" i="6"/>
  <c r="BG23" i="6"/>
  <c r="AW23" i="6"/>
  <c r="AM23" i="6"/>
  <c r="AC23" i="6"/>
  <c r="GZ22" i="6"/>
  <c r="GH22" i="6"/>
  <c r="FW22" i="6"/>
  <c r="FR22" i="6"/>
  <c r="FL22" i="6"/>
  <c r="FB22" i="6"/>
  <c r="ES22" i="6"/>
  <c r="EN22" i="6"/>
  <c r="EI22" i="6"/>
  <c r="EF22" i="6"/>
  <c r="DW22" i="6"/>
  <c r="DP22" i="6"/>
  <c r="DF22" i="6"/>
  <c r="CV22" i="6"/>
  <c r="CA22" i="6"/>
  <c r="BQ22" i="6"/>
  <c r="BG22" i="6"/>
  <c r="AW22" i="6"/>
  <c r="AM22" i="6"/>
  <c r="AC22" i="6"/>
  <c r="GZ21" i="6"/>
  <c r="GH21" i="6"/>
  <c r="FW21" i="6"/>
  <c r="FR21" i="6"/>
  <c r="FL21" i="6"/>
  <c r="FB21" i="6"/>
  <c r="ES21" i="6"/>
  <c r="EN21" i="6"/>
  <c r="EI21" i="6"/>
  <c r="EF21" i="6"/>
  <c r="DW21" i="6"/>
  <c r="DP21" i="6"/>
  <c r="DF21" i="6"/>
  <c r="CV21" i="6"/>
  <c r="CA21" i="6"/>
  <c r="BQ21" i="6"/>
  <c r="BG21" i="6"/>
  <c r="AW21" i="6"/>
  <c r="AM21" i="6"/>
  <c r="AC21" i="6"/>
  <c r="GZ20" i="6"/>
  <c r="GH20" i="6"/>
  <c r="FW20" i="6"/>
  <c r="FR20" i="6"/>
  <c r="FL20" i="6"/>
  <c r="FB20" i="6"/>
  <c r="ES20" i="6"/>
  <c r="EN20" i="6"/>
  <c r="EI20" i="6"/>
  <c r="EF20" i="6"/>
  <c r="DW20" i="6"/>
  <c r="DP20" i="6"/>
  <c r="DF20" i="6"/>
  <c r="CV20" i="6"/>
  <c r="CA20" i="6"/>
  <c r="BQ20" i="6"/>
  <c r="BG20" i="6"/>
  <c r="AW20" i="6"/>
  <c r="AM20" i="6"/>
  <c r="AC20" i="6"/>
  <c r="GZ19" i="6"/>
  <c r="GH19" i="6"/>
  <c r="FW19" i="6"/>
  <c r="FR19" i="6"/>
  <c r="FL19" i="6"/>
  <c r="FB19" i="6"/>
  <c r="ES19" i="6"/>
  <c r="EN19" i="6"/>
  <c r="EI19" i="6"/>
  <c r="EF19" i="6"/>
  <c r="DW19" i="6"/>
  <c r="DP19" i="6"/>
  <c r="DF19" i="6"/>
  <c r="CV19" i="6"/>
  <c r="CA19" i="6"/>
  <c r="BQ19" i="6"/>
  <c r="BG19" i="6"/>
  <c r="AW19" i="6"/>
  <c r="AM19" i="6"/>
  <c r="AC19" i="6"/>
  <c r="GZ18" i="6"/>
  <c r="GH18" i="6"/>
  <c r="FW18" i="6"/>
  <c r="FR18" i="6"/>
  <c r="FL18" i="6"/>
  <c r="FB18" i="6"/>
  <c r="ES18" i="6"/>
  <c r="EN18" i="6"/>
  <c r="EI18" i="6"/>
  <c r="EF18" i="6"/>
  <c r="DW18" i="6"/>
  <c r="DP18" i="6"/>
  <c r="DF18" i="6"/>
  <c r="CV18" i="6"/>
  <c r="CA18" i="6"/>
  <c r="BQ18" i="6"/>
  <c r="BG18" i="6"/>
  <c r="AW18" i="6"/>
  <c r="AM18" i="6"/>
  <c r="AC18" i="6"/>
  <c r="E18" i="6"/>
  <c r="GE18" i="6" s="1"/>
  <c r="GZ17" i="6"/>
  <c r="GH17" i="6"/>
  <c r="FW17" i="6"/>
  <c r="FR17" i="6"/>
  <c r="FL17" i="6"/>
  <c r="FB17" i="6"/>
  <c r="ES17" i="6"/>
  <c r="EN17" i="6"/>
  <c r="EI17" i="6"/>
  <c r="EF17" i="6"/>
  <c r="DW17" i="6"/>
  <c r="DP17" i="6"/>
  <c r="DF17" i="6"/>
  <c r="CV17" i="6"/>
  <c r="CA17" i="6"/>
  <c r="BQ17" i="6"/>
  <c r="BG17" i="6"/>
  <c r="AW17" i="6"/>
  <c r="AW14" i="6" s="1"/>
  <c r="AM17" i="6"/>
  <c r="AC17" i="6"/>
  <c r="GZ16" i="6"/>
  <c r="GH16" i="6"/>
  <c r="FW16" i="6"/>
  <c r="FR16" i="6"/>
  <c r="FL16" i="6"/>
  <c r="FB16" i="6"/>
  <c r="ES16" i="6"/>
  <c r="EN16" i="6"/>
  <c r="EI16" i="6"/>
  <c r="EF16" i="6"/>
  <c r="DW16" i="6"/>
  <c r="DP16" i="6"/>
  <c r="DF16" i="6"/>
  <c r="CV16" i="6"/>
  <c r="CA16" i="6"/>
  <c r="BQ16" i="6"/>
  <c r="BG16" i="6"/>
  <c r="AW16" i="6"/>
  <c r="AM16" i="6"/>
  <c r="AC16" i="6"/>
  <c r="D16" i="6" s="1"/>
  <c r="GB16" i="6" s="1"/>
  <c r="GZ15" i="6"/>
  <c r="GH15" i="6"/>
  <c r="FW15" i="6"/>
  <c r="FR15" i="6"/>
  <c r="FL15" i="6"/>
  <c r="FB15" i="6"/>
  <c r="ES15" i="6"/>
  <c r="EN15" i="6"/>
  <c r="EI15" i="6"/>
  <c r="EF15" i="6"/>
  <c r="DW15" i="6"/>
  <c r="DP15" i="6"/>
  <c r="DF15" i="6"/>
  <c r="CV15" i="6"/>
  <c r="CA15" i="6"/>
  <c r="BQ15" i="6"/>
  <c r="BG15" i="6"/>
  <c r="AW15" i="6"/>
  <c r="AM15" i="6"/>
  <c r="D15" i="6" s="1"/>
  <c r="GB15" i="6" s="1"/>
  <c r="AC15" i="6"/>
  <c r="GA14" i="6"/>
  <c r="GA74" i="6" s="1"/>
  <c r="FV14" i="6"/>
  <c r="FV74" i="6" s="1"/>
  <c r="FU14" i="6"/>
  <c r="FT14" i="6"/>
  <c r="FS14" i="6"/>
  <c r="FQ14" i="6"/>
  <c r="FP14" i="6"/>
  <c r="FP74" i="6" s="1"/>
  <c r="FO14" i="6"/>
  <c r="FN14" i="6"/>
  <c r="FN74" i="6" s="1"/>
  <c r="FM14" i="6"/>
  <c r="FM74" i="6" s="1"/>
  <c r="FK14" i="6"/>
  <c r="FJ14" i="6"/>
  <c r="FI14" i="6"/>
  <c r="FH14" i="6"/>
  <c r="FH74" i="6" s="1"/>
  <c r="FG14" i="6"/>
  <c r="FG74" i="6" s="1"/>
  <c r="FF14" i="6"/>
  <c r="FE14" i="6"/>
  <c r="FE74" i="6" s="1"/>
  <c r="FD14" i="6"/>
  <c r="FD74" i="6" s="1"/>
  <c r="FC14" i="6"/>
  <c r="FA14" i="6"/>
  <c r="EZ14" i="6"/>
  <c r="EZ74" i="6" s="1"/>
  <c r="EY14" i="6"/>
  <c r="EY74" i="6" s="1"/>
  <c r="EX14" i="6"/>
  <c r="EX74" i="6" s="1"/>
  <c r="EW14" i="6"/>
  <c r="EV14" i="6"/>
  <c r="EV74" i="6" s="1"/>
  <c r="EU14" i="6"/>
  <c r="EU74" i="6" s="1"/>
  <c r="ET14" i="6"/>
  <c r="ER14" i="6"/>
  <c r="EQ14" i="6"/>
  <c r="EQ74" i="6" s="1"/>
  <c r="EP14" i="6"/>
  <c r="EP74" i="6" s="1"/>
  <c r="EO14" i="6"/>
  <c r="EO74" i="6" s="1"/>
  <c r="EM14" i="6"/>
  <c r="EL14" i="6"/>
  <c r="EL74" i="6" s="1"/>
  <c r="EK14" i="6"/>
  <c r="EJ14" i="6"/>
  <c r="EH14" i="6"/>
  <c r="EG14" i="6"/>
  <c r="EG74" i="6" s="1"/>
  <c r="EE14" i="6"/>
  <c r="EE74" i="6" s="1"/>
  <c r="ED14" i="6"/>
  <c r="ED74" i="6" s="1"/>
  <c r="EC14" i="6"/>
  <c r="EB14" i="6"/>
  <c r="EA14" i="6"/>
  <c r="EA74" i="6" s="1"/>
  <c r="DZ14" i="6"/>
  <c r="DY14" i="6"/>
  <c r="DX14" i="6"/>
  <c r="DX74" i="6" s="1"/>
  <c r="DV14" i="6"/>
  <c r="DV74" i="6" s="1"/>
  <c r="DU14" i="6"/>
  <c r="DU74" i="6" s="1"/>
  <c r="DT14" i="6"/>
  <c r="DS14" i="6"/>
  <c r="DR14" i="6"/>
  <c r="DR74" i="6" s="1"/>
  <c r="DQ14" i="6"/>
  <c r="DO14" i="6"/>
  <c r="DN14" i="6"/>
  <c r="DN74" i="6" s="1"/>
  <c r="DM14" i="6"/>
  <c r="DM74" i="6" s="1"/>
  <c r="DL14" i="6"/>
  <c r="DL74" i="6" s="1"/>
  <c r="DK14" i="6"/>
  <c r="DJ14" i="6"/>
  <c r="DI14" i="6"/>
  <c r="DI74" i="6" s="1"/>
  <c r="DH14" i="6"/>
  <c r="DG14" i="6"/>
  <c r="DE14" i="6"/>
  <c r="DE74" i="6" s="1"/>
  <c r="DD14" i="6"/>
  <c r="DD74" i="6" s="1"/>
  <c r="DC14" i="6"/>
  <c r="DB14" i="6"/>
  <c r="DA14" i="6"/>
  <c r="CZ14" i="6"/>
  <c r="CZ74" i="6" s="1"/>
  <c r="CY14" i="6"/>
  <c r="CX14" i="6"/>
  <c r="CW14" i="6"/>
  <c r="CW74" i="6" s="1"/>
  <c r="CU14" i="6"/>
  <c r="CT14" i="6"/>
  <c r="CT74" i="6" s="1"/>
  <c r="CS14" i="6"/>
  <c r="CR14" i="6"/>
  <c r="CR74" i="6" s="1"/>
  <c r="CQ14" i="6"/>
  <c r="CQ74" i="6" s="1"/>
  <c r="CP14" i="6"/>
  <c r="CO14" i="6"/>
  <c r="CN14" i="6"/>
  <c r="CN74" i="6" s="1"/>
  <c r="CM14" i="6"/>
  <c r="CL14" i="6"/>
  <c r="CL74" i="6" s="1"/>
  <c r="CK14" i="6"/>
  <c r="CJ14" i="6"/>
  <c r="CJ74" i="6" s="1"/>
  <c r="CI14" i="6"/>
  <c r="CI74" i="6" s="1"/>
  <c r="CH14" i="6"/>
  <c r="CG14" i="6"/>
  <c r="CF14" i="6"/>
  <c r="CF74" i="6" s="1"/>
  <c r="CE14" i="6"/>
  <c r="CE74" i="6" s="1"/>
  <c r="CD14" i="6"/>
  <c r="CD74" i="6" s="1"/>
  <c r="CC14" i="6"/>
  <c r="CB14" i="6"/>
  <c r="CB74" i="6" s="1"/>
  <c r="BZ14" i="6"/>
  <c r="BZ74" i="6" s="1"/>
  <c r="BY14" i="6"/>
  <c r="BX14" i="6"/>
  <c r="BW14" i="6"/>
  <c r="BW74" i="6" s="1"/>
  <c r="BV14" i="6"/>
  <c r="BV74" i="6" s="1"/>
  <c r="BU14" i="6"/>
  <c r="BT14" i="6"/>
  <c r="BS14" i="6"/>
  <c r="BS74" i="6" s="1"/>
  <c r="BR14" i="6"/>
  <c r="BR74" i="6" s="1"/>
  <c r="BP14" i="6"/>
  <c r="BO14" i="6"/>
  <c r="BN14" i="6"/>
  <c r="BN74" i="6" s="1"/>
  <c r="BM14" i="6"/>
  <c r="BM74" i="6" s="1"/>
  <c r="BL14" i="6"/>
  <c r="BL74" i="6" s="1"/>
  <c r="BK14" i="6"/>
  <c r="BJ14" i="6"/>
  <c r="BJ74" i="6" s="1"/>
  <c r="BI14" i="6"/>
  <c r="BI74" i="6" s="1"/>
  <c r="BH14" i="6"/>
  <c r="BF14" i="6"/>
  <c r="BE14" i="6"/>
  <c r="BE74" i="6" s="1"/>
  <c r="BD14" i="6"/>
  <c r="BD74" i="6" s="1"/>
  <c r="BC14" i="6"/>
  <c r="BC74" i="6" s="1"/>
  <c r="BB14" i="6"/>
  <c r="BA14" i="6"/>
  <c r="BA74" i="6" s="1"/>
  <c r="AZ14" i="6"/>
  <c r="AZ74" i="6" s="1"/>
  <c r="AY14" i="6"/>
  <c r="AX14" i="6"/>
  <c r="AV14" i="6"/>
  <c r="AV74" i="6" s="1"/>
  <c r="AU14" i="6"/>
  <c r="AU74" i="6" s="1"/>
  <c r="AT14" i="6"/>
  <c r="AT74" i="6" s="1"/>
  <c r="AS14" i="6"/>
  <c r="AS74" i="6" s="1"/>
  <c r="AR14" i="6"/>
  <c r="AR74" i="6" s="1"/>
  <c r="AQ14" i="6"/>
  <c r="AQ74" i="6" s="1"/>
  <c r="AP14" i="6"/>
  <c r="AO14" i="6"/>
  <c r="AN14" i="6"/>
  <c r="AN74" i="6" s="1"/>
  <c r="AL14" i="6"/>
  <c r="AL74" i="6" s="1"/>
  <c r="AK14" i="6"/>
  <c r="AK74" i="6" s="1"/>
  <c r="AJ14" i="6"/>
  <c r="AJ74" i="6" s="1"/>
  <c r="AI14" i="6"/>
  <c r="AI74" i="6" s="1"/>
  <c r="AH14" i="6"/>
  <c r="AH74" i="6" s="1"/>
  <c r="AG14" i="6"/>
  <c r="AF14" i="6"/>
  <c r="AE14" i="6"/>
  <c r="AE74" i="6" s="1"/>
  <c r="AD14" i="6"/>
  <c r="AD74" i="6" s="1"/>
  <c r="AB14" i="6"/>
  <c r="AB74" i="6" s="1"/>
  <c r="AA14" i="6"/>
  <c r="AA74" i="6" s="1"/>
  <c r="Z14" i="6"/>
  <c r="Z74" i="6" s="1"/>
  <c r="Y14" i="6"/>
  <c r="Y74" i="6" s="1"/>
  <c r="X14" i="6"/>
  <c r="W14" i="6"/>
  <c r="V14" i="6"/>
  <c r="V74" i="6" s="1"/>
  <c r="U14" i="6"/>
  <c r="U74" i="6" s="1"/>
  <c r="T14" i="6"/>
  <c r="T74" i="6" s="1"/>
  <c r="S14" i="6"/>
  <c r="S74" i="6" s="1"/>
  <c r="R14" i="6"/>
  <c r="R74" i="6" s="1"/>
  <c r="Q14" i="6"/>
  <c r="Q74" i="6" s="1"/>
  <c r="P14" i="6"/>
  <c r="O14" i="6"/>
  <c r="N14" i="6"/>
  <c r="N74" i="6" s="1"/>
  <c r="M14" i="6"/>
  <c r="M74" i="6" s="1"/>
  <c r="L14" i="6"/>
  <c r="L74" i="6" s="1"/>
  <c r="K14" i="6"/>
  <c r="K74" i="6" s="1"/>
  <c r="J14" i="6"/>
  <c r="J74" i="6" s="1"/>
  <c r="I14" i="6"/>
  <c r="I74" i="6" s="1"/>
  <c r="H14" i="6"/>
  <c r="G14" i="6"/>
  <c r="F14" i="6"/>
  <c r="F74" i="6" s="1"/>
  <c r="E45" i="6" l="1"/>
  <c r="GE45" i="6" s="1"/>
  <c r="FY50" i="6"/>
  <c r="FB47" i="6"/>
  <c r="HA15" i="8"/>
  <c r="HA75" i="8" s="1"/>
  <c r="BG14" i="7"/>
  <c r="BG74" i="7" s="1"/>
  <c r="H74" i="6"/>
  <c r="FZ18" i="6"/>
  <c r="GI15" i="8"/>
  <c r="GI75" i="8" s="1"/>
  <c r="E27" i="6"/>
  <c r="GE27" i="6" s="1"/>
  <c r="DP47" i="6"/>
  <c r="FR47" i="6"/>
  <c r="GZ47" i="6"/>
  <c r="CA14" i="6"/>
  <c r="CA74" i="6" s="1"/>
  <c r="BQ47" i="7"/>
  <c r="FZ59" i="6"/>
  <c r="FY59" i="6"/>
  <c r="FX59" i="6" s="1"/>
  <c r="E64" i="7"/>
  <c r="GE64" i="7" s="1"/>
  <c r="E66" i="7"/>
  <c r="GE66" i="7" s="1"/>
  <c r="E68" i="7"/>
  <c r="FB48" i="8"/>
  <c r="P74" i="6"/>
  <c r="DP14" i="6"/>
  <c r="DP74" i="6" s="1"/>
  <c r="FZ37" i="7"/>
  <c r="EN14" i="6"/>
  <c r="E16" i="7"/>
  <c r="GE16" i="7" s="1"/>
  <c r="DF14" i="7"/>
  <c r="GH14" i="7"/>
  <c r="GH74" i="7" s="1"/>
  <c r="GH76" i="7" s="1"/>
  <c r="FZ43" i="7"/>
  <c r="FY43" i="7"/>
  <c r="FX43" i="7" s="1"/>
  <c r="G74" i="6"/>
  <c r="K82" i="6" s="1"/>
  <c r="O74" i="6"/>
  <c r="W74" i="6"/>
  <c r="AF74" i="6"/>
  <c r="AO74" i="6"/>
  <c r="FY17" i="6"/>
  <c r="FX17" i="6" s="1"/>
  <c r="FW14" i="6"/>
  <c r="FZ21" i="6"/>
  <c r="D21" i="6"/>
  <c r="GB21" i="6" s="1"/>
  <c r="FZ22" i="6"/>
  <c r="E36" i="6"/>
  <c r="GE36" i="6" s="1"/>
  <c r="E38" i="6"/>
  <c r="GE38" i="6" s="1"/>
  <c r="FL14" i="6"/>
  <c r="CX74" i="7"/>
  <c r="FJ74" i="7"/>
  <c r="GP74" i="7"/>
  <c r="GX74" i="7"/>
  <c r="CA14" i="7"/>
  <c r="FY27" i="7"/>
  <c r="FZ44" i="8"/>
  <c r="AI75" i="8"/>
  <c r="X74" i="6"/>
  <c r="AG74" i="6"/>
  <c r="AP74" i="6"/>
  <c r="AX74" i="6"/>
  <c r="BF74" i="6"/>
  <c r="BO74" i="6"/>
  <c r="BX74" i="6"/>
  <c r="CG74" i="6"/>
  <c r="CO74" i="6"/>
  <c r="CX74" i="6"/>
  <c r="DG74" i="6"/>
  <c r="DO74" i="6"/>
  <c r="DY74" i="6"/>
  <c r="EH74" i="6"/>
  <c r="ER74" i="6"/>
  <c r="FT74" i="6"/>
  <c r="FY15" i="6"/>
  <c r="GH14" i="6"/>
  <c r="GH74" i="6" s="1"/>
  <c r="AM14" i="6"/>
  <c r="FZ23" i="6"/>
  <c r="FY23" i="6"/>
  <c r="E29" i="6"/>
  <c r="GE29" i="6" s="1"/>
  <c r="FY29" i="6"/>
  <c r="D39" i="6"/>
  <c r="GB39" i="6" s="1"/>
  <c r="GH47" i="7"/>
  <c r="FY53" i="7"/>
  <c r="FY58" i="7"/>
  <c r="FX58" i="7" s="1"/>
  <c r="D32" i="8"/>
  <c r="GB32" i="8" s="1"/>
  <c r="AY74" i="6"/>
  <c r="BH74" i="6"/>
  <c r="BP74" i="6"/>
  <c r="BY74" i="6"/>
  <c r="CH74" i="6"/>
  <c r="CP74" i="6"/>
  <c r="CY74" i="6"/>
  <c r="DH74" i="6"/>
  <c r="DQ74" i="6"/>
  <c r="DZ74" i="6"/>
  <c r="EJ74" i="6"/>
  <c r="FC74" i="6"/>
  <c r="FK74" i="6"/>
  <c r="FU74" i="6"/>
  <c r="GZ14" i="6"/>
  <c r="GZ74" i="6" s="1"/>
  <c r="D25" i="6"/>
  <c r="GB25" i="6" s="1"/>
  <c r="D32" i="6"/>
  <c r="GB32" i="6" s="1"/>
  <c r="D33" i="6"/>
  <c r="GB33" i="6" s="1"/>
  <c r="D52" i="6"/>
  <c r="GB52" i="6" s="1"/>
  <c r="FZ53" i="6"/>
  <c r="FX53" i="6" s="1"/>
  <c r="D65" i="6"/>
  <c r="GB65" i="6" s="1"/>
  <c r="FZ69" i="6"/>
  <c r="FY69" i="6"/>
  <c r="FX69" i="6" s="1"/>
  <c r="ES14" i="7"/>
  <c r="FZ18" i="7"/>
  <c r="FY19" i="7"/>
  <c r="E38" i="7"/>
  <c r="GE38" i="7" s="1"/>
  <c r="FY40" i="7"/>
  <c r="FX40" i="7" s="1"/>
  <c r="E45" i="7"/>
  <c r="GE45" i="7" s="1"/>
  <c r="E53" i="7"/>
  <c r="GE53" i="7" s="1"/>
  <c r="FZ56" i="7"/>
  <c r="D24" i="8"/>
  <c r="GB24" i="8" s="1"/>
  <c r="FZ49" i="8"/>
  <c r="FY55" i="8"/>
  <c r="GZ75" i="8"/>
  <c r="GR75" i="8"/>
  <c r="GJ74" i="7"/>
  <c r="AM14" i="7"/>
  <c r="AM74" i="7" s="1"/>
  <c r="FY52" i="7"/>
  <c r="FX52" i="7" s="1"/>
  <c r="AD75" i="8"/>
  <c r="AU75" i="8"/>
  <c r="BV75" i="8"/>
  <c r="CM75" i="8"/>
  <c r="DM75" i="8"/>
  <c r="EE75" i="8"/>
  <c r="FH75" i="8"/>
  <c r="FZ38" i="8"/>
  <c r="BB74" i="6"/>
  <c r="BT74" i="6"/>
  <c r="EM74" i="6"/>
  <c r="FF74" i="6"/>
  <c r="E16" i="6"/>
  <c r="GE16" i="6" s="1"/>
  <c r="DF14" i="6"/>
  <c r="BG14" i="6"/>
  <c r="BG74" i="6" s="1"/>
  <c r="EF14" i="7"/>
  <c r="D22" i="7"/>
  <c r="GB22" i="7" s="1"/>
  <c r="FZ50" i="7"/>
  <c r="FX50" i="7" s="1"/>
  <c r="EN47" i="7"/>
  <c r="FZ54" i="7"/>
  <c r="F75" i="8"/>
  <c r="N75" i="8"/>
  <c r="V75" i="8"/>
  <c r="AE75" i="8"/>
  <c r="AN75" i="8"/>
  <c r="AV75" i="8"/>
  <c r="BE75" i="8"/>
  <c r="BN75" i="8"/>
  <c r="BW75" i="8"/>
  <c r="CF75" i="8"/>
  <c r="CN75" i="8"/>
  <c r="CW75" i="8"/>
  <c r="DE75" i="8"/>
  <c r="DN75" i="8"/>
  <c r="DX75" i="8"/>
  <c r="EG75" i="8"/>
  <c r="EQ75" i="8"/>
  <c r="EZ75" i="8"/>
  <c r="FZ54" i="8"/>
  <c r="D68" i="8"/>
  <c r="GB68" i="8" s="1"/>
  <c r="FW14" i="7"/>
  <c r="M75" i="8"/>
  <c r="U75" i="8"/>
  <c r="AL75" i="8"/>
  <c r="BD75" i="8"/>
  <c r="BM75" i="8"/>
  <c r="CU75" i="8"/>
  <c r="DD75" i="8"/>
  <c r="DV75" i="8"/>
  <c r="EP75" i="8"/>
  <c r="EY75" i="8"/>
  <c r="FQ75" i="8"/>
  <c r="FB15" i="8"/>
  <c r="FB75" i="8" s="1"/>
  <c r="BK74" i="6"/>
  <c r="CS74" i="6"/>
  <c r="DK74" i="6"/>
  <c r="EC74" i="6"/>
  <c r="EW74" i="6"/>
  <c r="FO74" i="6"/>
  <c r="EF14" i="6"/>
  <c r="FY19" i="6"/>
  <c r="FY25" i="6"/>
  <c r="FY30" i="6"/>
  <c r="FX30" i="6" s="1"/>
  <c r="AC14" i="6"/>
  <c r="E20" i="6"/>
  <c r="GE20" i="6" s="1"/>
  <c r="E30" i="6"/>
  <c r="GE30" i="6" s="1"/>
  <c r="D31" i="6"/>
  <c r="GB31" i="6" s="1"/>
  <c r="E32" i="6"/>
  <c r="GE32" i="6" s="1"/>
  <c r="FY66" i="6"/>
  <c r="EI14" i="7"/>
  <c r="FZ25" i="7"/>
  <c r="FY25" i="7"/>
  <c r="FX25" i="7" s="1"/>
  <c r="D32" i="7"/>
  <c r="GB32" i="7" s="1"/>
  <c r="FY37" i="7"/>
  <c r="FX37" i="7" s="1"/>
  <c r="E39" i="7"/>
  <c r="GE39" i="7" s="1"/>
  <c r="FZ52" i="7"/>
  <c r="EI47" i="7"/>
  <c r="D25" i="8"/>
  <c r="GB25" i="8" s="1"/>
  <c r="ES48" i="8"/>
  <c r="ES75" i="8" s="1"/>
  <c r="GV75" i="8"/>
  <c r="GL75" i="8"/>
  <c r="FZ19" i="6"/>
  <c r="D22" i="6"/>
  <c r="GB22" i="6" s="1"/>
  <c r="E23" i="6"/>
  <c r="GE23" i="6" s="1"/>
  <c r="FZ26" i="6"/>
  <c r="FY26" i="6"/>
  <c r="D29" i="6"/>
  <c r="GB29" i="6" s="1"/>
  <c r="D36" i="6"/>
  <c r="GB36" i="6" s="1"/>
  <c r="D38" i="6"/>
  <c r="GB38" i="6" s="1"/>
  <c r="FY39" i="6"/>
  <c r="BQ47" i="6"/>
  <c r="FY55" i="6"/>
  <c r="D67" i="6"/>
  <c r="GB67" i="6" s="1"/>
  <c r="E68" i="6"/>
  <c r="L74" i="7"/>
  <c r="T74" i="7"/>
  <c r="AB74" i="7"/>
  <c r="AT74" i="7"/>
  <c r="BC74" i="7"/>
  <c r="BK74" i="7"/>
  <c r="BT74" i="7"/>
  <c r="CC74" i="7"/>
  <c r="CK74" i="7"/>
  <c r="CS74" i="7"/>
  <c r="DK74" i="7"/>
  <c r="DT74" i="7"/>
  <c r="EC74" i="7"/>
  <c r="EL74" i="7"/>
  <c r="EV74" i="7"/>
  <c r="FE74" i="7"/>
  <c r="FL14" i="7"/>
  <c r="FY17" i="7"/>
  <c r="FX17" i="7" s="1"/>
  <c r="D18" i="7"/>
  <c r="GB18" i="7" s="1"/>
  <c r="FY23" i="7"/>
  <c r="E24" i="7"/>
  <c r="GE24" i="7" s="1"/>
  <c r="D28" i="7"/>
  <c r="GB28" i="7" s="1"/>
  <c r="FZ32" i="7"/>
  <c r="FY35" i="7"/>
  <c r="FX35" i="7" s="1"/>
  <c r="FZ42" i="7"/>
  <c r="FY42" i="7"/>
  <c r="FX42" i="7" s="1"/>
  <c r="CA47" i="7"/>
  <c r="ES47" i="7"/>
  <c r="E60" i="7"/>
  <c r="GE60" i="7" s="1"/>
  <c r="FY60" i="7"/>
  <c r="E25" i="8"/>
  <c r="GF25" i="8" s="1"/>
  <c r="FY25" i="8"/>
  <c r="D27" i="8"/>
  <c r="GB27" i="8" s="1"/>
  <c r="D58" i="8"/>
  <c r="GB58" i="8" s="1"/>
  <c r="E59" i="8"/>
  <c r="GF59" i="8" s="1"/>
  <c r="D60" i="8"/>
  <c r="GB60" i="8" s="1"/>
  <c r="E61" i="8"/>
  <c r="GF61" i="8" s="1"/>
  <c r="D62" i="8"/>
  <c r="GB62" i="8" s="1"/>
  <c r="E63" i="8"/>
  <c r="GF63" i="8" s="1"/>
  <c r="D64" i="8"/>
  <c r="GB64" i="8" s="1"/>
  <c r="E65" i="8"/>
  <c r="GF65" i="8" s="1"/>
  <c r="D66" i="8"/>
  <c r="GB66" i="8" s="1"/>
  <c r="E67" i="8"/>
  <c r="GF67" i="8" s="1"/>
  <c r="E26" i="6"/>
  <c r="GE26" i="6" s="1"/>
  <c r="E34" i="6"/>
  <c r="GE34" i="6" s="1"/>
  <c r="FY36" i="6"/>
  <c r="FZ55" i="6"/>
  <c r="FZ57" i="6"/>
  <c r="FY57" i="6"/>
  <c r="FX57" i="6" s="1"/>
  <c r="M74" i="7"/>
  <c r="K82" i="7" s="1"/>
  <c r="U74" i="7"/>
  <c r="AD74" i="7"/>
  <c r="AU74" i="7"/>
  <c r="BD74" i="7"/>
  <c r="BL74" i="7"/>
  <c r="EM74" i="7"/>
  <c r="EW74" i="7"/>
  <c r="FF74" i="7"/>
  <c r="FO74" i="7"/>
  <c r="GA74" i="7"/>
  <c r="GS74" i="7"/>
  <c r="FR14" i="7"/>
  <c r="FZ20" i="7"/>
  <c r="FY20" i="7"/>
  <c r="E23" i="7"/>
  <c r="GE23" i="7" s="1"/>
  <c r="FZ29" i="7"/>
  <c r="FY29" i="7"/>
  <c r="D36" i="7"/>
  <c r="GB36" i="7" s="1"/>
  <c r="E40" i="7"/>
  <c r="E62" i="7"/>
  <c r="GE62" i="7" s="1"/>
  <c r="FY62" i="7"/>
  <c r="FX62" i="7" s="1"/>
  <c r="FG75" i="8"/>
  <c r="FP75" i="8"/>
  <c r="E24" i="8"/>
  <c r="GF24" i="8" s="1"/>
  <c r="D37" i="8"/>
  <c r="GB37" i="8" s="1"/>
  <c r="D44" i="8"/>
  <c r="GB44" i="8" s="1"/>
  <c r="E46" i="8"/>
  <c r="GF46" i="8" s="1"/>
  <c r="BQ48" i="8"/>
  <c r="FR48" i="8"/>
  <c r="E55" i="8"/>
  <c r="GF55" i="8" s="1"/>
  <c r="CU74" i="6"/>
  <c r="FZ50" i="6"/>
  <c r="D57" i="6"/>
  <c r="GB57" i="6" s="1"/>
  <c r="FY60" i="6"/>
  <c r="AP74" i="7"/>
  <c r="AY74" i="7"/>
  <c r="BO74" i="7"/>
  <c r="BX74" i="7"/>
  <c r="CG74" i="7"/>
  <c r="CO74" i="7"/>
  <c r="DG74" i="7"/>
  <c r="DO74" i="7"/>
  <c r="DY74" i="7"/>
  <c r="EH74" i="7"/>
  <c r="EQ74" i="7"/>
  <c r="EZ74" i="7"/>
  <c r="FS74" i="7"/>
  <c r="FY22" i="7"/>
  <c r="E25" i="7"/>
  <c r="GE25" i="7" s="1"/>
  <c r="E30" i="7"/>
  <c r="GE30" i="7" s="1"/>
  <c r="FZ33" i="7"/>
  <c r="FY33" i="7"/>
  <c r="E56" i="7"/>
  <c r="GE56" i="7" s="1"/>
  <c r="E63" i="7"/>
  <c r="GE63" i="7" s="1"/>
  <c r="FY67" i="7"/>
  <c r="FX67" i="7" s="1"/>
  <c r="D17" i="8"/>
  <c r="GB17" i="8" s="1"/>
  <c r="E19" i="8"/>
  <c r="GF19" i="8" s="1"/>
  <c r="D28" i="8"/>
  <c r="GB28" i="8" s="1"/>
  <c r="FZ29" i="8"/>
  <c r="FY27" i="6"/>
  <c r="FZ33" i="6"/>
  <c r="FX33" i="6" s="1"/>
  <c r="E35" i="6"/>
  <c r="GE35" i="6" s="1"/>
  <c r="FY35" i="6"/>
  <c r="D37" i="6"/>
  <c r="GB37" i="6" s="1"/>
  <c r="FY37" i="6"/>
  <c r="D43" i="6"/>
  <c r="GB43" i="6" s="1"/>
  <c r="E46" i="6"/>
  <c r="GE46" i="6" s="1"/>
  <c r="E48" i="6"/>
  <c r="D55" i="6"/>
  <c r="GB55" i="6" s="1"/>
  <c r="E60" i="6"/>
  <c r="GE60" i="6" s="1"/>
  <c r="FY62" i="6"/>
  <c r="FY64" i="6"/>
  <c r="AH74" i="7"/>
  <c r="AQ74" i="7"/>
  <c r="AZ74" i="7"/>
  <c r="BH74" i="7"/>
  <c r="BP74" i="7"/>
  <c r="ER74" i="7"/>
  <c r="FA74" i="7"/>
  <c r="GO74" i="7"/>
  <c r="GW74" i="7"/>
  <c r="CV14" i="7"/>
  <c r="E18" i="7"/>
  <c r="GE18" i="7" s="1"/>
  <c r="FY18" i="7"/>
  <c r="FY21" i="7"/>
  <c r="E22" i="7"/>
  <c r="GE22" i="7" s="1"/>
  <c r="FZ27" i="7"/>
  <c r="FZ28" i="7"/>
  <c r="FY28" i="7"/>
  <c r="E33" i="7"/>
  <c r="GE33" i="7" s="1"/>
  <c r="FY41" i="7"/>
  <c r="E65" i="7"/>
  <c r="GE65" i="7" s="1"/>
  <c r="D66" i="7"/>
  <c r="GB66" i="7" s="1"/>
  <c r="E67" i="7"/>
  <c r="GE67" i="7" s="1"/>
  <c r="D68" i="7"/>
  <c r="CA15" i="8"/>
  <c r="CA75" i="8" s="1"/>
  <c r="ES15" i="8"/>
  <c r="FZ28" i="8"/>
  <c r="FY28" i="8"/>
  <c r="E39" i="8"/>
  <c r="GF39" i="8" s="1"/>
  <c r="E41" i="8"/>
  <c r="E47" i="8"/>
  <c r="GF47" i="8" s="1"/>
  <c r="AC48" i="8"/>
  <c r="GK75" i="8"/>
  <c r="GK77" i="8" s="1"/>
  <c r="GM61" i="8" s="1"/>
  <c r="GN61" i="8" s="1"/>
  <c r="I75" i="8"/>
  <c r="Q75" i="8"/>
  <c r="Y75" i="8"/>
  <c r="AQ75" i="8"/>
  <c r="CZ75" i="8"/>
  <c r="DI75" i="8"/>
  <c r="DR75" i="8"/>
  <c r="EK75" i="8"/>
  <c r="EU75" i="8"/>
  <c r="FD75" i="8"/>
  <c r="FM75" i="8"/>
  <c r="FV75" i="8"/>
  <c r="FC75" i="8"/>
  <c r="FU75" i="8"/>
  <c r="CB75" i="8"/>
  <c r="CJ75" i="8"/>
  <c r="CR75" i="8"/>
  <c r="DA75" i="8"/>
  <c r="DJ75" i="8"/>
  <c r="DS75" i="8"/>
  <c r="EB75" i="8"/>
  <c r="EL75" i="8"/>
  <c r="EV75" i="8"/>
  <c r="FE75" i="8"/>
  <c r="FN75" i="8"/>
  <c r="GA75" i="8"/>
  <c r="K75" i="8"/>
  <c r="AA75" i="8"/>
  <c r="AJ75" i="8"/>
  <c r="AS75" i="8"/>
  <c r="BB75" i="8"/>
  <c r="BK75" i="8"/>
  <c r="BT75" i="8"/>
  <c r="CC75" i="8"/>
  <c r="CK75" i="8"/>
  <c r="CS75" i="8"/>
  <c r="DB75" i="8"/>
  <c r="DT75" i="8"/>
  <c r="EC75" i="8"/>
  <c r="EM75" i="8"/>
  <c r="EW75" i="8"/>
  <c r="FF75" i="8"/>
  <c r="FO75" i="8"/>
  <c r="FK75" i="8"/>
  <c r="L75" i="8"/>
  <c r="T75" i="8"/>
  <c r="AB75" i="8"/>
  <c r="AK75" i="8"/>
  <c r="AT75" i="8"/>
  <c r="BC75" i="8"/>
  <c r="BL75" i="8"/>
  <c r="BU75" i="8"/>
  <c r="CD75" i="8"/>
  <c r="CL75" i="8"/>
  <c r="CT75" i="8"/>
  <c r="DC75" i="8"/>
  <c r="DL75" i="8"/>
  <c r="DU75" i="8"/>
  <c r="ED75" i="8"/>
  <c r="EO75" i="8"/>
  <c r="EX75" i="8"/>
  <c r="FX28" i="8"/>
  <c r="FY63" i="8"/>
  <c r="FY67" i="8"/>
  <c r="E20" i="8"/>
  <c r="GF20" i="8" s="1"/>
  <c r="DK75" i="8"/>
  <c r="E28" i="8"/>
  <c r="GF28" i="8" s="1"/>
  <c r="FY40" i="8"/>
  <c r="FY56" i="8"/>
  <c r="CV15" i="8"/>
  <c r="AM15" i="8"/>
  <c r="DP15" i="8"/>
  <c r="DW15" i="8"/>
  <c r="D29" i="8"/>
  <c r="GB29" i="8" s="1"/>
  <c r="E40" i="8"/>
  <c r="GF40" i="8" s="1"/>
  <c r="E42" i="8"/>
  <c r="GF42" i="8" s="1"/>
  <c r="FY42" i="8"/>
  <c r="CE75" i="8"/>
  <c r="K83" i="8" s="1"/>
  <c r="D49" i="8"/>
  <c r="GB49" i="8" s="1"/>
  <c r="FY50" i="8"/>
  <c r="E69" i="8"/>
  <c r="FY43" i="8"/>
  <c r="FY17" i="8"/>
  <c r="FZ23" i="8"/>
  <c r="FY30" i="8"/>
  <c r="FY54" i="8"/>
  <c r="FX54" i="8" s="1"/>
  <c r="FY19" i="8"/>
  <c r="FY21" i="8"/>
  <c r="FX21" i="8" s="1"/>
  <c r="FZ24" i="8"/>
  <c r="E26" i="8"/>
  <c r="GF26" i="8" s="1"/>
  <c r="FZ31" i="8"/>
  <c r="FY34" i="8"/>
  <c r="D55" i="8"/>
  <c r="GB55" i="8" s="1"/>
  <c r="FZ58" i="8"/>
  <c r="FY58" i="8"/>
  <c r="S75" i="8"/>
  <c r="EA75" i="8"/>
  <c r="FY36" i="8"/>
  <c r="FY51" i="8"/>
  <c r="D42" i="8"/>
  <c r="GB42" i="8" s="1"/>
  <c r="BR75" i="8"/>
  <c r="BZ75" i="8"/>
  <c r="FZ16" i="8"/>
  <c r="E18" i="8"/>
  <c r="GF18" i="8" s="1"/>
  <c r="FY18" i="8"/>
  <c r="FZ21" i="8"/>
  <c r="FZ32" i="8"/>
  <c r="E34" i="8"/>
  <c r="GF34" i="8" s="1"/>
  <c r="AY75" i="8"/>
  <c r="FZ60" i="8"/>
  <c r="FY60" i="8"/>
  <c r="FZ70" i="8"/>
  <c r="FY70" i="8"/>
  <c r="FY22" i="8"/>
  <c r="FY33" i="8"/>
  <c r="AW15" i="8"/>
  <c r="D21" i="8"/>
  <c r="GB21" i="8" s="1"/>
  <c r="FY46" i="8"/>
  <c r="FR15" i="8"/>
  <c r="AR75" i="8"/>
  <c r="BJ75" i="8"/>
  <c r="BS75" i="8"/>
  <c r="CI75" i="8"/>
  <c r="CQ75" i="8"/>
  <c r="FJ75" i="8"/>
  <c r="FT75" i="8"/>
  <c r="E16" i="8"/>
  <c r="GF16" i="8" s="1"/>
  <c r="GF15" i="8" s="1"/>
  <c r="EN15" i="8"/>
  <c r="E17" i="8"/>
  <c r="GF17" i="8" s="1"/>
  <c r="DF15" i="8"/>
  <c r="FL15" i="8"/>
  <c r="D20" i="8"/>
  <c r="GB20" i="8" s="1"/>
  <c r="FY20" i="8"/>
  <c r="FY29" i="8"/>
  <c r="FX29" i="8" s="1"/>
  <c r="D33" i="8"/>
  <c r="GB33" i="8" s="1"/>
  <c r="E37" i="8"/>
  <c r="GF37" i="8" s="1"/>
  <c r="FY45" i="8"/>
  <c r="AH75" i="8"/>
  <c r="GI77" i="8"/>
  <c r="FX30" i="8"/>
  <c r="D40" i="8"/>
  <c r="GB40" i="8" s="1"/>
  <c r="FZ40" i="8"/>
  <c r="AZ75" i="8"/>
  <c r="BQ15" i="8"/>
  <c r="BQ75" i="8" s="1"/>
  <c r="D34" i="8"/>
  <c r="GB34" i="8" s="1"/>
  <c r="FZ34" i="8"/>
  <c r="FS75" i="8"/>
  <c r="FZ25" i="8"/>
  <c r="FZ33" i="8"/>
  <c r="EF15" i="8"/>
  <c r="EF75" i="8" s="1"/>
  <c r="E21" i="8"/>
  <c r="GF21" i="8" s="1"/>
  <c r="FY24" i="8"/>
  <c r="FX24" i="8" s="1"/>
  <c r="FY26" i="8"/>
  <c r="FZ27" i="8"/>
  <c r="E29" i="8"/>
  <c r="GF29" i="8" s="1"/>
  <c r="FY32" i="8"/>
  <c r="FZ35" i="8"/>
  <c r="EN48" i="8"/>
  <c r="E57" i="8"/>
  <c r="GF57" i="8" s="1"/>
  <c r="FY61" i="8"/>
  <c r="BI75" i="8"/>
  <c r="FZ20" i="8"/>
  <c r="FZ39" i="8"/>
  <c r="AC15" i="8"/>
  <c r="D47" i="8"/>
  <c r="GB47" i="8" s="1"/>
  <c r="FZ47" i="8"/>
  <c r="AW48" i="8"/>
  <c r="AW75" i="8" s="1"/>
  <c r="E50" i="8"/>
  <c r="GF50" i="8" s="1"/>
  <c r="GO77" i="8"/>
  <c r="HC66" i="8" s="1"/>
  <c r="HD66" i="8" s="1"/>
  <c r="FY23" i="8"/>
  <c r="EI48" i="8"/>
  <c r="FY16" i="8"/>
  <c r="FW15" i="8"/>
  <c r="FZ17" i="8"/>
  <c r="FX17" i="8" s="1"/>
  <c r="D22" i="8"/>
  <c r="GB22" i="8" s="1"/>
  <c r="FZ22" i="8"/>
  <c r="FX22" i="8" s="1"/>
  <c r="D30" i="8"/>
  <c r="GB30" i="8" s="1"/>
  <c r="FZ30" i="8"/>
  <c r="E36" i="8"/>
  <c r="GF36" i="8" s="1"/>
  <c r="CA48" i="8"/>
  <c r="D56" i="8"/>
  <c r="GB56" i="8" s="1"/>
  <c r="FZ56" i="8"/>
  <c r="FX56" i="8" s="1"/>
  <c r="FY65" i="8"/>
  <c r="D26" i="8"/>
  <c r="GB26" i="8" s="1"/>
  <c r="FZ26" i="8"/>
  <c r="AM48" i="8"/>
  <c r="FZ50" i="8"/>
  <c r="BA75" i="8"/>
  <c r="FZ19" i="8"/>
  <c r="FX19" i="8" s="1"/>
  <c r="FX49" i="8"/>
  <c r="FY31" i="8"/>
  <c r="D18" i="8"/>
  <c r="FZ18" i="8"/>
  <c r="D23" i="8"/>
  <c r="GB23" i="8" s="1"/>
  <c r="D31" i="8"/>
  <c r="GB31" i="8" s="1"/>
  <c r="FY35" i="8"/>
  <c r="FX35" i="8" s="1"/>
  <c r="FY37" i="8"/>
  <c r="FZ37" i="8"/>
  <c r="FZ45" i="8"/>
  <c r="BY75" i="8"/>
  <c r="FZ55" i="8"/>
  <c r="FX55" i="8" s="1"/>
  <c r="EF48" i="8"/>
  <c r="D36" i="8"/>
  <c r="GB36" i="8" s="1"/>
  <c r="FZ36" i="8"/>
  <c r="FY47" i="8"/>
  <c r="E49" i="8"/>
  <c r="BG48" i="8"/>
  <c r="J75" i="8"/>
  <c r="R75" i="8"/>
  <c r="Z75" i="8"/>
  <c r="EJ75" i="8"/>
  <c r="BG15" i="8"/>
  <c r="E22" i="8"/>
  <c r="GF22" i="8" s="1"/>
  <c r="FY27" i="8"/>
  <c r="E30" i="8"/>
  <c r="GF30" i="8" s="1"/>
  <c r="FY38" i="8"/>
  <c r="D39" i="8"/>
  <c r="GB39" i="8" s="1"/>
  <c r="FZ43" i="8"/>
  <c r="D43" i="8"/>
  <c r="GB43" i="8" s="1"/>
  <c r="CV48" i="8"/>
  <c r="D38" i="8"/>
  <c r="GB38" i="8" s="1"/>
  <c r="E44" i="8"/>
  <c r="GF44" i="8" s="1"/>
  <c r="FY44" i="8"/>
  <c r="FX44" i="8" s="1"/>
  <c r="D45" i="8"/>
  <c r="GB45" i="8" s="1"/>
  <c r="D51" i="8"/>
  <c r="GB51" i="8" s="1"/>
  <c r="FZ51" i="8"/>
  <c r="E56" i="8"/>
  <c r="GF56" i="8" s="1"/>
  <c r="FZ62" i="8"/>
  <c r="FY62" i="8"/>
  <c r="FX62" i="8" s="1"/>
  <c r="FY69" i="8"/>
  <c r="FY39" i="8"/>
  <c r="FX39" i="8" s="1"/>
  <c r="FZ41" i="8"/>
  <c r="DF48" i="8"/>
  <c r="DF75" i="8" s="1"/>
  <c r="FZ53" i="8"/>
  <c r="FY53" i="8"/>
  <c r="FX53" i="8" s="1"/>
  <c r="FZ57" i="8"/>
  <c r="FY57" i="8"/>
  <c r="FX57" i="8" s="1"/>
  <c r="FZ64" i="8"/>
  <c r="FY64" i="8"/>
  <c r="E38" i="8"/>
  <c r="GF38" i="8" s="1"/>
  <c r="E45" i="8"/>
  <c r="GF45" i="8" s="1"/>
  <c r="D46" i="8"/>
  <c r="GB46" i="8" s="1"/>
  <c r="FZ46" i="8"/>
  <c r="D52" i="8"/>
  <c r="GB52" i="8" s="1"/>
  <c r="FZ52" i="8"/>
  <c r="FZ66" i="8"/>
  <c r="FY66" i="8"/>
  <c r="EI15" i="8"/>
  <c r="FY41" i="8"/>
  <c r="FZ42" i="8"/>
  <c r="DW48" i="8"/>
  <c r="DW75" i="8" s="1"/>
  <c r="FW48" i="8"/>
  <c r="FY52" i="8"/>
  <c r="E54" i="8"/>
  <c r="GF54" i="8" s="1"/>
  <c r="FY59" i="8"/>
  <c r="FZ68" i="8"/>
  <c r="FY68" i="8"/>
  <c r="FL48" i="8"/>
  <c r="D54" i="8"/>
  <c r="GB54" i="8" s="1"/>
  <c r="E58" i="8"/>
  <c r="GF58" i="8" s="1"/>
  <c r="E60" i="8"/>
  <c r="GF60" i="8" s="1"/>
  <c r="E62" i="8"/>
  <c r="GF62" i="8" s="1"/>
  <c r="E64" i="8"/>
  <c r="GF64" i="8" s="1"/>
  <c r="E66" i="8"/>
  <c r="GF66" i="8" s="1"/>
  <c r="E68" i="8"/>
  <c r="GF68" i="8" s="1"/>
  <c r="DP48" i="8"/>
  <c r="D50" i="8"/>
  <c r="D59" i="8"/>
  <c r="GB59" i="8" s="1"/>
  <c r="FZ59" i="8"/>
  <c r="D61" i="8"/>
  <c r="GB61" i="8" s="1"/>
  <c r="FZ61" i="8"/>
  <c r="D63" i="8"/>
  <c r="GB63" i="8" s="1"/>
  <c r="FZ63" i="8"/>
  <c r="FX63" i="8" s="1"/>
  <c r="D65" i="8"/>
  <c r="GB65" i="8" s="1"/>
  <c r="FZ65" i="8"/>
  <c r="D67" i="8"/>
  <c r="GB67" i="8" s="1"/>
  <c r="FZ67" i="8"/>
  <c r="D69" i="8"/>
  <c r="FZ69" i="8"/>
  <c r="GN76" i="7"/>
  <c r="HB72" i="7" s="1"/>
  <c r="HC72" i="7" s="1"/>
  <c r="HB53" i="7"/>
  <c r="HC53" i="7" s="1"/>
  <c r="HB37" i="7"/>
  <c r="HC37" i="7" s="1"/>
  <c r="HB28" i="7"/>
  <c r="HC28" i="7" s="1"/>
  <c r="HB27" i="7"/>
  <c r="HC27" i="7" s="1"/>
  <c r="HB39" i="7"/>
  <c r="HC39" i="7" s="1"/>
  <c r="GZ14" i="7"/>
  <c r="FZ46" i="7"/>
  <c r="E46" i="7"/>
  <c r="GE46" i="7" s="1"/>
  <c r="FB14" i="7"/>
  <c r="FX20" i="7"/>
  <c r="FX33" i="7"/>
  <c r="D44" i="7"/>
  <c r="GB44" i="7" s="1"/>
  <c r="FZ44" i="7"/>
  <c r="FW47" i="7"/>
  <c r="DF74" i="7"/>
  <c r="FX18" i="7"/>
  <c r="AW47" i="7"/>
  <c r="FX41" i="7"/>
  <c r="BQ14" i="7"/>
  <c r="EN14" i="7"/>
  <c r="EN74" i="7" s="1"/>
  <c r="D38" i="7"/>
  <c r="GB38" i="7" s="1"/>
  <c r="FZ38" i="7"/>
  <c r="GE15" i="7"/>
  <c r="FW74" i="7"/>
  <c r="FZ15" i="7"/>
  <c r="D15" i="7"/>
  <c r="AC14" i="7"/>
  <c r="DP14" i="7"/>
  <c r="DP74" i="7" s="1"/>
  <c r="FR74" i="7"/>
  <c r="FZ16" i="7"/>
  <c r="FY16" i="7"/>
  <c r="FX32" i="7"/>
  <c r="FX15" i="7"/>
  <c r="D30" i="7"/>
  <c r="GB30" i="7" s="1"/>
  <c r="FZ30" i="7"/>
  <c r="FZ36" i="7"/>
  <c r="FY36" i="7"/>
  <c r="FZ45" i="7"/>
  <c r="D45" i="7"/>
  <c r="GB45" i="7" s="1"/>
  <c r="D21" i="7"/>
  <c r="GB21" i="7" s="1"/>
  <c r="FZ21" i="7"/>
  <c r="FX21" i="7" s="1"/>
  <c r="D23" i="7"/>
  <c r="GB23" i="7" s="1"/>
  <c r="FZ23" i="7"/>
  <c r="FX23" i="7" s="1"/>
  <c r="FY44" i="7"/>
  <c r="FZ31" i="7"/>
  <c r="FZ39" i="7"/>
  <c r="DW14" i="7"/>
  <c r="GL55" i="7"/>
  <c r="GM55" i="7" s="1"/>
  <c r="GL61" i="7"/>
  <c r="GM61" i="7" s="1"/>
  <c r="GL37" i="7"/>
  <c r="GM37" i="7" s="1"/>
  <c r="GI37" i="7" s="1"/>
  <c r="GJ76" i="7"/>
  <c r="GL43" i="7" s="1"/>
  <c r="GM43" i="7" s="1"/>
  <c r="GL72" i="7"/>
  <c r="GM72" i="7" s="1"/>
  <c r="GL48" i="7"/>
  <c r="GL42" i="7"/>
  <c r="GM42" i="7" s="1"/>
  <c r="FZ17" i="7"/>
  <c r="D19" i="7"/>
  <c r="GB19" i="7" s="1"/>
  <c r="FZ19" i="7"/>
  <c r="FX19" i="7" s="1"/>
  <c r="D26" i="7"/>
  <c r="GB26" i="7" s="1"/>
  <c r="FZ26" i="7"/>
  <c r="E28" i="7"/>
  <c r="GE28" i="7" s="1"/>
  <c r="D34" i="7"/>
  <c r="GB34" i="7" s="1"/>
  <c r="FZ34" i="7"/>
  <c r="E36" i="7"/>
  <c r="GE36" i="7" s="1"/>
  <c r="FZ53" i="7"/>
  <c r="FX53" i="7" s="1"/>
  <c r="D53" i="7"/>
  <c r="GB53" i="7" s="1"/>
  <c r="AC47" i="7"/>
  <c r="DP47" i="7"/>
  <c r="FY65" i="7"/>
  <c r="FX65" i="7" s="1"/>
  <c r="FY68" i="7"/>
  <c r="FX68" i="7" s="1"/>
  <c r="FY45" i="7"/>
  <c r="H74" i="7"/>
  <c r="P74" i="7"/>
  <c r="X74" i="7"/>
  <c r="AF74" i="7"/>
  <c r="FT74" i="7"/>
  <c r="D27" i="7"/>
  <c r="GB27" i="7" s="1"/>
  <c r="D29" i="7"/>
  <c r="GB29" i="7" s="1"/>
  <c r="FY31" i="7"/>
  <c r="D35" i="7"/>
  <c r="GB35" i="7" s="1"/>
  <c r="D37" i="7"/>
  <c r="GB37" i="7" s="1"/>
  <c r="FY39" i="7"/>
  <c r="FX39" i="7" s="1"/>
  <c r="FY46" i="7"/>
  <c r="AM47" i="7"/>
  <c r="DW47" i="7"/>
  <c r="FY49" i="7"/>
  <c r="FX22" i="7"/>
  <c r="FZ55" i="7"/>
  <c r="D55" i="7"/>
  <c r="GB55" i="7" s="1"/>
  <c r="I74" i="7"/>
  <c r="Q74" i="7"/>
  <c r="Y74" i="7"/>
  <c r="AG74" i="7"/>
  <c r="AO74" i="7"/>
  <c r="AW14" i="7"/>
  <c r="BE74" i="7"/>
  <c r="BM74" i="7"/>
  <c r="BU74" i="7"/>
  <c r="FY26" i="7"/>
  <c r="FY34" i="7"/>
  <c r="E41" i="7"/>
  <c r="GE41" i="7" s="1"/>
  <c r="D43" i="7"/>
  <c r="GB43" i="7" s="1"/>
  <c r="EF47" i="7"/>
  <c r="EF74" i="7" s="1"/>
  <c r="FY30" i="7"/>
  <c r="FY38" i="7"/>
  <c r="FY24" i="7"/>
  <c r="FX24" i="7" s="1"/>
  <c r="E29" i="7"/>
  <c r="GE29" i="7" s="1"/>
  <c r="E37" i="7"/>
  <c r="GE37" i="7" s="1"/>
  <c r="D42" i="7"/>
  <c r="GB42" i="7" s="1"/>
  <c r="FY63" i="7"/>
  <c r="CD74" i="7"/>
  <c r="CL74" i="7"/>
  <c r="CT74" i="7"/>
  <c r="DB74" i="7"/>
  <c r="FN74" i="7"/>
  <c r="GT74" i="7"/>
  <c r="D51" i="7"/>
  <c r="GB51" i="7" s="1"/>
  <c r="E54" i="7"/>
  <c r="GE54" i="7" s="1"/>
  <c r="FY54" i="7"/>
  <c r="FX54" i="7" s="1"/>
  <c r="FY55" i="7"/>
  <c r="FX55" i="7" s="1"/>
  <c r="FY64" i="7"/>
  <c r="FX64" i="7" s="1"/>
  <c r="FY51" i="7"/>
  <c r="FY57" i="7"/>
  <c r="FX57" i="7" s="1"/>
  <c r="FY66" i="7"/>
  <c r="FX66" i="7" s="1"/>
  <c r="FL47" i="7"/>
  <c r="FL74" i="7" s="1"/>
  <c r="GZ47" i="7"/>
  <c r="FY56" i="7"/>
  <c r="FY59" i="7"/>
  <c r="D41" i="7"/>
  <c r="GB41" i="7" s="1"/>
  <c r="E48" i="7"/>
  <c r="FZ48" i="7"/>
  <c r="FY48" i="7"/>
  <c r="FZ49" i="7"/>
  <c r="D49" i="7"/>
  <c r="FR47" i="7"/>
  <c r="FY61" i="7"/>
  <c r="CV47" i="7"/>
  <c r="FB47" i="7"/>
  <c r="E50" i="7"/>
  <c r="GE50" i="7" s="1"/>
  <c r="DF47" i="7"/>
  <c r="E52" i="7"/>
  <c r="GE52" i="7" s="1"/>
  <c r="FZ58" i="7"/>
  <c r="FZ60" i="7"/>
  <c r="FX60" i="7" s="1"/>
  <c r="FZ62" i="7"/>
  <c r="FZ64" i="7"/>
  <c r="FZ66" i="7"/>
  <c r="FZ68" i="7"/>
  <c r="FY69" i="7"/>
  <c r="FX69" i="7" s="1"/>
  <c r="FZ51" i="7"/>
  <c r="D57" i="7"/>
  <c r="GB57" i="7" s="1"/>
  <c r="FZ57" i="7"/>
  <c r="D59" i="7"/>
  <c r="GB59" i="7" s="1"/>
  <c r="FZ59" i="7"/>
  <c r="D61" i="7"/>
  <c r="GB61" i="7" s="1"/>
  <c r="FZ61" i="7"/>
  <c r="D63" i="7"/>
  <c r="GB63" i="7" s="1"/>
  <c r="FZ63" i="7"/>
  <c r="D65" i="7"/>
  <c r="GB65" i="7" s="1"/>
  <c r="FZ65" i="7"/>
  <c r="D67" i="7"/>
  <c r="GB67" i="7" s="1"/>
  <c r="FZ67" i="7"/>
  <c r="FX43" i="6"/>
  <c r="FX23" i="6"/>
  <c r="FX26" i="6"/>
  <c r="FZ20" i="6"/>
  <c r="FY21" i="6"/>
  <c r="FZ31" i="6"/>
  <c r="CV47" i="6"/>
  <c r="ES14" i="6"/>
  <c r="D19" i="6"/>
  <c r="GB19" i="6" s="1"/>
  <c r="FZ24" i="6"/>
  <c r="FZ41" i="6"/>
  <c r="D41" i="6"/>
  <c r="GB41" i="6" s="1"/>
  <c r="DF47" i="6"/>
  <c r="DF74" i="6" s="1"/>
  <c r="E52" i="6"/>
  <c r="GE52" i="6" s="1"/>
  <c r="BG47" i="6"/>
  <c r="FY52" i="6"/>
  <c r="EI47" i="6"/>
  <c r="DW14" i="6"/>
  <c r="CV14" i="6"/>
  <c r="FB14" i="6"/>
  <c r="FB74" i="6" s="1"/>
  <c r="GH76" i="6"/>
  <c r="FZ16" i="6"/>
  <c r="D17" i="6"/>
  <c r="GB17" i="6" s="1"/>
  <c r="FZ17" i="6"/>
  <c r="FY24" i="6"/>
  <c r="FZ27" i="6"/>
  <c r="FX27" i="6" s="1"/>
  <c r="FZ28" i="6"/>
  <c r="E37" i="6"/>
  <c r="GE37" i="6" s="1"/>
  <c r="FY41" i="6"/>
  <c r="FX41" i="6" s="1"/>
  <c r="D48" i="6"/>
  <c r="AC47" i="6"/>
  <c r="FZ48" i="6"/>
  <c r="AW74" i="6"/>
  <c r="D44" i="6"/>
  <c r="GB44" i="6" s="1"/>
  <c r="FZ44" i="6"/>
  <c r="FX39" i="6"/>
  <c r="FY31" i="6"/>
  <c r="ES47" i="6"/>
  <c r="FX25" i="6"/>
  <c r="FZ35" i="6"/>
  <c r="DA74" i="6"/>
  <c r="GN76" i="6"/>
  <c r="HB20" i="6" s="1"/>
  <c r="HC20" i="6" s="1"/>
  <c r="FZ15" i="6"/>
  <c r="FX15" i="6" s="1"/>
  <c r="FR14" i="6"/>
  <c r="FR74" i="6" s="1"/>
  <c r="E17" i="6"/>
  <c r="GE17" i="6" s="1"/>
  <c r="D18" i="6"/>
  <c r="GB18" i="6" s="1"/>
  <c r="D20" i="6"/>
  <c r="GB20" i="6" s="1"/>
  <c r="E22" i="6"/>
  <c r="GE22" i="6" s="1"/>
  <c r="FZ37" i="6"/>
  <c r="FX37" i="6" s="1"/>
  <c r="E42" i="6"/>
  <c r="GE42" i="6" s="1"/>
  <c r="FY42" i="6"/>
  <c r="FX42" i="6" s="1"/>
  <c r="FZ46" i="6"/>
  <c r="E58" i="6"/>
  <c r="GE58" i="6" s="1"/>
  <c r="AW47" i="6"/>
  <c r="FZ40" i="6"/>
  <c r="FY44" i="6"/>
  <c r="BU74" i="6"/>
  <c r="CC74" i="6"/>
  <c r="CK74" i="6"/>
  <c r="DB74" i="6"/>
  <c r="DJ74" i="6"/>
  <c r="FY20" i="6"/>
  <c r="D23" i="6"/>
  <c r="GB23" i="6" s="1"/>
  <c r="FZ29" i="6"/>
  <c r="FX29" i="6" s="1"/>
  <c r="D30" i="6"/>
  <c r="GB30" i="6" s="1"/>
  <c r="FZ30" i="6"/>
  <c r="D40" i="6"/>
  <c r="FZ42" i="6"/>
  <c r="FY46" i="6"/>
  <c r="FZ51" i="6"/>
  <c r="FX54" i="6"/>
  <c r="AM47" i="6"/>
  <c r="DW47" i="6"/>
  <c r="FW47" i="6"/>
  <c r="FW74" i="6" s="1"/>
  <c r="CM74" i="6"/>
  <c r="DC74" i="6"/>
  <c r="DS74" i="6"/>
  <c r="EI14" i="6"/>
  <c r="EI74" i="6" s="1"/>
  <c r="FY18" i="6"/>
  <c r="FX18" i="6" s="1"/>
  <c r="E21" i="6"/>
  <c r="GE21" i="6" s="1"/>
  <c r="FY40" i="6"/>
  <c r="FX40" i="6" s="1"/>
  <c r="FZ45" i="6"/>
  <c r="FY48" i="6"/>
  <c r="D49" i="6"/>
  <c r="GB49" i="6" s="1"/>
  <c r="FZ49" i="6"/>
  <c r="CA47" i="6"/>
  <c r="FZ61" i="6"/>
  <c r="FY61" i="6"/>
  <c r="FX61" i="6" s="1"/>
  <c r="FY68" i="6"/>
  <c r="DT74" i="6"/>
  <c r="EB74" i="6"/>
  <c r="E15" i="6"/>
  <c r="FY28" i="6"/>
  <c r="E31" i="6"/>
  <c r="GE31" i="6" s="1"/>
  <c r="FZ32" i="6"/>
  <c r="GE48" i="6"/>
  <c r="FY49" i="6"/>
  <c r="FX49" i="6" s="1"/>
  <c r="D50" i="6"/>
  <c r="GB50" i="6" s="1"/>
  <c r="FY51" i="6"/>
  <c r="FZ63" i="6"/>
  <c r="FY63" i="6"/>
  <c r="FX63" i="6" s="1"/>
  <c r="ET74" i="6"/>
  <c r="FJ74" i="6"/>
  <c r="FY22" i="6"/>
  <c r="FX22" i="6" s="1"/>
  <c r="E25" i="6"/>
  <c r="GE25" i="6" s="1"/>
  <c r="FY32" i="6"/>
  <c r="FZ34" i="6"/>
  <c r="FZ38" i="6"/>
  <c r="E39" i="6"/>
  <c r="GE39" i="6" s="1"/>
  <c r="FY45" i="6"/>
  <c r="FX45" i="6" s="1"/>
  <c r="EF47" i="6"/>
  <c r="EF74" i="6" s="1"/>
  <c r="FZ56" i="6"/>
  <c r="D56" i="6"/>
  <c r="GB56" i="6" s="1"/>
  <c r="FY56" i="6"/>
  <c r="FZ65" i="6"/>
  <c r="FY65" i="6"/>
  <c r="FS74" i="6"/>
  <c r="BQ14" i="6"/>
  <c r="BQ74" i="6" s="1"/>
  <c r="FY16" i="6"/>
  <c r="E19" i="6"/>
  <c r="GE19" i="6" s="1"/>
  <c r="E33" i="6"/>
  <c r="GE33" i="6" s="1"/>
  <c r="FY34" i="6"/>
  <c r="FZ36" i="6"/>
  <c r="FX36" i="6" s="1"/>
  <c r="FY38" i="6"/>
  <c r="FZ54" i="6"/>
  <c r="D54" i="6"/>
  <c r="GB54" i="6" s="1"/>
  <c r="FY58" i="6"/>
  <c r="FZ67" i="6"/>
  <c r="FY67" i="6"/>
  <c r="EK74" i="6"/>
  <c r="FA74" i="6"/>
  <c r="FI74" i="6"/>
  <c r="FQ74" i="6"/>
  <c r="D46" i="6"/>
  <c r="GB46" i="6" s="1"/>
  <c r="EN47" i="6"/>
  <c r="EN74" i="6" s="1"/>
  <c r="D51" i="6"/>
  <c r="GB51" i="6" s="1"/>
  <c r="E53" i="6"/>
  <c r="GE53" i="6" s="1"/>
  <c r="E55" i="6"/>
  <c r="GE55" i="6" s="1"/>
  <c r="E57" i="6"/>
  <c r="GE57" i="6" s="1"/>
  <c r="E59" i="6"/>
  <c r="GE59" i="6" s="1"/>
  <c r="E61" i="6"/>
  <c r="GE61" i="6" s="1"/>
  <c r="E63" i="6"/>
  <c r="GE63" i="6" s="1"/>
  <c r="E65" i="6"/>
  <c r="GE65" i="6" s="1"/>
  <c r="E67" i="6"/>
  <c r="GE67" i="6" s="1"/>
  <c r="FZ52" i="6"/>
  <c r="FL47" i="6"/>
  <c r="FL74" i="6" s="1"/>
  <c r="D58" i="6"/>
  <c r="GB58" i="6" s="1"/>
  <c r="FZ58" i="6"/>
  <c r="D60" i="6"/>
  <c r="GB60" i="6" s="1"/>
  <c r="FZ60" i="6"/>
  <c r="D62" i="6"/>
  <c r="GB62" i="6" s="1"/>
  <c r="FZ62" i="6"/>
  <c r="FX62" i="6" s="1"/>
  <c r="D64" i="6"/>
  <c r="GB64" i="6" s="1"/>
  <c r="FZ64" i="6"/>
  <c r="D66" i="6"/>
  <c r="GB66" i="6" s="1"/>
  <c r="FZ66" i="6"/>
  <c r="D68" i="6"/>
  <c r="FZ68" i="6"/>
  <c r="AN34" i="4"/>
  <c r="BW34" i="4"/>
  <c r="CL34" i="4"/>
  <c r="CM34" i="4"/>
  <c r="F33" i="4"/>
  <c r="G33" i="4"/>
  <c r="H33" i="4"/>
  <c r="I33" i="4"/>
  <c r="J33" i="4"/>
  <c r="K33" i="4"/>
  <c r="L33" i="4"/>
  <c r="M33" i="4"/>
  <c r="N33" i="4"/>
  <c r="O33" i="4"/>
  <c r="P33" i="4"/>
  <c r="P34" i="4" s="1"/>
  <c r="Q33" i="4"/>
  <c r="R33" i="4"/>
  <c r="S33" i="4"/>
  <c r="T33" i="4"/>
  <c r="U33" i="4"/>
  <c r="V33" i="4"/>
  <c r="W33" i="4"/>
  <c r="X33" i="4"/>
  <c r="Y33" i="4"/>
  <c r="Z33" i="4"/>
  <c r="AA33" i="4"/>
  <c r="AB33" i="4"/>
  <c r="AD33" i="4"/>
  <c r="AE33" i="4"/>
  <c r="AF33" i="4"/>
  <c r="AG33" i="4"/>
  <c r="AH33" i="4"/>
  <c r="AI33" i="4"/>
  <c r="AJ33" i="4"/>
  <c r="AK33" i="4"/>
  <c r="AL33" i="4"/>
  <c r="AN33" i="4"/>
  <c r="AO33" i="4"/>
  <c r="AP33" i="4"/>
  <c r="AQ33" i="4"/>
  <c r="AR33" i="4"/>
  <c r="AS33" i="4"/>
  <c r="AT33" i="4"/>
  <c r="AU33" i="4"/>
  <c r="AV33" i="4"/>
  <c r="AX33" i="4"/>
  <c r="AY33" i="4"/>
  <c r="AZ33" i="4"/>
  <c r="BA33" i="4"/>
  <c r="BB33" i="4"/>
  <c r="BC33" i="4"/>
  <c r="BD33" i="4"/>
  <c r="BE33" i="4"/>
  <c r="BF33" i="4"/>
  <c r="BH33" i="4"/>
  <c r="BI33" i="4"/>
  <c r="BJ33" i="4"/>
  <c r="BK33" i="4"/>
  <c r="BL33" i="4"/>
  <c r="BM33" i="4"/>
  <c r="BN33" i="4"/>
  <c r="BO33" i="4"/>
  <c r="BP33" i="4"/>
  <c r="BR33" i="4"/>
  <c r="BS33" i="4"/>
  <c r="BT33" i="4"/>
  <c r="BU33" i="4"/>
  <c r="BV33" i="4"/>
  <c r="BW33" i="4"/>
  <c r="BX33" i="4"/>
  <c r="BY33" i="4"/>
  <c r="BZ33" i="4"/>
  <c r="CB33" i="4"/>
  <c r="CC33" i="4"/>
  <c r="CD33" i="4"/>
  <c r="CE33" i="4"/>
  <c r="CF33" i="4"/>
  <c r="CG33" i="4"/>
  <c r="CH33" i="4"/>
  <c r="CH34" i="4" s="1"/>
  <c r="CI33" i="4"/>
  <c r="CJ33" i="4"/>
  <c r="CK33" i="4"/>
  <c r="CL33" i="4"/>
  <c r="CM33" i="4"/>
  <c r="CN33" i="4"/>
  <c r="CO33" i="4"/>
  <c r="CP33" i="4"/>
  <c r="CP34" i="4" s="1"/>
  <c r="CQ33" i="4"/>
  <c r="CR33" i="4"/>
  <c r="CT33" i="4"/>
  <c r="CU33" i="4"/>
  <c r="CV33" i="4"/>
  <c r="CW33" i="4"/>
  <c r="CX33" i="4"/>
  <c r="CY33" i="4"/>
  <c r="CZ33" i="4"/>
  <c r="DA33" i="4"/>
  <c r="DB33" i="4"/>
  <c r="DD33" i="4"/>
  <c r="DE33" i="4"/>
  <c r="DF33" i="4"/>
  <c r="DG33" i="4"/>
  <c r="DH33" i="4"/>
  <c r="DI33" i="4"/>
  <c r="DJ33" i="4"/>
  <c r="DK33" i="4"/>
  <c r="DL33" i="4"/>
  <c r="DN33" i="4"/>
  <c r="DO33" i="4"/>
  <c r="DP33" i="4"/>
  <c r="DQ33" i="4"/>
  <c r="DR33" i="4"/>
  <c r="DS33" i="4"/>
  <c r="DU33" i="4"/>
  <c r="DV33" i="4"/>
  <c r="DW33" i="4"/>
  <c r="DX33" i="4"/>
  <c r="DY33" i="4"/>
  <c r="DZ33" i="4"/>
  <c r="EA33" i="4"/>
  <c r="EB33" i="4"/>
  <c r="ED33" i="4"/>
  <c r="EE33" i="4"/>
  <c r="EG33" i="4"/>
  <c r="EH33" i="4"/>
  <c r="EI33" i="4"/>
  <c r="EJ33" i="4"/>
  <c r="EL33" i="4"/>
  <c r="EM33" i="4"/>
  <c r="EN33" i="4"/>
  <c r="EO33" i="4"/>
  <c r="EQ33" i="4"/>
  <c r="ER33" i="4"/>
  <c r="ES33" i="4"/>
  <c r="ET33" i="4"/>
  <c r="ET34" i="4" s="1"/>
  <c r="EU33" i="4"/>
  <c r="EV33" i="4"/>
  <c r="EW33" i="4"/>
  <c r="EX33" i="4"/>
  <c r="EZ33" i="4"/>
  <c r="FA33" i="4"/>
  <c r="FB33" i="4"/>
  <c r="FC33" i="4"/>
  <c r="FD33" i="4"/>
  <c r="FE33" i="4"/>
  <c r="FF33" i="4"/>
  <c r="FG33" i="4"/>
  <c r="FH33" i="4"/>
  <c r="FJ33" i="4"/>
  <c r="FK33" i="4"/>
  <c r="FL33" i="4"/>
  <c r="FM33" i="4"/>
  <c r="FN33" i="4"/>
  <c r="FP33" i="4"/>
  <c r="FQ33" i="4"/>
  <c r="FR33" i="4"/>
  <c r="FS33" i="4"/>
  <c r="FX33" i="4"/>
  <c r="GA33" i="4"/>
  <c r="GB33" i="4"/>
  <c r="GC33" i="4"/>
  <c r="GD33" i="4"/>
  <c r="GE33" i="4"/>
  <c r="F22" i="4"/>
  <c r="G22" i="4"/>
  <c r="G34" i="4" s="1"/>
  <c r="H22" i="4"/>
  <c r="I22" i="4"/>
  <c r="J22" i="4"/>
  <c r="K22" i="4"/>
  <c r="K34" i="4" s="1"/>
  <c r="L22" i="4"/>
  <c r="M22" i="4"/>
  <c r="N22" i="4"/>
  <c r="O22" i="4"/>
  <c r="P22" i="4"/>
  <c r="Q22" i="4"/>
  <c r="R22" i="4"/>
  <c r="S22" i="4"/>
  <c r="S34" i="4" s="1"/>
  <c r="T22" i="4"/>
  <c r="U22" i="4"/>
  <c r="V22" i="4"/>
  <c r="W22" i="4"/>
  <c r="X22" i="4"/>
  <c r="Y22" i="4"/>
  <c r="Z22" i="4"/>
  <c r="AA22" i="4"/>
  <c r="AA34" i="4" s="1"/>
  <c r="AB22" i="4"/>
  <c r="AD22" i="4"/>
  <c r="AE22" i="4"/>
  <c r="AF22" i="4"/>
  <c r="AG22" i="4"/>
  <c r="AH22" i="4"/>
  <c r="AI22" i="4"/>
  <c r="AJ22" i="4"/>
  <c r="AJ34" i="4" s="1"/>
  <c r="AK22" i="4"/>
  <c r="AL22" i="4"/>
  <c r="AN22" i="4"/>
  <c r="AO22" i="4"/>
  <c r="AP22" i="4"/>
  <c r="AQ22" i="4"/>
  <c r="AR22" i="4"/>
  <c r="AS22" i="4"/>
  <c r="AT22" i="4"/>
  <c r="AU22" i="4"/>
  <c r="AV22" i="4"/>
  <c r="AX22" i="4"/>
  <c r="AY22" i="4"/>
  <c r="AZ22" i="4"/>
  <c r="BA22" i="4"/>
  <c r="BB22" i="4"/>
  <c r="BC22" i="4"/>
  <c r="BD22" i="4"/>
  <c r="BE22" i="4"/>
  <c r="BF22" i="4"/>
  <c r="BH22" i="4"/>
  <c r="BI22" i="4"/>
  <c r="BJ22" i="4"/>
  <c r="BK22" i="4"/>
  <c r="BK34" i="4" s="1"/>
  <c r="BL22" i="4"/>
  <c r="BM22" i="4"/>
  <c r="BN22" i="4"/>
  <c r="BO22" i="4"/>
  <c r="BP22" i="4"/>
  <c r="BR22" i="4"/>
  <c r="BS22" i="4"/>
  <c r="BT22" i="4"/>
  <c r="BT34" i="4" s="1"/>
  <c r="BU22" i="4"/>
  <c r="BV22" i="4"/>
  <c r="BW22" i="4"/>
  <c r="BX22" i="4"/>
  <c r="BY22" i="4"/>
  <c r="BZ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T22" i="4"/>
  <c r="CT34" i="4" s="1"/>
  <c r="CU22" i="4"/>
  <c r="CV22" i="4"/>
  <c r="CW22" i="4"/>
  <c r="CX22" i="4"/>
  <c r="CY22" i="4"/>
  <c r="CZ22" i="4"/>
  <c r="DA22" i="4"/>
  <c r="DB22" i="4"/>
  <c r="DB34" i="4" s="1"/>
  <c r="DD22" i="4"/>
  <c r="DE22" i="4"/>
  <c r="DF22" i="4"/>
  <c r="DF34" i="4" s="1"/>
  <c r="DG22" i="4"/>
  <c r="DH22" i="4"/>
  <c r="DI22" i="4"/>
  <c r="DJ22" i="4"/>
  <c r="DK22" i="4"/>
  <c r="DK34" i="4" s="1"/>
  <c r="DL22" i="4"/>
  <c r="DL34" i="4" s="1"/>
  <c r="DN22" i="4"/>
  <c r="DO22" i="4"/>
  <c r="DP22" i="4"/>
  <c r="DQ22" i="4"/>
  <c r="DR22" i="4"/>
  <c r="DR34" i="4" s="1"/>
  <c r="DS22" i="4"/>
  <c r="DU22" i="4"/>
  <c r="DV22" i="4"/>
  <c r="DV34" i="4" s="1"/>
  <c r="DW22" i="4"/>
  <c r="DX22" i="4"/>
  <c r="DY22" i="4"/>
  <c r="DZ22" i="4"/>
  <c r="EA22" i="4"/>
  <c r="EB22" i="4"/>
  <c r="ED22" i="4"/>
  <c r="ED34" i="4" s="1"/>
  <c r="EE22" i="4"/>
  <c r="EG22" i="4"/>
  <c r="EH22" i="4"/>
  <c r="EI22" i="4"/>
  <c r="EI34" i="4" s="1"/>
  <c r="EJ22" i="4"/>
  <c r="EJ34" i="4" s="1"/>
  <c r="EL22" i="4"/>
  <c r="EM22" i="4"/>
  <c r="EN22" i="4"/>
  <c r="EN34" i="4" s="1"/>
  <c r="EO22" i="4"/>
  <c r="EQ22" i="4"/>
  <c r="ER22" i="4"/>
  <c r="ES22" i="4"/>
  <c r="ET22" i="4"/>
  <c r="EU22" i="4"/>
  <c r="EV22" i="4"/>
  <c r="EW22" i="4"/>
  <c r="EW34" i="4" s="1"/>
  <c r="EX22" i="4"/>
  <c r="EZ22" i="4"/>
  <c r="FA22" i="4"/>
  <c r="FB22" i="4"/>
  <c r="FC22" i="4"/>
  <c r="FD22" i="4"/>
  <c r="FE22" i="4"/>
  <c r="FF22" i="4"/>
  <c r="FF34" i="4" s="1"/>
  <c r="FG22" i="4"/>
  <c r="FH22" i="4"/>
  <c r="FJ22" i="4"/>
  <c r="FK22" i="4"/>
  <c r="FL22" i="4"/>
  <c r="FM22" i="4"/>
  <c r="FN22" i="4"/>
  <c r="FP22" i="4"/>
  <c r="FP34" i="4" s="1"/>
  <c r="FQ22" i="4"/>
  <c r="FR22" i="4"/>
  <c r="FS22" i="4"/>
  <c r="FX22" i="4"/>
  <c r="GA22" i="4"/>
  <c r="GB22" i="4"/>
  <c r="GC22" i="4"/>
  <c r="GD22" i="4"/>
  <c r="GE22" i="4"/>
  <c r="FX38" i="8" l="1"/>
  <c r="FX67" i="8"/>
  <c r="FX27" i="7"/>
  <c r="DS34" i="4"/>
  <c r="DJ34" i="4"/>
  <c r="EL34" i="4"/>
  <c r="BZ34" i="4"/>
  <c r="BR34" i="4"/>
  <c r="Q34" i="4"/>
  <c r="FX64" i="6"/>
  <c r="FX56" i="6"/>
  <c r="FX32" i="6"/>
  <c r="AC74" i="6"/>
  <c r="FX56" i="7"/>
  <c r="FX59" i="8"/>
  <c r="FX34" i="8"/>
  <c r="GM44" i="8"/>
  <c r="GN44" i="8" s="1"/>
  <c r="FR75" i="8"/>
  <c r="FX60" i="8"/>
  <c r="FX28" i="7"/>
  <c r="FX29" i="7"/>
  <c r="ES74" i="7"/>
  <c r="CA74" i="7"/>
  <c r="EI74" i="7"/>
  <c r="EN75" i="8"/>
  <c r="DO34" i="4"/>
  <c r="CN34" i="4"/>
  <c r="FX44" i="6"/>
  <c r="CV74" i="6"/>
  <c r="N80" i="6" s="1"/>
  <c r="FX19" i="6"/>
  <c r="DZ34" i="4"/>
  <c r="GB14" i="6"/>
  <c r="FX34" i="4"/>
  <c r="DY34" i="4"/>
  <c r="DG34" i="4"/>
  <c r="BX34" i="4"/>
  <c r="BF34" i="4"/>
  <c r="FX16" i="6"/>
  <c r="AM74" i="6"/>
  <c r="FX21" i="6"/>
  <c r="CV75" i="8"/>
  <c r="FJ34" i="4"/>
  <c r="EH34" i="4"/>
  <c r="CW34" i="4"/>
  <c r="BN34" i="4"/>
  <c r="AE34" i="4"/>
  <c r="FX60" i="6"/>
  <c r="EZ34" i="4"/>
  <c r="EG34" i="4"/>
  <c r="CV34" i="4"/>
  <c r="CE34" i="4"/>
  <c r="AU34" i="4"/>
  <c r="FQ34" i="4"/>
  <c r="BL34" i="4"/>
  <c r="FX28" i="6"/>
  <c r="FX20" i="6"/>
  <c r="FX35" i="6"/>
  <c r="DW74" i="6"/>
  <c r="GL38" i="7"/>
  <c r="GM38" i="7" s="1"/>
  <c r="DW74" i="7"/>
  <c r="BQ74" i="7"/>
  <c r="DP75" i="8"/>
  <c r="FX50" i="8"/>
  <c r="AC75" i="8"/>
  <c r="FX32" i="8"/>
  <c r="FX33" i="8"/>
  <c r="FX36" i="8"/>
  <c r="FX55" i="6"/>
  <c r="FX50" i="6"/>
  <c r="BY34" i="4"/>
  <c r="GE47" i="6"/>
  <c r="FX31" i="7"/>
  <c r="DP34" i="4"/>
  <c r="CX34" i="4"/>
  <c r="CG34" i="4"/>
  <c r="BO34" i="4"/>
  <c r="AX34" i="4"/>
  <c r="ER34" i="4"/>
  <c r="DX34" i="4"/>
  <c r="CF34" i="4"/>
  <c r="FZ47" i="7"/>
  <c r="FX34" i="7"/>
  <c r="FH34" i="4"/>
  <c r="EQ34" i="4"/>
  <c r="DW34" i="4"/>
  <c r="DE34" i="4"/>
  <c r="BV34" i="4"/>
  <c r="FX66" i="6"/>
  <c r="FX24" i="6"/>
  <c r="CV74" i="7"/>
  <c r="HB38" i="6"/>
  <c r="HC38" i="6" s="1"/>
  <c r="FX23" i="8"/>
  <c r="FX25" i="8"/>
  <c r="FX45" i="8"/>
  <c r="AM75" i="8"/>
  <c r="EI75" i="8"/>
  <c r="FL75" i="8"/>
  <c r="HC74" i="8"/>
  <c r="HD74" i="8" s="1"/>
  <c r="GM23" i="8"/>
  <c r="GN23" i="8" s="1"/>
  <c r="GM49" i="8"/>
  <c r="GN49" i="8" s="1"/>
  <c r="HC26" i="8"/>
  <c r="HD26" i="8" s="1"/>
  <c r="GM34" i="8"/>
  <c r="GN34" i="8" s="1"/>
  <c r="GM25" i="8"/>
  <c r="GN25" i="8" s="1"/>
  <c r="GM38" i="8"/>
  <c r="GN38" i="8" s="1"/>
  <c r="GM63" i="8"/>
  <c r="GN63" i="8" s="1"/>
  <c r="GM71" i="8"/>
  <c r="GN71" i="8" s="1"/>
  <c r="GM33" i="8"/>
  <c r="GN33" i="8" s="1"/>
  <c r="GJ33" i="8" s="1"/>
  <c r="GM40" i="8"/>
  <c r="GN40" i="8" s="1"/>
  <c r="GM66" i="8"/>
  <c r="GN66" i="8" s="1"/>
  <c r="GJ66" i="8" s="1"/>
  <c r="GM45" i="8"/>
  <c r="GN45" i="8" s="1"/>
  <c r="GM18" i="8"/>
  <c r="GN18" i="8" s="1"/>
  <c r="GM46" i="8"/>
  <c r="GN46" i="8" s="1"/>
  <c r="GM55" i="8"/>
  <c r="GN55" i="8" s="1"/>
  <c r="GM41" i="8"/>
  <c r="GM58" i="8"/>
  <c r="GN58" i="8" s="1"/>
  <c r="GM22" i="8"/>
  <c r="GN22" i="8" s="1"/>
  <c r="GJ22" i="8" s="1"/>
  <c r="GM64" i="8"/>
  <c r="GN64" i="8" s="1"/>
  <c r="GM21" i="8"/>
  <c r="GN21" i="8" s="1"/>
  <c r="GM54" i="8"/>
  <c r="GN54" i="8" s="1"/>
  <c r="GM24" i="8"/>
  <c r="GN24" i="8" s="1"/>
  <c r="GM43" i="8"/>
  <c r="GN43" i="8" s="1"/>
  <c r="GM42" i="8"/>
  <c r="GN42" i="8" s="1"/>
  <c r="GM37" i="8"/>
  <c r="GN37" i="8" s="1"/>
  <c r="GM60" i="8"/>
  <c r="GN60" i="8" s="1"/>
  <c r="GM28" i="8"/>
  <c r="GN28" i="8" s="1"/>
  <c r="GM53" i="8"/>
  <c r="GN53" i="8" s="1"/>
  <c r="HC45" i="8"/>
  <c r="HD45" i="8" s="1"/>
  <c r="HC67" i="8"/>
  <c r="HD67" i="8" s="1"/>
  <c r="HC50" i="8"/>
  <c r="HD50" i="8" s="1"/>
  <c r="HC17" i="8"/>
  <c r="HD17" i="8" s="1"/>
  <c r="HC25" i="8"/>
  <c r="HD25" i="8" s="1"/>
  <c r="HC35" i="8"/>
  <c r="HD35" i="8" s="1"/>
  <c r="HC55" i="8"/>
  <c r="HD55" i="8" s="1"/>
  <c r="HC70" i="8"/>
  <c r="HD70" i="8" s="1"/>
  <c r="BG75" i="8"/>
  <c r="FX18" i="8"/>
  <c r="FZ15" i="8"/>
  <c r="HC33" i="8"/>
  <c r="HD33" i="8" s="1"/>
  <c r="HC38" i="8"/>
  <c r="HD38" i="8" s="1"/>
  <c r="HC73" i="8"/>
  <c r="HD73" i="8" s="1"/>
  <c r="HC69" i="8"/>
  <c r="HD69" i="8" s="1"/>
  <c r="FX40" i="8"/>
  <c r="GM29" i="8"/>
  <c r="GN29" i="8" s="1"/>
  <c r="GM17" i="8"/>
  <c r="GN17" i="8" s="1"/>
  <c r="GM31" i="8"/>
  <c r="GN31" i="8" s="1"/>
  <c r="GM26" i="8"/>
  <c r="GN26" i="8" s="1"/>
  <c r="GM51" i="8"/>
  <c r="GN51" i="8" s="1"/>
  <c r="GM65" i="8"/>
  <c r="GN65" i="8" s="1"/>
  <c r="FX58" i="8"/>
  <c r="HC57" i="8"/>
  <c r="HD57" i="8" s="1"/>
  <c r="HC60" i="8"/>
  <c r="HD60" i="8" s="1"/>
  <c r="HC61" i="8"/>
  <c r="HD61" i="8" s="1"/>
  <c r="GJ61" i="8" s="1"/>
  <c r="HC37" i="8"/>
  <c r="HD37" i="8" s="1"/>
  <c r="HC59" i="8"/>
  <c r="HD59" i="8" s="1"/>
  <c r="HC40" i="8"/>
  <c r="HD40" i="8" s="1"/>
  <c r="GJ40" i="8" s="1"/>
  <c r="HC71" i="8"/>
  <c r="HD71" i="8" s="1"/>
  <c r="GM57" i="8"/>
  <c r="GN57" i="8" s="1"/>
  <c r="GM67" i="8"/>
  <c r="GN67" i="8" s="1"/>
  <c r="HC58" i="8"/>
  <c r="HD58" i="8" s="1"/>
  <c r="HC34" i="8"/>
  <c r="HD34" i="8" s="1"/>
  <c r="HC72" i="8"/>
  <c r="HD72" i="8" s="1"/>
  <c r="FZ48" i="8"/>
  <c r="FX47" i="8"/>
  <c r="FX46" i="8"/>
  <c r="HC39" i="8"/>
  <c r="HD39" i="8" s="1"/>
  <c r="FX20" i="8"/>
  <c r="FX68" i="8"/>
  <c r="FX42" i="8"/>
  <c r="FX51" i="8"/>
  <c r="FX43" i="8"/>
  <c r="HC41" i="8"/>
  <c r="HD41" i="8" s="1"/>
  <c r="HC16" i="8"/>
  <c r="HD16" i="8" s="1"/>
  <c r="HC18" i="8"/>
  <c r="HD18" i="8" s="1"/>
  <c r="HC43" i="8"/>
  <c r="HD43" i="8" s="1"/>
  <c r="HC51" i="8"/>
  <c r="HD51" i="8" s="1"/>
  <c r="GM68" i="8"/>
  <c r="GN68" i="8" s="1"/>
  <c r="GM39" i="8"/>
  <c r="GN39" i="8" s="1"/>
  <c r="GM62" i="8"/>
  <c r="GN62" i="8" s="1"/>
  <c r="GM30" i="8"/>
  <c r="GN30" i="8" s="1"/>
  <c r="GM70" i="8"/>
  <c r="GN70" i="8" s="1"/>
  <c r="GM72" i="8"/>
  <c r="GN72" i="8" s="1"/>
  <c r="HC64" i="8"/>
  <c r="HD64" i="8" s="1"/>
  <c r="FX41" i="8"/>
  <c r="FX31" i="8"/>
  <c r="HC22" i="8"/>
  <c r="HD22" i="8" s="1"/>
  <c r="HC63" i="8"/>
  <c r="HD63" i="8" s="1"/>
  <c r="HC24" i="8"/>
  <c r="HD24" i="8" s="1"/>
  <c r="FX70" i="8"/>
  <c r="FY48" i="8"/>
  <c r="GB18" i="8"/>
  <c r="D15" i="8"/>
  <c r="HC53" i="8"/>
  <c r="HD53" i="8" s="1"/>
  <c r="FW75" i="8"/>
  <c r="HC21" i="8"/>
  <c r="HD21" i="8" s="1"/>
  <c r="HC30" i="8"/>
  <c r="HD30" i="8" s="1"/>
  <c r="HC54" i="8"/>
  <c r="HD54" i="8" s="1"/>
  <c r="HC56" i="8"/>
  <c r="HD56" i="8" s="1"/>
  <c r="HC62" i="8"/>
  <c r="HD62" i="8" s="1"/>
  <c r="HC32" i="8"/>
  <c r="HD32" i="8" s="1"/>
  <c r="E15" i="8"/>
  <c r="HC44" i="8"/>
  <c r="HD44" i="8" s="1"/>
  <c r="GJ44" i="8" s="1"/>
  <c r="GM50" i="8"/>
  <c r="GN50" i="8" s="1"/>
  <c r="GM74" i="8"/>
  <c r="GN74" i="8" s="1"/>
  <c r="GJ74" i="8" s="1"/>
  <c r="GM19" i="8"/>
  <c r="GN19" i="8" s="1"/>
  <c r="GM16" i="8"/>
  <c r="GM32" i="8"/>
  <c r="GN32" i="8" s="1"/>
  <c r="GM56" i="8"/>
  <c r="GN56" i="8" s="1"/>
  <c r="GM69" i="8"/>
  <c r="GN69" i="8" s="1"/>
  <c r="GM73" i="8"/>
  <c r="GN73" i="8" s="1"/>
  <c r="FX37" i="8"/>
  <c r="FX26" i="8"/>
  <c r="FX52" i="8"/>
  <c r="FX27" i="8"/>
  <c r="GF49" i="8"/>
  <c r="GF48" i="8" s="1"/>
  <c r="GF75" i="8" s="1"/>
  <c r="E48" i="8"/>
  <c r="FX16" i="8"/>
  <c r="FY15" i="8"/>
  <c r="FX61" i="8"/>
  <c r="HC19" i="8"/>
  <c r="HD19" i="8" s="1"/>
  <c r="GB50" i="8"/>
  <c r="D48" i="8"/>
  <c r="FX66" i="8"/>
  <c r="FX64" i="8"/>
  <c r="HC29" i="8"/>
  <c r="HD29" i="8" s="1"/>
  <c r="HC52" i="8"/>
  <c r="HD52" i="8" s="1"/>
  <c r="HC49" i="8"/>
  <c r="HC42" i="8"/>
  <c r="HD42" i="8" s="1"/>
  <c r="GM35" i="8"/>
  <c r="GN35" i="8" s="1"/>
  <c r="GM27" i="8"/>
  <c r="GN27" i="8" s="1"/>
  <c r="GM20" i="8"/>
  <c r="GN20" i="8" s="1"/>
  <c r="GM36" i="8"/>
  <c r="GN36" i="8" s="1"/>
  <c r="GM47" i="8"/>
  <c r="GN47" i="8" s="1"/>
  <c r="GM59" i="8"/>
  <c r="GN59" i="8" s="1"/>
  <c r="FX69" i="8"/>
  <c r="FX65" i="8"/>
  <c r="HC47" i="8"/>
  <c r="HD47" i="8" s="1"/>
  <c r="HC20" i="8"/>
  <c r="HD20" i="8" s="1"/>
  <c r="HC36" i="8"/>
  <c r="HD36" i="8" s="1"/>
  <c r="HC23" i="8"/>
  <c r="HD23" i="8" s="1"/>
  <c r="HC65" i="8"/>
  <c r="HD65" i="8" s="1"/>
  <c r="HC31" i="8"/>
  <c r="HD31" i="8" s="1"/>
  <c r="HC28" i="8"/>
  <c r="HD28" i="8" s="1"/>
  <c r="HC46" i="8"/>
  <c r="HD46" i="8" s="1"/>
  <c r="HC68" i="8"/>
  <c r="HD68" i="8" s="1"/>
  <c r="HC27" i="8"/>
  <c r="HD27" i="8" s="1"/>
  <c r="GM52" i="8"/>
  <c r="GN52" i="8" s="1"/>
  <c r="HB50" i="6"/>
  <c r="HC50" i="6" s="1"/>
  <c r="HB46" i="6"/>
  <c r="HC46" i="6" s="1"/>
  <c r="HB58" i="6"/>
  <c r="HC58" i="6" s="1"/>
  <c r="HB21" i="6"/>
  <c r="HC21" i="6" s="1"/>
  <c r="HB32" i="6"/>
  <c r="HC32" i="6" s="1"/>
  <c r="HB25" i="6"/>
  <c r="HC25" i="6" s="1"/>
  <c r="HB33" i="6"/>
  <c r="HC33" i="6" s="1"/>
  <c r="HB36" i="6"/>
  <c r="HC36" i="6" s="1"/>
  <c r="HB23" i="6"/>
  <c r="HC23" i="6" s="1"/>
  <c r="HB44" i="6"/>
  <c r="HC44" i="6" s="1"/>
  <c r="HB31" i="6"/>
  <c r="HC31" i="6" s="1"/>
  <c r="HB19" i="6"/>
  <c r="HC19" i="6" s="1"/>
  <c r="HB24" i="6"/>
  <c r="HC24" i="6" s="1"/>
  <c r="HB53" i="6"/>
  <c r="HC53" i="6" s="1"/>
  <c r="HB18" i="6"/>
  <c r="HC18" i="6" s="1"/>
  <c r="HB40" i="6"/>
  <c r="HC40" i="6" s="1"/>
  <c r="HB61" i="6"/>
  <c r="HC61" i="6" s="1"/>
  <c r="HB51" i="6"/>
  <c r="HC51" i="6" s="1"/>
  <c r="HB48" i="6"/>
  <c r="HB59" i="6"/>
  <c r="HC59" i="6" s="1"/>
  <c r="HB45" i="6"/>
  <c r="HC45" i="6" s="1"/>
  <c r="HB43" i="6"/>
  <c r="HC43" i="6" s="1"/>
  <c r="HB56" i="6"/>
  <c r="HC56" i="6" s="1"/>
  <c r="HB35" i="6"/>
  <c r="HC35" i="6" s="1"/>
  <c r="HB41" i="6"/>
  <c r="HC41" i="6" s="1"/>
  <c r="HB54" i="6"/>
  <c r="HC54" i="6" s="1"/>
  <c r="HB68" i="6"/>
  <c r="HC68" i="6" s="1"/>
  <c r="HB66" i="6"/>
  <c r="HC66" i="6" s="1"/>
  <c r="HB64" i="6"/>
  <c r="HC64" i="6" s="1"/>
  <c r="HB65" i="6"/>
  <c r="HC65" i="6" s="1"/>
  <c r="HB52" i="6"/>
  <c r="HC52" i="6" s="1"/>
  <c r="HB39" i="6"/>
  <c r="HC39" i="6" s="1"/>
  <c r="HB37" i="6"/>
  <c r="HC37" i="6" s="1"/>
  <c r="HB63" i="6"/>
  <c r="HC63" i="6" s="1"/>
  <c r="HB49" i="6"/>
  <c r="HC49" i="6" s="1"/>
  <c r="HB69" i="6"/>
  <c r="HC69" i="6" s="1"/>
  <c r="HB71" i="6"/>
  <c r="HC71" i="6" s="1"/>
  <c r="HB57" i="6"/>
  <c r="HC57" i="6" s="1"/>
  <c r="HB42" i="6"/>
  <c r="HC42" i="6" s="1"/>
  <c r="HB62" i="6"/>
  <c r="HC62" i="6" s="1"/>
  <c r="HB22" i="6"/>
  <c r="HC22" i="6" s="1"/>
  <c r="HB34" i="6"/>
  <c r="HC34" i="6" s="1"/>
  <c r="HB72" i="6"/>
  <c r="HC72" i="6" s="1"/>
  <c r="HB73" i="6"/>
  <c r="HC73" i="6" s="1"/>
  <c r="HB60" i="6"/>
  <c r="HC60" i="6" s="1"/>
  <c r="HB29" i="6"/>
  <c r="HC29" i="6" s="1"/>
  <c r="HB55" i="6"/>
  <c r="HC55" i="6" s="1"/>
  <c r="HB26" i="6"/>
  <c r="HC26" i="6" s="1"/>
  <c r="HB28" i="6"/>
  <c r="HC28" i="6" s="1"/>
  <c r="HB67" i="6"/>
  <c r="HC67" i="6" s="1"/>
  <c r="HB70" i="6"/>
  <c r="HC70" i="6" s="1"/>
  <c r="HB30" i="6"/>
  <c r="HC30" i="6" s="1"/>
  <c r="HB27" i="6"/>
  <c r="HC27" i="6" s="1"/>
  <c r="HB16" i="6"/>
  <c r="HC16" i="6" s="1"/>
  <c r="HB17" i="6"/>
  <c r="HC17" i="6" s="1"/>
  <c r="GL18" i="7"/>
  <c r="GM18" i="7" s="1"/>
  <c r="GL17" i="7"/>
  <c r="GM17" i="7" s="1"/>
  <c r="GL15" i="7"/>
  <c r="GL50" i="7"/>
  <c r="GM50" i="7" s="1"/>
  <c r="GI50" i="7" s="1"/>
  <c r="GL32" i="7"/>
  <c r="GM32" i="7" s="1"/>
  <c r="GI32" i="7" s="1"/>
  <c r="GL24" i="7"/>
  <c r="GM24" i="7" s="1"/>
  <c r="GL22" i="7"/>
  <c r="GM22" i="7" s="1"/>
  <c r="GL19" i="7"/>
  <c r="GM19" i="7" s="1"/>
  <c r="GL16" i="7"/>
  <c r="GM16" i="7" s="1"/>
  <c r="GL36" i="7"/>
  <c r="GM36" i="7" s="1"/>
  <c r="GL20" i="7"/>
  <c r="GM20" i="7" s="1"/>
  <c r="GL28" i="7"/>
  <c r="GM28" i="7" s="1"/>
  <c r="GI28" i="7" s="1"/>
  <c r="GL70" i="7"/>
  <c r="GM70" i="7" s="1"/>
  <c r="GI70" i="7" s="1"/>
  <c r="GL58" i="7"/>
  <c r="GM58" i="7" s="1"/>
  <c r="GL46" i="7"/>
  <c r="GM46" i="7" s="1"/>
  <c r="GL69" i="7"/>
  <c r="GM69" i="7" s="1"/>
  <c r="HB70" i="7"/>
  <c r="HC70" i="7" s="1"/>
  <c r="HB40" i="7"/>
  <c r="HB50" i="7"/>
  <c r="HC50" i="7" s="1"/>
  <c r="GL41" i="7"/>
  <c r="GM41" i="7" s="1"/>
  <c r="GL60" i="7"/>
  <c r="GM60" i="7" s="1"/>
  <c r="GL52" i="7"/>
  <c r="GM52" i="7" s="1"/>
  <c r="HB26" i="7"/>
  <c r="HC26" i="7" s="1"/>
  <c r="HB55" i="7"/>
  <c r="HC55" i="7" s="1"/>
  <c r="GI55" i="7" s="1"/>
  <c r="HB36" i="7"/>
  <c r="HC36" i="7" s="1"/>
  <c r="HB41" i="7"/>
  <c r="HC41" i="7" s="1"/>
  <c r="HB44" i="7"/>
  <c r="HC44" i="7" s="1"/>
  <c r="FX61" i="7"/>
  <c r="FX59" i="7"/>
  <c r="FX63" i="7"/>
  <c r="GL56" i="7"/>
  <c r="GM56" i="7" s="1"/>
  <c r="GL21" i="7"/>
  <c r="GM21" i="7" s="1"/>
  <c r="GL45" i="7"/>
  <c r="GM45" i="7" s="1"/>
  <c r="GL27" i="7"/>
  <c r="GM27" i="7" s="1"/>
  <c r="GI27" i="7" s="1"/>
  <c r="GL54" i="7"/>
  <c r="GM54" i="7" s="1"/>
  <c r="GL67" i="7"/>
  <c r="GM67" i="7" s="1"/>
  <c r="AC74" i="7"/>
  <c r="HB34" i="7"/>
  <c r="HC34" i="7" s="1"/>
  <c r="HB16" i="7"/>
  <c r="HC16" i="7" s="1"/>
  <c r="HB51" i="7"/>
  <c r="HC51" i="7" s="1"/>
  <c r="HB61" i="7"/>
  <c r="HC61" i="7" s="1"/>
  <c r="GI61" i="7" s="1"/>
  <c r="HB46" i="7"/>
  <c r="HC46" i="7" s="1"/>
  <c r="HB60" i="7"/>
  <c r="HC60" i="7" s="1"/>
  <c r="HB54" i="7"/>
  <c r="HC54" i="7" s="1"/>
  <c r="FX38" i="7"/>
  <c r="AW74" i="7"/>
  <c r="FX49" i="7"/>
  <c r="GL23" i="7"/>
  <c r="GM23" i="7" s="1"/>
  <c r="GI23" i="7" s="1"/>
  <c r="GL62" i="7"/>
  <c r="GM62" i="7" s="1"/>
  <c r="GL29" i="7"/>
  <c r="GM29" i="7" s="1"/>
  <c r="GL71" i="7"/>
  <c r="GM71" i="7" s="1"/>
  <c r="HB19" i="7"/>
  <c r="HC19" i="7" s="1"/>
  <c r="GB15" i="7"/>
  <c r="D14" i="7"/>
  <c r="D74" i="7" s="1"/>
  <c r="E14" i="7"/>
  <c r="GZ74" i="7"/>
  <c r="HB57" i="7"/>
  <c r="HC57" i="7" s="1"/>
  <c r="HB18" i="7"/>
  <c r="HC18" i="7" s="1"/>
  <c r="HB59" i="7"/>
  <c r="HC59" i="7" s="1"/>
  <c r="HB42" i="7"/>
  <c r="HC42" i="7" s="1"/>
  <c r="GI42" i="7" s="1"/>
  <c r="HB62" i="7"/>
  <c r="HC62" i="7" s="1"/>
  <c r="HB73" i="7"/>
  <c r="HC73" i="7" s="1"/>
  <c r="GI72" i="7"/>
  <c r="HB48" i="7"/>
  <c r="GL63" i="7"/>
  <c r="GM63" i="7" s="1"/>
  <c r="GI63" i="7" s="1"/>
  <c r="HB38" i="7"/>
  <c r="HC38" i="7" s="1"/>
  <c r="HB35" i="7"/>
  <c r="HC35" i="7" s="1"/>
  <c r="HB65" i="7"/>
  <c r="HC65" i="7" s="1"/>
  <c r="FX44" i="7"/>
  <c r="HB58" i="7"/>
  <c r="HC58" i="7" s="1"/>
  <c r="GB49" i="7"/>
  <c r="D47" i="7"/>
  <c r="FX30" i="7"/>
  <c r="GL26" i="7"/>
  <c r="GM26" i="7" s="1"/>
  <c r="GL64" i="7"/>
  <c r="GM64" i="7" s="1"/>
  <c r="GL31" i="7"/>
  <c r="GM31" i="7" s="1"/>
  <c r="GI31" i="7" s="1"/>
  <c r="GL73" i="7"/>
  <c r="GM73" i="7" s="1"/>
  <c r="GL49" i="7"/>
  <c r="GM49" i="7" s="1"/>
  <c r="FZ14" i="7"/>
  <c r="FZ74" i="7" s="1"/>
  <c r="GE14" i="7"/>
  <c r="HB30" i="7"/>
  <c r="HC30" i="7" s="1"/>
  <c r="FB74" i="7"/>
  <c r="HB21" i="7"/>
  <c r="HC21" i="7" s="1"/>
  <c r="HB67" i="7"/>
  <c r="HC67" i="7" s="1"/>
  <c r="HB20" i="7"/>
  <c r="HC20" i="7" s="1"/>
  <c r="HB25" i="7"/>
  <c r="HC25" i="7" s="1"/>
  <c r="HB63" i="7"/>
  <c r="HC63" i="7" s="1"/>
  <c r="HB68" i="7"/>
  <c r="HC68" i="7" s="1"/>
  <c r="HB64" i="7"/>
  <c r="HC64" i="7" s="1"/>
  <c r="FX51" i="7"/>
  <c r="GL30" i="7"/>
  <c r="GM30" i="7" s="1"/>
  <c r="GL66" i="7"/>
  <c r="GM66" i="7" s="1"/>
  <c r="GL33" i="7"/>
  <c r="GM33" i="7" s="1"/>
  <c r="GL57" i="7"/>
  <c r="GM57" i="7" s="1"/>
  <c r="GL51" i="7"/>
  <c r="GM51" i="7" s="1"/>
  <c r="FX36" i="7"/>
  <c r="HB45" i="7"/>
  <c r="HC45" i="7" s="1"/>
  <c r="HB23" i="7"/>
  <c r="HC23" i="7" s="1"/>
  <c r="HB15" i="7"/>
  <c r="HB22" i="7"/>
  <c r="HC22" i="7" s="1"/>
  <c r="HB29" i="7"/>
  <c r="HC29" i="7" s="1"/>
  <c r="HB43" i="7"/>
  <c r="HC43" i="7" s="1"/>
  <c r="GI43" i="7" s="1"/>
  <c r="HB69" i="7"/>
  <c r="HC69" i="7" s="1"/>
  <c r="HB66" i="7"/>
  <c r="HC66" i="7" s="1"/>
  <c r="GE48" i="7"/>
  <c r="E47" i="7"/>
  <c r="GM48" i="7"/>
  <c r="GL39" i="7"/>
  <c r="GM39" i="7" s="1"/>
  <c r="GI39" i="7" s="1"/>
  <c r="FY14" i="7"/>
  <c r="HB32" i="7"/>
  <c r="HC32" i="7" s="1"/>
  <c r="HB56" i="7"/>
  <c r="HC56" i="7" s="1"/>
  <c r="GL44" i="7"/>
  <c r="GM44" i="7" s="1"/>
  <c r="GL25" i="7"/>
  <c r="GM25" i="7" s="1"/>
  <c r="GL65" i="7"/>
  <c r="GM65" i="7" s="1"/>
  <c r="HB52" i="7"/>
  <c r="HC52" i="7" s="1"/>
  <c r="FY47" i="7"/>
  <c r="FX48" i="7"/>
  <c r="FX47" i="7" s="1"/>
  <c r="FX26" i="7"/>
  <c r="FX46" i="7"/>
  <c r="FX45" i="7"/>
  <c r="GL40" i="7"/>
  <c r="GL34" i="7"/>
  <c r="GM34" i="7" s="1"/>
  <c r="GL68" i="7"/>
  <c r="GM68" i="7" s="1"/>
  <c r="GL35" i="7"/>
  <c r="GM35" i="7" s="1"/>
  <c r="GL59" i="7"/>
  <c r="GM59" i="7" s="1"/>
  <c r="GI59" i="7" s="1"/>
  <c r="GL53" i="7"/>
  <c r="GM53" i="7" s="1"/>
  <c r="GI53" i="7" s="1"/>
  <c r="FX16" i="7"/>
  <c r="HB31" i="7"/>
  <c r="HC31" i="7" s="1"/>
  <c r="HB17" i="7"/>
  <c r="HC17" i="7" s="1"/>
  <c r="HB24" i="7"/>
  <c r="HC24" i="7" s="1"/>
  <c r="HB33" i="7"/>
  <c r="HC33" i="7" s="1"/>
  <c r="HB49" i="7"/>
  <c r="HC49" i="7" s="1"/>
  <c r="HB71" i="7"/>
  <c r="HC71" i="7" s="1"/>
  <c r="GJ76" i="6"/>
  <c r="GL40" i="6" s="1"/>
  <c r="GL69" i="6"/>
  <c r="GM69" i="6" s="1"/>
  <c r="GL44" i="6"/>
  <c r="GM44" i="6" s="1"/>
  <c r="GL34" i="6"/>
  <c r="GM34" i="6" s="1"/>
  <c r="GL33" i="6"/>
  <c r="GM33" i="6" s="1"/>
  <c r="GL61" i="6"/>
  <c r="GM61" i="6" s="1"/>
  <c r="GL43" i="6"/>
  <c r="GM43" i="6" s="1"/>
  <c r="GL64" i="6"/>
  <c r="GM64" i="6" s="1"/>
  <c r="HB15" i="6"/>
  <c r="HC15" i="6" s="1"/>
  <c r="FZ47" i="6"/>
  <c r="FX31" i="6"/>
  <c r="FY14" i="6"/>
  <c r="FY74" i="6" s="1"/>
  <c r="ES74" i="6"/>
  <c r="D14" i="6"/>
  <c r="GE15" i="6"/>
  <c r="GE14" i="6" s="1"/>
  <c r="E14" i="6"/>
  <c r="FX38" i="6"/>
  <c r="E47" i="6"/>
  <c r="FX52" i="6"/>
  <c r="FX58" i="6"/>
  <c r="FX51" i="6"/>
  <c r="FZ14" i="6"/>
  <c r="FZ74" i="6" s="1"/>
  <c r="GB48" i="6"/>
  <c r="D47" i="6"/>
  <c r="FX48" i="6"/>
  <c r="FY47" i="6"/>
  <c r="FX46" i="6"/>
  <c r="FX67" i="6"/>
  <c r="FX34" i="6"/>
  <c r="FX65" i="6"/>
  <c r="FX68" i="6"/>
  <c r="GA34" i="4"/>
  <c r="FN34" i="4"/>
  <c r="EM34" i="4"/>
  <c r="CR34" i="4"/>
  <c r="Z34" i="4"/>
  <c r="FG34" i="4"/>
  <c r="EX34" i="4"/>
  <c r="EO34" i="4"/>
  <c r="EE34" i="4"/>
  <c r="DD34" i="4"/>
  <c r="CU34" i="4"/>
  <c r="CD34" i="4"/>
  <c r="BC34" i="4"/>
  <c r="AB34" i="4"/>
  <c r="T34" i="4"/>
  <c r="L34" i="4"/>
  <c r="DU34" i="4"/>
  <c r="EB34" i="4"/>
  <c r="CJ34" i="4"/>
  <c r="AR34" i="4"/>
  <c r="J34" i="4"/>
  <c r="GB34" i="4"/>
  <c r="EU34" i="4"/>
  <c r="CQ34" i="4"/>
  <c r="AZ34" i="4"/>
  <c r="FL34" i="4"/>
  <c r="DQ34" i="4"/>
  <c r="DH34" i="4"/>
  <c r="CY34" i="4"/>
  <c r="BP34" i="4"/>
  <c r="BH34" i="4"/>
  <c r="AY34" i="4"/>
  <c r="AP34" i="4"/>
  <c r="FB34" i="4"/>
  <c r="ES34" i="4"/>
  <c r="CO34" i="4"/>
  <c r="AF34" i="4"/>
  <c r="EV34" i="4"/>
  <c r="BS34" i="4"/>
  <c r="AI34" i="4"/>
  <c r="FD34" i="4"/>
  <c r="EA34" i="4"/>
  <c r="CI34" i="4"/>
  <c r="AQ34" i="4"/>
  <c r="FA34" i="4"/>
  <c r="AV34" i="4"/>
  <c r="FE34" i="4"/>
  <c r="CB34" i="4"/>
  <c r="R34" i="4"/>
  <c r="FM34" i="4"/>
  <c r="CZ34" i="4"/>
  <c r="AH34" i="4"/>
  <c r="FR34" i="4"/>
  <c r="DN34" i="4"/>
  <c r="GE34" i="4"/>
  <c r="FS34" i="4"/>
  <c r="FK34" i="4"/>
  <c r="Y34" i="4"/>
  <c r="I34" i="4"/>
  <c r="BM34" i="4"/>
  <c r="BE34" i="4"/>
  <c r="AO34" i="4"/>
  <c r="AG34" i="4"/>
  <c r="X34" i="4"/>
  <c r="H34" i="4"/>
  <c r="DI34" i="4"/>
  <c r="DA34" i="4"/>
  <c r="CK34" i="4"/>
  <c r="CC34" i="4"/>
  <c r="BU34" i="4"/>
  <c r="BD34" i="4"/>
  <c r="W34" i="4"/>
  <c r="FC34" i="4"/>
  <c r="GD34" i="4"/>
  <c r="GC34" i="4"/>
  <c r="O34" i="4"/>
  <c r="BJ34" i="4"/>
  <c r="BB34" i="4"/>
  <c r="AT34" i="4"/>
  <c r="AL34" i="4"/>
  <c r="AD34" i="4"/>
  <c r="V34" i="4"/>
  <c r="N34" i="4"/>
  <c r="F34" i="4"/>
  <c r="BI34" i="4"/>
  <c r="BA34" i="4"/>
  <c r="AS34" i="4"/>
  <c r="AK34" i="4"/>
  <c r="U34" i="4"/>
  <c r="M34" i="4"/>
  <c r="D21" i="4"/>
  <c r="E21" i="4"/>
  <c r="D24" i="4"/>
  <c r="E24" i="4"/>
  <c r="D25" i="4"/>
  <c r="FY25" i="4" s="1"/>
  <c r="E25" i="4"/>
  <c r="FZ25" i="4" s="1"/>
  <c r="D26" i="4"/>
  <c r="E26" i="4"/>
  <c r="D27" i="4"/>
  <c r="FY27" i="4" s="1"/>
  <c r="E27" i="4"/>
  <c r="FZ27" i="4" s="1"/>
  <c r="D28" i="4"/>
  <c r="FY28" i="4" s="1"/>
  <c r="E28" i="4"/>
  <c r="FZ28" i="4" s="1"/>
  <c r="D29" i="4"/>
  <c r="FY33" i="4" s="1"/>
  <c r="E29" i="4"/>
  <c r="D30" i="4"/>
  <c r="E30" i="4"/>
  <c r="D31" i="4"/>
  <c r="FY31" i="4" s="1"/>
  <c r="E31" i="4"/>
  <c r="FZ31" i="4" s="1"/>
  <c r="D32" i="4"/>
  <c r="E32" i="4"/>
  <c r="E20" i="4"/>
  <c r="D20" i="4"/>
  <c r="N80" i="7" l="1"/>
  <c r="GF81" i="9"/>
  <c r="GE79" i="7"/>
  <c r="GE79" i="6"/>
  <c r="GF80" i="8"/>
  <c r="GE74" i="6"/>
  <c r="E74" i="6"/>
  <c r="FX14" i="7"/>
  <c r="FX74" i="7" s="1"/>
  <c r="GI46" i="7"/>
  <c r="GI22" i="7"/>
  <c r="GI71" i="7"/>
  <c r="GJ59" i="8"/>
  <c r="GI73" i="7"/>
  <c r="GI34" i="7"/>
  <c r="FX14" i="6"/>
  <c r="GI25" i="7"/>
  <c r="GI38" i="7"/>
  <c r="GI29" i="7"/>
  <c r="GF80" i="9"/>
  <c r="GE78" i="7"/>
  <c r="GF79" i="8"/>
  <c r="GE78" i="6"/>
  <c r="GI44" i="7"/>
  <c r="GI62" i="7"/>
  <c r="GI45" i="7"/>
  <c r="GJ58" i="8"/>
  <c r="N81" i="8"/>
  <c r="FY75" i="8"/>
  <c r="GJ65" i="8"/>
  <c r="GJ73" i="8"/>
  <c r="GJ71" i="8"/>
  <c r="GJ26" i="8"/>
  <c r="GJ23" i="8"/>
  <c r="GJ34" i="8"/>
  <c r="GJ51" i="8"/>
  <c r="GJ60" i="8"/>
  <c r="GJ64" i="8"/>
  <c r="GJ67" i="8"/>
  <c r="GJ28" i="8"/>
  <c r="HC48" i="8"/>
  <c r="GJ72" i="8"/>
  <c r="GJ18" i="8"/>
  <c r="GJ39" i="8"/>
  <c r="GJ57" i="8"/>
  <c r="GJ45" i="8"/>
  <c r="GJ38" i="8"/>
  <c r="GJ63" i="8"/>
  <c r="GJ25" i="8"/>
  <c r="GJ37" i="8"/>
  <c r="GJ70" i="8"/>
  <c r="GJ30" i="8"/>
  <c r="GN48" i="8"/>
  <c r="GJ21" i="8"/>
  <c r="GJ54" i="8"/>
  <c r="GJ53" i="8"/>
  <c r="GJ68" i="8"/>
  <c r="GJ31" i="8"/>
  <c r="GJ46" i="8"/>
  <c r="GJ55" i="8"/>
  <c r="GM48" i="8"/>
  <c r="GJ43" i="8"/>
  <c r="HD15" i="8"/>
  <c r="HC15" i="8"/>
  <c r="GJ50" i="8"/>
  <c r="GJ24" i="8"/>
  <c r="GJ17" i="8"/>
  <c r="GJ42" i="8"/>
  <c r="GJ47" i="8"/>
  <c r="GM15" i="8"/>
  <c r="GJ27" i="8"/>
  <c r="GJ36" i="8"/>
  <c r="GJ35" i="8"/>
  <c r="GJ29" i="8"/>
  <c r="GJ69" i="8"/>
  <c r="FX48" i="8"/>
  <c r="GJ56" i="8"/>
  <c r="GJ62" i="8"/>
  <c r="FZ75" i="8"/>
  <c r="E75" i="8"/>
  <c r="D75" i="8"/>
  <c r="O81" i="8" s="1"/>
  <c r="GB15" i="8"/>
  <c r="GJ32" i="8"/>
  <c r="GJ20" i="8"/>
  <c r="GN16" i="8"/>
  <c r="GN15" i="8" s="1"/>
  <c r="GN75" i="8" s="1"/>
  <c r="GB48" i="8"/>
  <c r="GJ52" i="8"/>
  <c r="FX15" i="8"/>
  <c r="GJ19" i="8"/>
  <c r="HD49" i="8"/>
  <c r="HD48" i="8" s="1"/>
  <c r="GL15" i="6"/>
  <c r="HC14" i="6"/>
  <c r="HC74" i="6" s="1"/>
  <c r="HB14" i="6"/>
  <c r="HB74" i="6" s="1"/>
  <c r="GL26" i="6"/>
  <c r="GM26" i="6" s="1"/>
  <c r="GI26" i="6" s="1"/>
  <c r="GL32" i="6"/>
  <c r="GM32" i="6" s="1"/>
  <c r="GI32" i="6" s="1"/>
  <c r="GL49" i="6"/>
  <c r="GM49" i="6" s="1"/>
  <c r="GI49" i="6" s="1"/>
  <c r="GL24" i="6"/>
  <c r="GM24" i="6" s="1"/>
  <c r="GI24" i="6" s="1"/>
  <c r="HB47" i="6"/>
  <c r="HC48" i="6"/>
  <c r="HC47" i="6" s="1"/>
  <c r="GM47" i="7"/>
  <c r="GI48" i="7"/>
  <c r="GI51" i="7"/>
  <c r="GI57" i="7"/>
  <c r="GI65" i="7"/>
  <c r="HB14" i="7"/>
  <c r="HC15" i="7"/>
  <c r="HC14" i="7" s="1"/>
  <c r="HC74" i="7" s="1"/>
  <c r="GI33" i="7"/>
  <c r="GB14" i="7"/>
  <c r="GI56" i="7"/>
  <c r="GI20" i="7"/>
  <c r="GL14" i="7"/>
  <c r="GL74" i="7" s="1"/>
  <c r="GM15" i="7"/>
  <c r="GB47" i="7"/>
  <c r="GI58" i="7"/>
  <c r="GI64" i="7"/>
  <c r="GI26" i="7"/>
  <c r="FY74" i="7"/>
  <c r="GI66" i="7"/>
  <c r="GI67" i="7"/>
  <c r="GI52" i="7"/>
  <c r="GI36" i="7"/>
  <c r="GI17" i="7"/>
  <c r="GI24" i="7"/>
  <c r="GE47" i="7"/>
  <c r="GE74" i="7" s="1"/>
  <c r="E74" i="7"/>
  <c r="O80" i="7" s="1"/>
  <c r="GI35" i="7"/>
  <c r="GI30" i="7"/>
  <c r="GI54" i="7"/>
  <c r="GI60" i="7"/>
  <c r="GI16" i="7"/>
  <c r="GI18" i="7"/>
  <c r="GI21" i="7"/>
  <c r="GI68" i="7"/>
  <c r="GL47" i="7"/>
  <c r="GI49" i="7"/>
  <c r="HC48" i="7"/>
  <c r="HC47" i="7" s="1"/>
  <c r="HB47" i="7"/>
  <c r="GI41" i="7"/>
  <c r="GI69" i="7"/>
  <c r="GI19" i="7"/>
  <c r="GL63" i="6"/>
  <c r="GM63" i="6" s="1"/>
  <c r="GI63" i="6" s="1"/>
  <c r="GL72" i="6"/>
  <c r="GM72" i="6" s="1"/>
  <c r="GI72" i="6" s="1"/>
  <c r="GL54" i="6"/>
  <c r="GM54" i="6" s="1"/>
  <c r="GI54" i="6" s="1"/>
  <c r="GL70" i="6"/>
  <c r="GM70" i="6" s="1"/>
  <c r="GI70" i="6" s="1"/>
  <c r="GL68" i="6"/>
  <c r="GM68" i="6" s="1"/>
  <c r="GI68" i="6" s="1"/>
  <c r="GL57" i="6"/>
  <c r="GM57" i="6" s="1"/>
  <c r="GI57" i="6" s="1"/>
  <c r="GL56" i="6"/>
  <c r="GM56" i="6" s="1"/>
  <c r="GL22" i="6"/>
  <c r="GM22" i="6" s="1"/>
  <c r="GI22" i="6" s="1"/>
  <c r="GL41" i="6"/>
  <c r="GM41" i="6" s="1"/>
  <c r="GI41" i="6" s="1"/>
  <c r="GL35" i="6"/>
  <c r="GM35" i="6" s="1"/>
  <c r="GI35" i="6" s="1"/>
  <c r="GL51" i="6"/>
  <c r="GM51" i="6" s="1"/>
  <c r="GI51" i="6" s="1"/>
  <c r="GL65" i="6"/>
  <c r="GM65" i="6" s="1"/>
  <c r="GI65" i="6" s="1"/>
  <c r="GL20" i="6"/>
  <c r="GM20" i="6" s="1"/>
  <c r="GI20" i="6" s="1"/>
  <c r="GL31" i="6"/>
  <c r="GM31" i="6" s="1"/>
  <c r="GI31" i="6" s="1"/>
  <c r="GL37" i="6"/>
  <c r="GM37" i="6" s="1"/>
  <c r="GL48" i="6"/>
  <c r="GM48" i="6" s="1"/>
  <c r="GL28" i="6"/>
  <c r="GM28" i="6" s="1"/>
  <c r="GI28" i="6" s="1"/>
  <c r="GL19" i="6"/>
  <c r="GM19" i="6" s="1"/>
  <c r="GI19" i="6" s="1"/>
  <c r="GL21" i="6"/>
  <c r="GM21" i="6" s="1"/>
  <c r="GI21" i="6" s="1"/>
  <c r="GL62" i="6"/>
  <c r="GM62" i="6" s="1"/>
  <c r="GI62" i="6" s="1"/>
  <c r="GL45" i="6"/>
  <c r="GM45" i="6" s="1"/>
  <c r="GI45" i="6" s="1"/>
  <c r="GL53" i="6"/>
  <c r="GM53" i="6" s="1"/>
  <c r="GI53" i="6" s="1"/>
  <c r="GL58" i="6"/>
  <c r="GM58" i="6" s="1"/>
  <c r="GI58" i="6" s="1"/>
  <c r="GL27" i="6"/>
  <c r="GM27" i="6" s="1"/>
  <c r="GI27" i="6" s="1"/>
  <c r="GL29" i="6"/>
  <c r="GM29" i="6" s="1"/>
  <c r="GI29" i="6" s="1"/>
  <c r="GL17" i="6"/>
  <c r="GM17" i="6" s="1"/>
  <c r="GI17" i="6" s="1"/>
  <c r="GL55" i="6"/>
  <c r="GM55" i="6" s="1"/>
  <c r="GI55" i="6" s="1"/>
  <c r="GL73" i="6"/>
  <c r="GM73" i="6" s="1"/>
  <c r="GI73" i="6" s="1"/>
  <c r="GL16" i="6"/>
  <c r="GM16" i="6" s="1"/>
  <c r="GI16" i="6" s="1"/>
  <c r="GL38" i="6"/>
  <c r="GM38" i="6" s="1"/>
  <c r="GI38" i="6" s="1"/>
  <c r="GL71" i="6"/>
  <c r="GM71" i="6" s="1"/>
  <c r="GI71" i="6" s="1"/>
  <c r="GL18" i="6"/>
  <c r="GM18" i="6" s="1"/>
  <c r="GI18" i="6" s="1"/>
  <c r="GL50" i="6"/>
  <c r="GM50" i="6" s="1"/>
  <c r="GI50" i="6" s="1"/>
  <c r="GL36" i="6"/>
  <c r="GM36" i="6" s="1"/>
  <c r="GI36" i="6" s="1"/>
  <c r="GL52" i="6"/>
  <c r="GM52" i="6" s="1"/>
  <c r="GI52" i="6" s="1"/>
  <c r="GL42" i="6"/>
  <c r="GM42" i="6" s="1"/>
  <c r="GI42" i="6" s="1"/>
  <c r="GL25" i="6"/>
  <c r="GM25" i="6" s="1"/>
  <c r="GI25" i="6" s="1"/>
  <c r="GL60" i="6"/>
  <c r="GM60" i="6" s="1"/>
  <c r="GI60" i="6" s="1"/>
  <c r="GL59" i="6"/>
  <c r="GM59" i="6" s="1"/>
  <c r="GI59" i="6" s="1"/>
  <c r="GL67" i="6"/>
  <c r="GM67" i="6" s="1"/>
  <c r="GI67" i="6" s="1"/>
  <c r="GL66" i="6"/>
  <c r="GM66" i="6" s="1"/>
  <c r="GI66" i="6" s="1"/>
  <c r="GL23" i="6"/>
  <c r="GM23" i="6" s="1"/>
  <c r="GI23" i="6" s="1"/>
  <c r="GL46" i="6"/>
  <c r="GM46" i="6" s="1"/>
  <c r="GI46" i="6" s="1"/>
  <c r="GL30" i="6"/>
  <c r="GM30" i="6" s="1"/>
  <c r="GI30" i="6" s="1"/>
  <c r="GL39" i="6"/>
  <c r="GM39" i="6" s="1"/>
  <c r="GI39" i="6" s="1"/>
  <c r="GI37" i="6"/>
  <c r="GI43" i="6"/>
  <c r="GI69" i="6"/>
  <c r="GI34" i="6"/>
  <c r="GI61" i="6"/>
  <c r="GI44" i="6"/>
  <c r="GM15" i="6"/>
  <c r="GI56" i="6"/>
  <c r="D74" i="6"/>
  <c r="O80" i="6" s="1"/>
  <c r="FX47" i="6"/>
  <c r="FX74" i="6" s="1"/>
  <c r="GI33" i="6"/>
  <c r="GB47" i="6"/>
  <c r="GI64" i="6"/>
  <c r="E22" i="4"/>
  <c r="FZ22" i="4"/>
  <c r="FZ33" i="4"/>
  <c r="E33" i="4"/>
  <c r="D22" i="4"/>
  <c r="FY22" i="4"/>
  <c r="FY34" i="4" s="1"/>
  <c r="GB80" i="9" s="1"/>
  <c r="D33" i="4"/>
  <c r="FT32" i="4"/>
  <c r="FO32" i="4"/>
  <c r="FI32" i="4"/>
  <c r="EY32" i="4"/>
  <c r="EP32" i="4"/>
  <c r="EK32" i="4"/>
  <c r="EF32" i="4"/>
  <c r="EC32" i="4"/>
  <c r="DT32" i="4"/>
  <c r="DM32" i="4"/>
  <c r="DC32" i="4"/>
  <c r="CS32" i="4"/>
  <c r="CA32" i="4"/>
  <c r="BQ32" i="4"/>
  <c r="BG32" i="4"/>
  <c r="AW32" i="4"/>
  <c r="AM32" i="4"/>
  <c r="AC32" i="4"/>
  <c r="FT31" i="4"/>
  <c r="FO31" i="4"/>
  <c r="FI31" i="4"/>
  <c r="EY31" i="4"/>
  <c r="EP31" i="4"/>
  <c r="EK31" i="4"/>
  <c r="EF31" i="4"/>
  <c r="EC31" i="4"/>
  <c r="DT31" i="4"/>
  <c r="DM31" i="4"/>
  <c r="DC31" i="4"/>
  <c r="CS31" i="4"/>
  <c r="CA31" i="4"/>
  <c r="BQ31" i="4"/>
  <c r="BG31" i="4"/>
  <c r="AW31" i="4"/>
  <c r="AM31" i="4"/>
  <c r="AC31" i="4"/>
  <c r="FT30" i="4"/>
  <c r="FO30" i="4"/>
  <c r="FI30" i="4"/>
  <c r="EY30" i="4"/>
  <c r="EP30" i="4"/>
  <c r="EK30" i="4"/>
  <c r="EF30" i="4"/>
  <c r="EC30" i="4"/>
  <c r="DT30" i="4"/>
  <c r="DM30" i="4"/>
  <c r="DC30" i="4"/>
  <c r="CS30" i="4"/>
  <c r="CA30" i="4"/>
  <c r="BQ30" i="4"/>
  <c r="BG30" i="4"/>
  <c r="AW30" i="4"/>
  <c r="AM30" i="4"/>
  <c r="AC30" i="4"/>
  <c r="FT29" i="4"/>
  <c r="FO29" i="4"/>
  <c r="FI29" i="4"/>
  <c r="EY29" i="4"/>
  <c r="EP29" i="4"/>
  <c r="EK29" i="4"/>
  <c r="EF29" i="4"/>
  <c r="EC29" i="4"/>
  <c r="DT29" i="4"/>
  <c r="DM29" i="4"/>
  <c r="DC29" i="4"/>
  <c r="CS29" i="4"/>
  <c r="CA29" i="4"/>
  <c r="BQ29" i="4"/>
  <c r="BG29" i="4"/>
  <c r="AW29" i="4"/>
  <c r="AM29" i="4"/>
  <c r="AC29" i="4"/>
  <c r="FT28" i="4"/>
  <c r="FO28" i="4"/>
  <c r="FI28" i="4"/>
  <c r="EY28" i="4"/>
  <c r="EP28" i="4"/>
  <c r="EK28" i="4"/>
  <c r="EF28" i="4"/>
  <c r="EC28" i="4"/>
  <c r="DT28" i="4"/>
  <c r="DM28" i="4"/>
  <c r="DC28" i="4"/>
  <c r="CS28" i="4"/>
  <c r="CA28" i="4"/>
  <c r="BQ28" i="4"/>
  <c r="BG28" i="4"/>
  <c r="AW28" i="4"/>
  <c r="AM28" i="4"/>
  <c r="AC28" i="4"/>
  <c r="FT27" i="4"/>
  <c r="FO27" i="4"/>
  <c r="FI27" i="4"/>
  <c r="EY27" i="4"/>
  <c r="EP27" i="4"/>
  <c r="EK27" i="4"/>
  <c r="EF27" i="4"/>
  <c r="EC27" i="4"/>
  <c r="DT27" i="4"/>
  <c r="DM27" i="4"/>
  <c r="DC27" i="4"/>
  <c r="CS27" i="4"/>
  <c r="CA27" i="4"/>
  <c r="BQ27" i="4"/>
  <c r="BG27" i="4"/>
  <c r="AW27" i="4"/>
  <c r="AM27" i="4"/>
  <c r="AC27" i="4"/>
  <c r="FT26" i="4"/>
  <c r="FO26" i="4"/>
  <c r="FI26" i="4"/>
  <c r="EY26" i="4"/>
  <c r="EP26" i="4"/>
  <c r="EK26" i="4"/>
  <c r="EF26" i="4"/>
  <c r="EC26" i="4"/>
  <c r="DT26" i="4"/>
  <c r="DM26" i="4"/>
  <c r="DC26" i="4"/>
  <c r="CS26" i="4"/>
  <c r="CA26" i="4"/>
  <c r="BQ26" i="4"/>
  <c r="BG26" i="4"/>
  <c r="AW26" i="4"/>
  <c r="AM26" i="4"/>
  <c r="AC26" i="4"/>
  <c r="FT25" i="4"/>
  <c r="FO25" i="4"/>
  <c r="FI25" i="4"/>
  <c r="EY25" i="4"/>
  <c r="EP25" i="4"/>
  <c r="EK25" i="4"/>
  <c r="EF25" i="4"/>
  <c r="EC25" i="4"/>
  <c r="DT25" i="4"/>
  <c r="DM25" i="4"/>
  <c r="DC25" i="4"/>
  <c r="CS25" i="4"/>
  <c r="CA25" i="4"/>
  <c r="BQ25" i="4"/>
  <c r="BG25" i="4"/>
  <c r="AW25" i="4"/>
  <c r="AM25" i="4"/>
  <c r="AC25" i="4"/>
  <c r="FT24" i="4"/>
  <c r="FO24" i="4"/>
  <c r="FI24" i="4"/>
  <c r="EY24" i="4"/>
  <c r="EP24" i="4"/>
  <c r="EK24" i="4"/>
  <c r="EF24" i="4"/>
  <c r="EC24" i="4"/>
  <c r="DT24" i="4"/>
  <c r="DM24" i="4"/>
  <c r="DC24" i="4"/>
  <c r="CS24" i="4"/>
  <c r="CA24" i="4"/>
  <c r="BQ24" i="4"/>
  <c r="BG24" i="4"/>
  <c r="AW24" i="4"/>
  <c r="AM24" i="4"/>
  <c r="AC24" i="4"/>
  <c r="FT21" i="4"/>
  <c r="FO21" i="4"/>
  <c r="FI21" i="4"/>
  <c r="EY21" i="4"/>
  <c r="EP21" i="4"/>
  <c r="EK21" i="4"/>
  <c r="EF21" i="4"/>
  <c r="EC21" i="4"/>
  <c r="DT21" i="4"/>
  <c r="DM21" i="4"/>
  <c r="DC21" i="4"/>
  <c r="CS21" i="4"/>
  <c r="CA21" i="4"/>
  <c r="BQ21" i="4"/>
  <c r="BG21" i="4"/>
  <c r="AW21" i="4"/>
  <c r="AM21" i="4"/>
  <c r="AC21" i="4"/>
  <c r="FT20" i="4"/>
  <c r="FO20" i="4"/>
  <c r="FO22" i="4" s="1"/>
  <c r="FI20" i="4"/>
  <c r="EY20" i="4"/>
  <c r="EP20" i="4"/>
  <c r="EP22" i="4" s="1"/>
  <c r="EK20" i="4"/>
  <c r="EF20" i="4"/>
  <c r="EC20" i="4"/>
  <c r="DT20" i="4"/>
  <c r="DM20" i="4"/>
  <c r="DM22" i="4" s="1"/>
  <c r="DC20" i="4"/>
  <c r="CS20" i="4"/>
  <c r="CA20" i="4"/>
  <c r="CA22" i="4" s="1"/>
  <c r="BQ20" i="4"/>
  <c r="BG20" i="4"/>
  <c r="AW20" i="4"/>
  <c r="AM20" i="4"/>
  <c r="AC20" i="4"/>
  <c r="AC22" i="4" s="1"/>
  <c r="HB74" i="7" l="1"/>
  <c r="AM22" i="4"/>
  <c r="DT22" i="4"/>
  <c r="FT22" i="4"/>
  <c r="AW22" i="4"/>
  <c r="EC22" i="4"/>
  <c r="FX75" i="8"/>
  <c r="HC75" i="8"/>
  <c r="HD75" i="8"/>
  <c r="GM75" i="8"/>
  <c r="GF77" i="8"/>
  <c r="GG51" i="8" s="1"/>
  <c r="GH51" i="8" s="1"/>
  <c r="GJ49" i="8"/>
  <c r="GJ48" i="8" s="1"/>
  <c r="GB75" i="8"/>
  <c r="GJ16" i="8"/>
  <c r="GJ15" i="8" s="1"/>
  <c r="GL14" i="6"/>
  <c r="GM14" i="6"/>
  <c r="GL47" i="6"/>
  <c r="GM47" i="6"/>
  <c r="GE76" i="7"/>
  <c r="GF42" i="7" s="1"/>
  <c r="GG42" i="7" s="1"/>
  <c r="GF69" i="7"/>
  <c r="GG69" i="7" s="1"/>
  <c r="GF56" i="7"/>
  <c r="GG56" i="7" s="1"/>
  <c r="GF65" i="7"/>
  <c r="GG65" i="7" s="1"/>
  <c r="GF50" i="7"/>
  <c r="GG50" i="7" s="1"/>
  <c r="GB74" i="7"/>
  <c r="GI47" i="7"/>
  <c r="GI15" i="7"/>
  <c r="GI14" i="7" s="1"/>
  <c r="GI74" i="7" s="1"/>
  <c r="GM14" i="7"/>
  <c r="GM74" i="7" s="1"/>
  <c r="GE76" i="6"/>
  <c r="GI48" i="6"/>
  <c r="GI47" i="6" s="1"/>
  <c r="GI15" i="6"/>
  <c r="GI14" i="6" s="1"/>
  <c r="GI74" i="6" s="1"/>
  <c r="GB74" i="6"/>
  <c r="CA33" i="4"/>
  <c r="EK33" i="4"/>
  <c r="EP33" i="4"/>
  <c r="EP34" i="4" s="1"/>
  <c r="BQ33" i="4"/>
  <c r="BG22" i="4"/>
  <c r="FZ34" i="4"/>
  <c r="GB81" i="9" s="1"/>
  <c r="BQ22" i="4"/>
  <c r="BQ34" i="4" s="1"/>
  <c r="EK22" i="4"/>
  <c r="EK34" i="4" s="1"/>
  <c r="FW28" i="4"/>
  <c r="AC33" i="4"/>
  <c r="AC34" i="4" s="1"/>
  <c r="CA34" i="4"/>
  <c r="DT33" i="4"/>
  <c r="DT34" i="4" s="1"/>
  <c r="CS22" i="4"/>
  <c r="EY22" i="4"/>
  <c r="AW33" i="4"/>
  <c r="AW34" i="4" s="1"/>
  <c r="EC33" i="4"/>
  <c r="EC34" i="4" s="1"/>
  <c r="D34" i="4"/>
  <c r="DC22" i="4"/>
  <c r="FI22" i="4"/>
  <c r="BG33" i="4"/>
  <c r="BG34" i="4" s="1"/>
  <c r="EF33" i="4"/>
  <c r="FV25" i="4"/>
  <c r="FT34" i="4"/>
  <c r="CS33" i="4"/>
  <c r="EF22" i="4"/>
  <c r="DC33" i="4"/>
  <c r="FI33" i="4"/>
  <c r="FV30" i="4"/>
  <c r="FO33" i="4"/>
  <c r="FO34" i="4" s="1"/>
  <c r="EY33" i="4"/>
  <c r="DM33" i="4"/>
  <c r="DM34" i="4" s="1"/>
  <c r="AM33" i="4"/>
  <c r="AM34" i="4" s="1"/>
  <c r="FT33" i="4"/>
  <c r="E34" i="4"/>
  <c r="FV24" i="4"/>
  <c r="FW30" i="4"/>
  <c r="FW27" i="4"/>
  <c r="FW20" i="4"/>
  <c r="FW22" i="4" s="1"/>
  <c r="FV27" i="4"/>
  <c r="FU27" i="4" s="1"/>
  <c r="FV31" i="4"/>
  <c r="FV21" i="4"/>
  <c r="FW25" i="4"/>
  <c r="FW21" i="4"/>
  <c r="FV26" i="4"/>
  <c r="FV28" i="4"/>
  <c r="FU28" i="4" s="1"/>
  <c r="FW29" i="4"/>
  <c r="FV29" i="4"/>
  <c r="FW32" i="4"/>
  <c r="FV32" i="4"/>
  <c r="FV20" i="4"/>
  <c r="FW24" i="4"/>
  <c r="FW26" i="4"/>
  <c r="FW31" i="4"/>
  <c r="DC34" i="4" l="1"/>
  <c r="GF53" i="7"/>
  <c r="GG53" i="7" s="1"/>
  <c r="GF55" i="7"/>
  <c r="GG55" i="7" s="1"/>
  <c r="GF16" i="7"/>
  <c r="GG16" i="7" s="1"/>
  <c r="GF72" i="7"/>
  <c r="GG72" i="7" s="1"/>
  <c r="EY34" i="4"/>
  <c r="GF57" i="7"/>
  <c r="GG57" i="7" s="1"/>
  <c r="GB79" i="6"/>
  <c r="GF29" i="7"/>
  <c r="GG29" i="7" s="1"/>
  <c r="GF51" i="7"/>
  <c r="GG51" i="7" s="1"/>
  <c r="GF28" i="7"/>
  <c r="GG28" i="7" s="1"/>
  <c r="GB79" i="7"/>
  <c r="GF45" i="7"/>
  <c r="GG45" i="7" s="1"/>
  <c r="GF67" i="7"/>
  <c r="GG67" i="7" s="1"/>
  <c r="GB80" i="8"/>
  <c r="FU24" i="4"/>
  <c r="FU25" i="4"/>
  <c r="GF58" i="7"/>
  <c r="GG58" i="7" s="1"/>
  <c r="GF22" i="7"/>
  <c r="GG22" i="7" s="1"/>
  <c r="GJ75" i="8"/>
  <c r="GG47" i="8"/>
  <c r="GH47" i="8" s="1"/>
  <c r="GG36" i="8"/>
  <c r="GH36" i="8" s="1"/>
  <c r="GG28" i="8"/>
  <c r="GH28" i="8" s="1"/>
  <c r="GG68" i="8"/>
  <c r="GH68" i="8" s="1"/>
  <c r="GG41" i="8"/>
  <c r="GG19" i="8"/>
  <c r="GH19" i="8" s="1"/>
  <c r="GG54" i="8"/>
  <c r="GH54" i="8" s="1"/>
  <c r="GG37" i="8"/>
  <c r="GH37" i="8" s="1"/>
  <c r="GG16" i="8"/>
  <c r="GG57" i="8"/>
  <c r="GH57" i="8" s="1"/>
  <c r="GG52" i="8"/>
  <c r="GH52" i="8" s="1"/>
  <c r="GG45" i="8"/>
  <c r="GH45" i="8" s="1"/>
  <c r="GG42" i="8"/>
  <c r="GH42" i="8" s="1"/>
  <c r="GG67" i="8"/>
  <c r="GH67" i="8" s="1"/>
  <c r="GH16" i="8"/>
  <c r="GG44" i="8"/>
  <c r="GH44" i="8" s="1"/>
  <c r="GG64" i="8"/>
  <c r="GH64" i="8" s="1"/>
  <c r="GG62" i="8"/>
  <c r="GH62" i="8" s="1"/>
  <c r="GG23" i="8"/>
  <c r="GH23" i="8" s="1"/>
  <c r="GG55" i="8"/>
  <c r="GH55" i="8" s="1"/>
  <c r="GG18" i="8"/>
  <c r="GH18" i="8" s="1"/>
  <c r="GG70" i="8"/>
  <c r="GH70" i="8" s="1"/>
  <c r="GG22" i="8"/>
  <c r="GH22" i="8" s="1"/>
  <c r="GG56" i="8"/>
  <c r="GH56" i="8" s="1"/>
  <c r="GG25" i="8"/>
  <c r="GH25" i="8" s="1"/>
  <c r="GG31" i="8"/>
  <c r="GH31" i="8" s="1"/>
  <c r="GG65" i="8"/>
  <c r="GH65" i="8" s="1"/>
  <c r="GG40" i="8"/>
  <c r="GH40" i="8" s="1"/>
  <c r="GG46" i="8"/>
  <c r="GH46" i="8" s="1"/>
  <c r="GB77" i="8"/>
  <c r="GC69" i="8" s="1"/>
  <c r="GE69" i="8" s="1"/>
  <c r="GB79" i="8"/>
  <c r="GG58" i="8"/>
  <c r="GH58" i="8" s="1"/>
  <c r="GG66" i="8"/>
  <c r="GH66" i="8" s="1"/>
  <c r="GG35" i="8"/>
  <c r="GH35" i="8" s="1"/>
  <c r="GG53" i="8"/>
  <c r="GH53" i="8" s="1"/>
  <c r="GG63" i="8"/>
  <c r="GH63" i="8" s="1"/>
  <c r="GG27" i="8"/>
  <c r="GH27" i="8" s="1"/>
  <c r="GG69" i="8"/>
  <c r="GH69" i="8" s="1"/>
  <c r="GG30" i="8"/>
  <c r="GH30" i="8" s="1"/>
  <c r="GG21" i="8"/>
  <c r="GH21" i="8" s="1"/>
  <c r="GG24" i="8"/>
  <c r="GH24" i="8" s="1"/>
  <c r="GG17" i="8"/>
  <c r="GH17" i="8" s="1"/>
  <c r="GG26" i="8"/>
  <c r="GH26" i="8" s="1"/>
  <c r="GG39" i="8"/>
  <c r="GH39" i="8" s="1"/>
  <c r="GG72" i="8"/>
  <c r="GH72" i="8" s="1"/>
  <c r="GG60" i="8"/>
  <c r="GH60" i="8" s="1"/>
  <c r="GG38" i="8"/>
  <c r="GH38" i="8" s="1"/>
  <c r="GG33" i="8"/>
  <c r="GH33" i="8" s="1"/>
  <c r="GG43" i="8"/>
  <c r="GH43" i="8" s="1"/>
  <c r="GG61" i="8"/>
  <c r="GH61" i="8" s="1"/>
  <c r="GG20" i="8"/>
  <c r="GH20" i="8" s="1"/>
  <c r="GG49" i="8"/>
  <c r="GG29" i="8"/>
  <c r="GH29" i="8" s="1"/>
  <c r="GG50" i="8"/>
  <c r="GH50" i="8" s="1"/>
  <c r="GG34" i="8"/>
  <c r="GH34" i="8" s="1"/>
  <c r="GG32" i="8"/>
  <c r="GH32" i="8" s="1"/>
  <c r="GG59" i="8"/>
  <c r="GH59" i="8" s="1"/>
  <c r="GG71" i="8"/>
  <c r="GH71" i="8" s="1"/>
  <c r="GG73" i="8"/>
  <c r="GH73" i="8" s="1"/>
  <c r="GG74" i="8"/>
  <c r="GH74" i="8" s="1"/>
  <c r="GM74" i="6"/>
  <c r="GL74" i="6"/>
  <c r="GF30" i="7"/>
  <c r="GG30" i="7" s="1"/>
  <c r="GF20" i="7"/>
  <c r="GG20" i="7" s="1"/>
  <c r="GF73" i="7"/>
  <c r="GG73" i="7" s="1"/>
  <c r="GF48" i="7"/>
  <c r="GF52" i="7"/>
  <c r="GG52" i="7" s="1"/>
  <c r="GF21" i="7"/>
  <c r="GG21" i="7" s="1"/>
  <c r="GF18" i="7"/>
  <c r="GG18" i="7" s="1"/>
  <c r="GF38" i="7"/>
  <c r="GG38" i="7" s="1"/>
  <c r="GF23" i="7"/>
  <c r="GG23" i="7" s="1"/>
  <c r="GF39" i="7"/>
  <c r="GG39" i="7" s="1"/>
  <c r="GF68" i="7"/>
  <c r="GG68" i="7" s="1"/>
  <c r="GF44" i="7"/>
  <c r="GG44" i="7" s="1"/>
  <c r="GB78" i="7"/>
  <c r="GB76" i="7"/>
  <c r="GC68" i="7" s="1"/>
  <c r="GD68" i="7" s="1"/>
  <c r="GC36" i="7"/>
  <c r="GD36" i="7" s="1"/>
  <c r="GC32" i="7"/>
  <c r="GD32" i="7" s="1"/>
  <c r="GC23" i="7"/>
  <c r="GD23" i="7" s="1"/>
  <c r="GC19" i="7"/>
  <c r="GD19" i="7" s="1"/>
  <c r="GC38" i="7"/>
  <c r="GD38" i="7" s="1"/>
  <c r="GF25" i="7"/>
  <c r="GG25" i="7" s="1"/>
  <c r="GF15" i="7"/>
  <c r="GF46" i="7"/>
  <c r="GG46" i="7" s="1"/>
  <c r="GF49" i="7"/>
  <c r="GG49" i="7" s="1"/>
  <c r="GF64" i="7"/>
  <c r="GG64" i="7" s="1"/>
  <c r="GF59" i="7"/>
  <c r="GG59" i="7" s="1"/>
  <c r="GF33" i="7"/>
  <c r="GG33" i="7" s="1"/>
  <c r="GF31" i="7"/>
  <c r="GG31" i="7" s="1"/>
  <c r="GF70" i="7"/>
  <c r="GG70" i="7" s="1"/>
  <c r="GF27" i="7"/>
  <c r="GG27" i="7" s="1"/>
  <c r="GF43" i="7"/>
  <c r="GG43" i="7" s="1"/>
  <c r="GF37" i="7"/>
  <c r="GG37" i="7" s="1"/>
  <c r="GF34" i="7"/>
  <c r="GG34" i="7" s="1"/>
  <c r="GF61" i="7"/>
  <c r="GG61" i="7" s="1"/>
  <c r="GF36" i="7"/>
  <c r="GG36" i="7" s="1"/>
  <c r="GF41" i="7"/>
  <c r="GG41" i="7" s="1"/>
  <c r="GF17" i="7"/>
  <c r="GG17" i="7" s="1"/>
  <c r="GF32" i="7"/>
  <c r="GG32" i="7" s="1"/>
  <c r="GF26" i="7"/>
  <c r="GG26" i="7" s="1"/>
  <c r="GF19" i="7"/>
  <c r="GG19" i="7" s="1"/>
  <c r="GF40" i="7"/>
  <c r="GF71" i="7"/>
  <c r="GG71" i="7" s="1"/>
  <c r="GF66" i="7"/>
  <c r="GG66" i="7" s="1"/>
  <c r="GF54" i="7"/>
  <c r="GG54" i="7" s="1"/>
  <c r="GF60" i="7"/>
  <c r="GG60" i="7" s="1"/>
  <c r="GF35" i="7"/>
  <c r="GG35" i="7" s="1"/>
  <c r="GF62" i="7"/>
  <c r="GG62" i="7" s="1"/>
  <c r="GF63" i="7"/>
  <c r="GG63" i="7" s="1"/>
  <c r="GF24" i="7"/>
  <c r="GG24" i="7" s="1"/>
  <c r="GF37" i="6"/>
  <c r="GG37" i="6" s="1"/>
  <c r="GF69" i="6"/>
  <c r="GG69" i="6" s="1"/>
  <c r="GF45" i="6"/>
  <c r="GG45" i="6" s="1"/>
  <c r="GF21" i="6"/>
  <c r="GG21" i="6" s="1"/>
  <c r="GF53" i="6"/>
  <c r="GG53" i="6" s="1"/>
  <c r="GF29" i="6"/>
  <c r="GG29" i="6" s="1"/>
  <c r="GF61" i="6"/>
  <c r="GG61" i="6" s="1"/>
  <c r="GF59" i="6"/>
  <c r="GG59" i="6" s="1"/>
  <c r="GF50" i="6"/>
  <c r="GF49" i="6"/>
  <c r="GG49" i="6" s="1"/>
  <c r="GF64" i="6"/>
  <c r="GG64" i="6" s="1"/>
  <c r="GF63" i="6"/>
  <c r="GG63" i="6" s="1"/>
  <c r="GF62" i="6"/>
  <c r="GG62" i="6" s="1"/>
  <c r="GF66" i="6"/>
  <c r="GG66" i="6" s="1"/>
  <c r="GF44" i="6"/>
  <c r="GG44" i="6" s="1"/>
  <c r="GF58" i="6"/>
  <c r="GG58" i="6" s="1"/>
  <c r="GF51" i="6"/>
  <c r="GG51" i="6" s="1"/>
  <c r="GF42" i="6"/>
  <c r="GG42" i="6" s="1"/>
  <c r="GF41" i="6"/>
  <c r="GG41" i="6" s="1"/>
  <c r="GF56" i="6"/>
  <c r="GG56" i="6" s="1"/>
  <c r="GF55" i="6"/>
  <c r="GG55" i="6" s="1"/>
  <c r="GF54" i="6"/>
  <c r="GG54" i="6" s="1"/>
  <c r="GF34" i="6"/>
  <c r="GG34" i="6" s="1"/>
  <c r="GF33" i="6"/>
  <c r="GG33" i="6" s="1"/>
  <c r="GF48" i="6"/>
  <c r="GF60" i="6"/>
  <c r="GG60" i="6" s="1"/>
  <c r="GF57" i="6"/>
  <c r="GG57" i="6" s="1"/>
  <c r="GF70" i="6"/>
  <c r="GG70" i="6" s="1"/>
  <c r="GF43" i="6"/>
  <c r="GG43" i="6" s="1"/>
  <c r="GF46" i="6"/>
  <c r="GG46" i="6" s="1"/>
  <c r="GF23" i="6"/>
  <c r="GG23" i="6" s="1"/>
  <c r="GF36" i="6"/>
  <c r="GG36" i="6" s="1"/>
  <c r="GF28" i="6"/>
  <c r="GG28" i="6" s="1"/>
  <c r="GF67" i="6"/>
  <c r="GG67" i="6" s="1"/>
  <c r="GF72" i="6"/>
  <c r="GG72" i="6" s="1"/>
  <c r="GF71" i="6"/>
  <c r="GG71" i="6" s="1"/>
  <c r="GF35" i="6"/>
  <c r="GG35" i="6" s="1"/>
  <c r="GF26" i="6"/>
  <c r="GG26" i="6" s="1"/>
  <c r="GF25" i="6"/>
  <c r="GG25" i="6" s="1"/>
  <c r="GF40" i="6"/>
  <c r="GF39" i="6"/>
  <c r="GG39" i="6" s="1"/>
  <c r="GF38" i="6"/>
  <c r="GF22" i="6"/>
  <c r="GG22" i="6" s="1"/>
  <c r="GF27" i="6"/>
  <c r="GG27" i="6" s="1"/>
  <c r="GF18" i="6"/>
  <c r="GG18" i="6" s="1"/>
  <c r="GF17" i="6"/>
  <c r="GG17" i="6" s="1"/>
  <c r="GF32" i="6"/>
  <c r="GG32" i="6" s="1"/>
  <c r="GF31" i="6"/>
  <c r="GG31" i="6" s="1"/>
  <c r="GF30" i="6"/>
  <c r="GG30" i="6" s="1"/>
  <c r="GF52" i="6"/>
  <c r="GG52" i="6" s="1"/>
  <c r="GF19" i="6"/>
  <c r="GG19" i="6" s="1"/>
  <c r="GF73" i="6"/>
  <c r="GG73" i="6" s="1"/>
  <c r="GF68" i="6"/>
  <c r="GG68" i="6" s="1"/>
  <c r="GF24" i="6"/>
  <c r="GG24" i="6" s="1"/>
  <c r="GF20" i="6"/>
  <c r="GG20" i="6" s="1"/>
  <c r="GF65" i="6"/>
  <c r="GG65" i="6" s="1"/>
  <c r="GF16" i="6"/>
  <c r="GG16" i="6" s="1"/>
  <c r="GF15" i="6"/>
  <c r="GB76" i="6"/>
  <c r="GC69" i="6" s="1"/>
  <c r="GD69" i="6" s="1"/>
  <c r="GB78" i="6"/>
  <c r="GC59" i="6"/>
  <c r="GD59" i="6" s="1"/>
  <c r="GC37" i="6"/>
  <c r="GD37" i="6" s="1"/>
  <c r="GC52" i="6"/>
  <c r="GD52" i="6" s="1"/>
  <c r="GC50" i="6"/>
  <c r="GD50" i="6" s="1"/>
  <c r="GG50" i="6"/>
  <c r="GG38" i="6"/>
  <c r="FU31" i="4"/>
  <c r="FI34" i="4"/>
  <c r="EF34" i="4"/>
  <c r="FV22" i="4"/>
  <c r="FU30" i="4"/>
  <c r="FV33" i="4"/>
  <c r="FU26" i="4"/>
  <c r="FW33" i="4"/>
  <c r="FW34" i="4" s="1"/>
  <c r="FU21" i="4"/>
  <c r="CS34" i="4"/>
  <c r="FU32" i="4"/>
  <c r="FU29" i="4"/>
  <c r="FU20" i="4"/>
  <c r="FV34" i="4" l="1"/>
  <c r="GC49" i="7"/>
  <c r="GD49" i="7" s="1"/>
  <c r="GC61" i="7"/>
  <c r="GD61" i="7" s="1"/>
  <c r="GC67" i="7"/>
  <c r="GD67" i="7" s="1"/>
  <c r="GC63" i="7"/>
  <c r="GD63" i="7" s="1"/>
  <c r="GC39" i="7"/>
  <c r="GD39" i="7" s="1"/>
  <c r="GC58" i="7"/>
  <c r="GD58" i="7" s="1"/>
  <c r="GC72" i="7"/>
  <c r="GD72" i="7" s="1"/>
  <c r="GC62" i="6"/>
  <c r="GD62" i="6" s="1"/>
  <c r="GC15" i="7"/>
  <c r="GC44" i="7"/>
  <c r="GD44" i="7" s="1"/>
  <c r="GC51" i="7"/>
  <c r="GD51" i="7" s="1"/>
  <c r="GC48" i="7"/>
  <c r="GC56" i="7"/>
  <c r="GD56" i="7" s="1"/>
  <c r="GC64" i="7"/>
  <c r="GD64" i="7" s="1"/>
  <c r="GC73" i="7"/>
  <c r="GD73" i="7" s="1"/>
  <c r="GC21" i="7"/>
  <c r="GD21" i="7" s="1"/>
  <c r="GC43" i="7"/>
  <c r="GD43" i="7" s="1"/>
  <c r="GC29" i="7"/>
  <c r="GD29" i="7" s="1"/>
  <c r="GC16" i="7"/>
  <c r="GD16" i="7" s="1"/>
  <c r="GC18" i="7"/>
  <c r="GD18" i="7" s="1"/>
  <c r="GC40" i="7"/>
  <c r="GC55" i="7"/>
  <c r="GD55" i="7" s="1"/>
  <c r="GC37" i="7"/>
  <c r="GD37" i="7" s="1"/>
  <c r="GC65" i="7"/>
  <c r="GD65" i="7" s="1"/>
  <c r="GC25" i="7"/>
  <c r="GD25" i="7" s="1"/>
  <c r="GC17" i="7"/>
  <c r="GD17" i="7" s="1"/>
  <c r="GC62" i="7"/>
  <c r="GD62" i="7" s="1"/>
  <c r="GC41" i="7"/>
  <c r="GD41" i="7" s="1"/>
  <c r="GC66" i="7"/>
  <c r="GD66" i="7" s="1"/>
  <c r="GC42" i="7"/>
  <c r="GD42" i="7" s="1"/>
  <c r="GC35" i="7"/>
  <c r="GD35" i="7" s="1"/>
  <c r="GC26" i="7"/>
  <c r="GD26" i="7" s="1"/>
  <c r="GC52" i="7"/>
  <c r="GD52" i="7" s="1"/>
  <c r="GC54" i="7"/>
  <c r="GD54" i="7" s="1"/>
  <c r="GC71" i="7"/>
  <c r="GD71" i="7" s="1"/>
  <c r="GD69" i="8"/>
  <c r="GC45" i="7"/>
  <c r="GD45" i="7" s="1"/>
  <c r="GC57" i="7"/>
  <c r="GD57" i="7" s="1"/>
  <c r="GC28" i="7"/>
  <c r="GD28" i="7" s="1"/>
  <c r="GC70" i="7"/>
  <c r="GD70" i="7" s="1"/>
  <c r="FU33" i="4"/>
  <c r="GC30" i="7"/>
  <c r="GD30" i="7" s="1"/>
  <c r="GC34" i="7"/>
  <c r="GD34" i="7" s="1"/>
  <c r="GC59" i="7"/>
  <c r="GD59" i="7" s="1"/>
  <c r="GC31" i="7"/>
  <c r="GD31" i="7" s="1"/>
  <c r="GC46" i="7"/>
  <c r="GD46" i="7" s="1"/>
  <c r="GC55" i="6"/>
  <c r="GD55" i="6" s="1"/>
  <c r="GC29" i="6"/>
  <c r="GD29" i="6" s="1"/>
  <c r="GC61" i="6"/>
  <c r="GD61" i="6" s="1"/>
  <c r="GC30" i="6"/>
  <c r="GD30" i="6" s="1"/>
  <c r="GC31" i="6"/>
  <c r="GD31" i="6" s="1"/>
  <c r="GC24" i="6"/>
  <c r="GD24" i="6" s="1"/>
  <c r="GC49" i="6"/>
  <c r="GD49" i="6" s="1"/>
  <c r="GC65" i="6"/>
  <c r="GD65" i="6" s="1"/>
  <c r="GC39" i="6"/>
  <c r="GD39" i="6" s="1"/>
  <c r="GC18" i="6"/>
  <c r="GD18" i="6" s="1"/>
  <c r="GC51" i="6"/>
  <c r="GD51" i="6" s="1"/>
  <c r="GC41" i="6"/>
  <c r="GD41" i="6" s="1"/>
  <c r="GC46" i="6"/>
  <c r="GD46" i="6" s="1"/>
  <c r="GC45" i="6"/>
  <c r="GD45" i="6" s="1"/>
  <c r="GC57" i="6"/>
  <c r="GD57" i="6" s="1"/>
  <c r="GG48" i="8"/>
  <c r="GH15" i="8"/>
  <c r="GG15" i="8"/>
  <c r="GC59" i="8"/>
  <c r="GE59" i="8" s="1"/>
  <c r="GD59" i="8" s="1"/>
  <c r="GC57" i="8"/>
  <c r="GE57" i="8" s="1"/>
  <c r="GD57" i="8" s="1"/>
  <c r="GC19" i="8"/>
  <c r="GE19" i="8" s="1"/>
  <c r="GD19" i="8" s="1"/>
  <c r="GC28" i="8"/>
  <c r="GE28" i="8" s="1"/>
  <c r="GD28" i="8" s="1"/>
  <c r="GC65" i="8"/>
  <c r="GE65" i="8" s="1"/>
  <c r="GD65" i="8" s="1"/>
  <c r="GC35" i="8"/>
  <c r="GE35" i="8" s="1"/>
  <c r="GD35" i="8" s="1"/>
  <c r="GC30" i="8"/>
  <c r="GE30" i="8" s="1"/>
  <c r="GD30" i="8" s="1"/>
  <c r="GC61" i="8"/>
  <c r="GE61" i="8" s="1"/>
  <c r="GD61" i="8" s="1"/>
  <c r="GC38" i="8"/>
  <c r="GE38" i="8" s="1"/>
  <c r="GD38" i="8" s="1"/>
  <c r="GC16" i="8"/>
  <c r="GC42" i="8"/>
  <c r="GE42" i="8" s="1"/>
  <c r="GD42" i="8" s="1"/>
  <c r="GC73" i="8"/>
  <c r="GE73" i="8" s="1"/>
  <c r="GD73" i="8" s="1"/>
  <c r="GC56" i="8"/>
  <c r="GE56" i="8" s="1"/>
  <c r="GD56" i="8" s="1"/>
  <c r="GC40" i="8"/>
  <c r="GE40" i="8" s="1"/>
  <c r="GD40" i="8" s="1"/>
  <c r="GC64" i="8"/>
  <c r="GE64" i="8" s="1"/>
  <c r="GD64" i="8" s="1"/>
  <c r="GC37" i="8"/>
  <c r="GE37" i="8" s="1"/>
  <c r="GD37" i="8" s="1"/>
  <c r="GC31" i="8"/>
  <c r="GE31" i="8" s="1"/>
  <c r="GD31" i="8" s="1"/>
  <c r="GC55" i="8"/>
  <c r="GE55" i="8" s="1"/>
  <c r="GD55" i="8" s="1"/>
  <c r="GC70" i="8"/>
  <c r="GE70" i="8" s="1"/>
  <c r="GD70" i="8" s="1"/>
  <c r="GC39" i="8"/>
  <c r="GE39" i="8" s="1"/>
  <c r="GD39" i="8" s="1"/>
  <c r="GC68" i="8"/>
  <c r="GE68" i="8" s="1"/>
  <c r="GD68" i="8" s="1"/>
  <c r="GC58" i="8"/>
  <c r="GE58" i="8" s="1"/>
  <c r="GD58" i="8" s="1"/>
  <c r="GC23" i="8"/>
  <c r="GE23" i="8" s="1"/>
  <c r="GD23" i="8" s="1"/>
  <c r="GC33" i="8"/>
  <c r="GE33" i="8" s="1"/>
  <c r="GD33" i="8" s="1"/>
  <c r="GC66" i="8"/>
  <c r="GE66" i="8" s="1"/>
  <c r="GD66" i="8" s="1"/>
  <c r="GC71" i="8"/>
  <c r="GE71" i="8" s="1"/>
  <c r="GD71" i="8" s="1"/>
  <c r="GC18" i="8"/>
  <c r="GE18" i="8" s="1"/>
  <c r="GD18" i="8" s="1"/>
  <c r="GC47" i="8"/>
  <c r="GE47" i="8" s="1"/>
  <c r="GD47" i="8" s="1"/>
  <c r="GC52" i="8"/>
  <c r="GE52" i="8" s="1"/>
  <c r="GD52" i="8" s="1"/>
  <c r="GC32" i="8"/>
  <c r="GE32" i="8" s="1"/>
  <c r="GD32" i="8" s="1"/>
  <c r="GC44" i="8"/>
  <c r="GE44" i="8" s="1"/>
  <c r="GD44" i="8" s="1"/>
  <c r="GC41" i="8"/>
  <c r="GC34" i="8"/>
  <c r="GE34" i="8" s="1"/>
  <c r="GD34" i="8" s="1"/>
  <c r="GC22" i="8"/>
  <c r="GE22" i="8" s="1"/>
  <c r="GD22" i="8" s="1"/>
  <c r="GC54" i="8"/>
  <c r="GE54" i="8" s="1"/>
  <c r="GD54" i="8" s="1"/>
  <c r="GC21" i="8"/>
  <c r="GE21" i="8" s="1"/>
  <c r="GD21" i="8" s="1"/>
  <c r="GC25" i="8"/>
  <c r="GE25" i="8" s="1"/>
  <c r="GD25" i="8" s="1"/>
  <c r="GC72" i="8"/>
  <c r="GE72" i="8" s="1"/>
  <c r="GD72" i="8" s="1"/>
  <c r="GC63" i="8"/>
  <c r="GE63" i="8" s="1"/>
  <c r="GD63" i="8" s="1"/>
  <c r="GC45" i="8"/>
  <c r="GE45" i="8" s="1"/>
  <c r="GD45" i="8" s="1"/>
  <c r="GC62" i="8"/>
  <c r="GE62" i="8" s="1"/>
  <c r="GD62" i="8" s="1"/>
  <c r="GC53" i="8"/>
  <c r="GE53" i="8" s="1"/>
  <c r="GD53" i="8" s="1"/>
  <c r="GC20" i="8"/>
  <c r="GE20" i="8" s="1"/>
  <c r="GD20" i="8" s="1"/>
  <c r="GE16" i="8"/>
  <c r="GD16" i="8" s="1"/>
  <c r="GC43" i="8"/>
  <c r="GE43" i="8" s="1"/>
  <c r="GD43" i="8" s="1"/>
  <c r="GC46" i="8"/>
  <c r="GE46" i="8" s="1"/>
  <c r="GD46" i="8" s="1"/>
  <c r="GC67" i="8"/>
  <c r="GE67" i="8" s="1"/>
  <c r="GD67" i="8" s="1"/>
  <c r="GC29" i="8"/>
  <c r="GE29" i="8" s="1"/>
  <c r="GD29" i="8" s="1"/>
  <c r="GC24" i="8"/>
  <c r="GE24" i="8" s="1"/>
  <c r="GD24" i="8" s="1"/>
  <c r="GC49" i="8"/>
  <c r="GC50" i="8"/>
  <c r="GE50" i="8" s="1"/>
  <c r="GD50" i="8" s="1"/>
  <c r="GC51" i="8"/>
  <c r="GE51" i="8" s="1"/>
  <c r="GD51" i="8" s="1"/>
  <c r="GC36" i="8"/>
  <c r="GE36" i="8" s="1"/>
  <c r="GD36" i="8" s="1"/>
  <c r="GC26" i="8"/>
  <c r="GE26" i="8" s="1"/>
  <c r="GD26" i="8" s="1"/>
  <c r="GC27" i="8"/>
  <c r="GE27" i="8" s="1"/>
  <c r="GD27" i="8" s="1"/>
  <c r="GC17" i="8"/>
  <c r="GE17" i="8" s="1"/>
  <c r="GD17" i="8" s="1"/>
  <c r="GC60" i="8"/>
  <c r="GE60" i="8" s="1"/>
  <c r="GD60" i="8" s="1"/>
  <c r="GC74" i="8"/>
  <c r="GE74" i="8" s="1"/>
  <c r="GD74" i="8" s="1"/>
  <c r="GH49" i="8"/>
  <c r="GH48" i="8" s="1"/>
  <c r="GC23" i="6"/>
  <c r="GD23" i="6" s="1"/>
  <c r="GC58" i="6"/>
  <c r="GD58" i="6" s="1"/>
  <c r="GC26" i="6"/>
  <c r="GD26" i="6" s="1"/>
  <c r="GC67" i="6"/>
  <c r="GD67" i="6" s="1"/>
  <c r="GC38" i="6"/>
  <c r="GD38" i="6" s="1"/>
  <c r="GC64" i="6"/>
  <c r="GD64" i="6" s="1"/>
  <c r="GC54" i="6"/>
  <c r="GD54" i="6" s="1"/>
  <c r="GC27" i="6"/>
  <c r="GD27" i="6" s="1"/>
  <c r="GC53" i="6"/>
  <c r="GD53" i="6" s="1"/>
  <c r="GC70" i="6"/>
  <c r="GD70" i="6" s="1"/>
  <c r="GC48" i="6"/>
  <c r="GC20" i="6"/>
  <c r="GD20" i="6" s="1"/>
  <c r="GC33" i="6"/>
  <c r="GD33" i="6" s="1"/>
  <c r="GC32" i="6"/>
  <c r="GD32" i="6" s="1"/>
  <c r="GC34" i="6"/>
  <c r="GD34" i="6" s="1"/>
  <c r="GC19" i="6"/>
  <c r="GD19" i="6" s="1"/>
  <c r="GC66" i="6"/>
  <c r="GD66" i="6" s="1"/>
  <c r="GC25" i="6"/>
  <c r="GD25" i="6" s="1"/>
  <c r="GC36" i="6"/>
  <c r="GD36" i="6" s="1"/>
  <c r="GC42" i="6"/>
  <c r="GD42" i="6" s="1"/>
  <c r="GC40" i="6"/>
  <c r="GC73" i="6"/>
  <c r="GD73" i="6" s="1"/>
  <c r="GF14" i="6"/>
  <c r="GF47" i="6"/>
  <c r="GD15" i="7"/>
  <c r="GD48" i="7"/>
  <c r="GC53" i="7"/>
  <c r="GD53" i="7" s="1"/>
  <c r="GC27" i="7"/>
  <c r="GD27" i="7" s="1"/>
  <c r="GC22" i="7"/>
  <c r="GD22" i="7" s="1"/>
  <c r="GC33" i="7"/>
  <c r="GD33" i="7" s="1"/>
  <c r="GC50" i="7"/>
  <c r="GD50" i="7" s="1"/>
  <c r="GC69" i="7"/>
  <c r="GD69" i="7" s="1"/>
  <c r="GF47" i="7"/>
  <c r="GG48" i="7"/>
  <c r="GG47" i="7" s="1"/>
  <c r="GF14" i="7"/>
  <c r="GG15" i="7"/>
  <c r="GG14" i="7" s="1"/>
  <c r="GC60" i="7"/>
  <c r="GD60" i="7" s="1"/>
  <c r="GC24" i="7"/>
  <c r="GD24" i="7" s="1"/>
  <c r="GC20" i="7"/>
  <c r="GD20" i="7" s="1"/>
  <c r="GG48" i="6"/>
  <c r="GG47" i="6" s="1"/>
  <c r="GG15" i="6"/>
  <c r="GG14" i="6" s="1"/>
  <c r="GG74" i="6" s="1"/>
  <c r="GC17" i="6"/>
  <c r="GD17" i="6" s="1"/>
  <c r="GC44" i="6"/>
  <c r="GD44" i="6" s="1"/>
  <c r="GC16" i="6"/>
  <c r="GD16" i="6" s="1"/>
  <c r="GC28" i="6"/>
  <c r="GD28" i="6" s="1"/>
  <c r="GC35" i="6"/>
  <c r="GD35" i="6" s="1"/>
  <c r="GC63" i="6"/>
  <c r="GD63" i="6" s="1"/>
  <c r="GC72" i="6"/>
  <c r="GD72" i="6" s="1"/>
  <c r="GC68" i="6"/>
  <c r="GD68" i="6" s="1"/>
  <c r="GC56" i="6"/>
  <c r="GD56" i="6" s="1"/>
  <c r="GC60" i="6"/>
  <c r="GD60" i="6" s="1"/>
  <c r="GC43" i="6"/>
  <c r="GD43" i="6" s="1"/>
  <c r="GC15" i="6"/>
  <c r="GC21" i="6"/>
  <c r="GD21" i="6" s="1"/>
  <c r="GC22" i="6"/>
  <c r="GD22" i="6" s="1"/>
  <c r="GC71" i="6"/>
  <c r="GD71" i="6" s="1"/>
  <c r="FU22" i="4"/>
  <c r="FU34" i="4" s="1"/>
  <c r="GG74" i="7" l="1"/>
  <c r="GH75" i="8"/>
  <c r="GF74" i="7"/>
  <c r="GD15" i="8"/>
  <c r="GG75" i="8"/>
  <c r="GC48" i="8"/>
  <c r="GE49" i="8"/>
  <c r="GE15" i="8"/>
  <c r="GC15" i="8"/>
  <c r="GC14" i="6"/>
  <c r="GD48" i="6"/>
  <c r="GD47" i="6" s="1"/>
  <c r="GC47" i="6"/>
  <c r="GF74" i="6"/>
  <c r="GD47" i="7"/>
  <c r="GC47" i="7"/>
  <c r="GD14" i="7"/>
  <c r="GC14" i="7"/>
  <c r="GC74" i="7" s="1"/>
  <c r="GD15" i="6"/>
  <c r="GD14" i="6" s="1"/>
  <c r="GE48" i="8" l="1"/>
  <c r="GE75" i="8" s="1"/>
  <c r="GD49" i="8"/>
  <c r="GD48" i="8" s="1"/>
  <c r="GD75" i="8" s="1"/>
  <c r="GC75" i="8"/>
  <c r="GD74" i="6"/>
  <c r="GC74" i="6"/>
  <c r="GD74" i="7"/>
  <c r="G17" i="3"/>
  <c r="H17" i="3"/>
  <c r="I17" i="3"/>
  <c r="J17" i="3"/>
  <c r="F17" i="3" l="1"/>
  <c r="D17" i="3"/>
  <c r="E16" i="3"/>
  <c r="E15" i="3"/>
  <c r="E14" i="3"/>
  <c r="E17" i="3" l="1"/>
</calcChain>
</file>

<file path=xl/sharedStrings.xml><?xml version="1.0" encoding="utf-8"?>
<sst xmlns="http://schemas.openxmlformats.org/spreadsheetml/2006/main" count="1749" uniqueCount="210">
  <si>
    <t>человек</t>
  </si>
  <si>
    <t>№ п/п</t>
  </si>
  <si>
    <t>в том числе:</t>
  </si>
  <si>
    <t>Всего</t>
  </si>
  <si>
    <t xml:space="preserve">среднее общее образование (10-11 (12) классы)   </t>
  </si>
  <si>
    <t>в том числе по направленностям групп:</t>
  </si>
  <si>
    <t>Общеразвивающей направленности для детей</t>
  </si>
  <si>
    <t>Компенсирующей направленности  для детей</t>
  </si>
  <si>
    <t xml:space="preserve">основное общее образование 
(5-9 классы)  </t>
  </si>
  <si>
    <t>Всего:</t>
  </si>
  <si>
    <t xml:space="preserve">начальное общее образование
  (1-4 классы)   </t>
  </si>
  <si>
    <t>обучение по основным общеобразовательным программам</t>
  </si>
  <si>
    <t>начальное общее образование (1–4 классы) 
в соответствии с федеральным образовательным стандартом</t>
  </si>
  <si>
    <t>основное общее образование (5–9 классы) в соответствии с федеральным образовательным стандартом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</si>
  <si>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</si>
  <si>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</si>
  <si>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</si>
  <si>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</si>
  <si>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обучение по программам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</si>
  <si>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обучение по адаптированным основным общеобразовательным программам</t>
  </si>
  <si>
    <t xml:space="preserve">начальное общее образование (1–4 классы) </t>
  </si>
  <si>
    <t>основное общее образование (5–9 классы)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</si>
  <si>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</si>
  <si>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начальное общее образование (1–4 классы)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</si>
  <si>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</si>
  <si>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</si>
  <si>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</si>
  <si>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</si>
  <si>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</si>
  <si>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</si>
  <si>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</si>
  <si>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Оздоровительной направленности</t>
  </si>
  <si>
    <t>Комбинированной направленности</t>
  </si>
  <si>
    <t>в муниципальных  общеобразовательных организациях с режимом работы сокращенного дня</t>
  </si>
  <si>
    <t>в муниципальных  общеобразовательных организациях с режимом кратковременного пребывания</t>
  </si>
  <si>
    <t>в муниципальных  общеобразовательных организациях с режимом круглосуточного пребывания</t>
  </si>
  <si>
    <t>для глухих воспитанников, для слепых воспитанников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</si>
  <si>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</si>
  <si>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в муниципальных общеобразовательных организациях с режимом работы полного дня:</t>
  </si>
  <si>
    <t>Компенсирующей направленности</t>
  </si>
  <si>
    <t xml:space="preserve">Всего численность воспитанников </t>
  </si>
  <si>
    <t>В городской местности</t>
  </si>
  <si>
    <t>В сельской местности</t>
  </si>
  <si>
    <t>ИТОГО по муниципальному образованию</t>
  </si>
  <si>
    <t>Наименование муниципальных общеобразовательных организаций (в соответствии с организационно-правовыми документами)</t>
  </si>
  <si>
    <t>Дата / прогнозируемая дата включения в сеть организации (ДД.ММ.ГГГГ) (Заполняется для организаций, численность обучающихся которых не учтена при расчете утвержденного  на соответствующий финансовый год объема финансового обеспечения за счет средств бюджета Московской области)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</si>
  <si>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</si>
  <si>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>Наименование муниципального образования</t>
  </si>
  <si>
    <t>Тип населенного пункта (городской / сельский)</t>
  </si>
  <si>
    <t xml:space="preserve"> Прогнозируемая средняя численность обучающихся, чел.</t>
  </si>
  <si>
    <t>на оплату труда педагогических работников</t>
  </si>
  <si>
    <t>на оплату труда административно-хозяйственных, учебно-вспомогательных и иных работников</t>
  </si>
  <si>
    <r>
      <t xml:space="preserve">* К расчету необходимо приложить </t>
    </r>
    <r>
      <rPr>
        <b/>
        <sz val="11"/>
        <color indexed="8"/>
        <rFont val="Times New Roman"/>
        <family val="1"/>
        <charset val="204"/>
      </rPr>
      <t xml:space="preserve">копии уставов, штатных расписаний и тарификаций </t>
    </r>
    <r>
      <rPr>
        <sz val="11"/>
        <color indexed="8"/>
        <rFont val="Times New Roman"/>
        <family val="1"/>
        <charset val="204"/>
      </rPr>
      <t>(если в штатном расписании отсутствуют должности педагогических работников)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муниципальных общеобразовательных организаций</t>
    </r>
  </si>
  <si>
    <t>** В штатных расписаниях и тарификациях необходимо указать категории работников финансируемых в рамках субвенции на финансовое обеспечение государственных гарантий реализации прав граждан на получение общедоступного и бесплатного общего образования в муниципальных общеобразовательных организациях в Московской области</t>
  </si>
  <si>
    <t>Малокомплектные муниципальные общеобразовательные организации на 2019-2020 учебный год 
(согласно ст. 4 Закона МО № 200/2018-ОЗ)</t>
  </si>
  <si>
    <t>Таблица 2</t>
  </si>
  <si>
    <t>Руководитель  ППЭ</t>
  </si>
  <si>
    <t>Организатор в ППЭ (в аудитории)</t>
  </si>
  <si>
    <t>Организатор в ППЭ (вне аудитории)</t>
  </si>
  <si>
    <t>Технический специалист (технический специалист, ответственный за работу видеонаблюдения в ППЭ; технический специалист, ответственный за печать контрольных измерительных материалов и перевод бланков ответом участников единого государственного экзамена в электронный вид; технический специалист ППЭ (сопровождение экзаменов: информатика и информационно-коммуникационные технологии, иностранные языки, русский язык)</t>
  </si>
  <si>
    <t>Специалист по проведению инструктажа и обеспечению лабораторных работ</t>
  </si>
  <si>
    <t>Эксперт, оценивающий выполнение лабораторных работ по химии</t>
  </si>
  <si>
    <t>Ассистент (для участников ГИА с ОВЗ, детей-инвалидов, инвалидов)</t>
  </si>
  <si>
    <t>Экзаменатор-собеседник для проведения ГВЭ в устной форме</t>
  </si>
  <si>
    <t>Прогнозируемая численность работников, привлекаемых к проведению государственной итоговой аттестации обучающихся, освоивших образовательные программы основного общего и среднего общего образования (далее - ГИА), в рабочее время и освобожденных от основной работы на период проведения ГИА, в пунктах проведения экзаменов (далее - ППЭ) **</t>
  </si>
  <si>
    <t>Кассовые расходы на оплату труда с начислениями за счет средств субвенции за 2018 год, всего (тыс. руб.)</t>
  </si>
  <si>
    <t>из них:</t>
  </si>
  <si>
    <t>5 = 6 + 9</t>
  </si>
  <si>
    <t>расходы на доплаты педагогическим работникам общеобразовательных организаций за выполнение функций классного руководителя</t>
  </si>
  <si>
    <t>расходы на доплаты педагогическим работникам общеобразовательных – выпускникам профессиональных образовательных организаций или образовательных организаций высшего образования, при условии занятия ими в муниципальных общеобразовательных организациях штатной должности педагогического работника (не менее одной ставки) менее трех лет со дня окончания ими профессиональных образовательных организаций или образовательных организаций высшего образования (молодые специалисты)</t>
  </si>
  <si>
    <t>расходы на стимулирующие выплаты руководителям муниципальных общеобразовательных организаций, которые по результатам оценки качества их деятельности за соответствующий учебный год определены соответствующими первому и второму уровням</t>
  </si>
  <si>
    <t>глухие обучающиеся</t>
  </si>
  <si>
    <t>слабослышащие обучающиеся</t>
  </si>
  <si>
    <t>Всего численность обучающихся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</si>
  <si>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</si>
  <si>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</si>
  <si>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</si>
  <si>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</si>
  <si>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</si>
  <si>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</si>
  <si>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</si>
  <si>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Прогнозируемая средняя численность педагогических работников образовательных организаций, реализующих основные обще-образовательные программы – образовательные программы начального общего, основного общего, среднего общего образования, выполняющих функции классного руководителя *</t>
  </si>
  <si>
    <t>Прогнозируемая средняя численность педагогических работникам муниципальных общеобразовательных организаций – выпускников профессиональных образовательных организаций 
или образовательных организаций высшего образования, при условии занятия ими в муниципальных общеобразовательных организациях штатной должности педагогического работника (не менее одной ставки) менее трех лет со дня окончания ими профессиональных образовательных организаций или образовательных организаций высшего образования: приступивших впервые в год окончания соответствующей образовательной организации к работе в должностях педагогических работников в муниципальных общеобразовательных организациях; призванных в Вооруженные Силы Российской Федерации и приступившим впервые к работе в должностях педагогических работников в муниципальных общеобразовательных организациях непосредственно после прохождения военной службы по призыву в Вооруженных Силах Российской Федерации; приступивших впервые к работе в должностях педагогических работников в муниципальных общеобразовательных организациях после окончания отпуска (части отпуска) по уходу за ребенком до достижения им возраста трех лет, если данные обстоятельства препятствовали началу трудовой деятельности</t>
  </si>
  <si>
    <t xml:space="preserve">обучающиеся, получающие образование по обще-образовательным программам дошкольного общего образования </t>
  </si>
  <si>
    <t xml:space="preserve">обучающиеся, получающие образование по обще-образовательным программам начального общего, основного общего, среднего общего образования </t>
  </si>
  <si>
    <t>4 = гр. 178 
(табл. 1)</t>
  </si>
  <si>
    <t>Итого прогнозируемая средняя численность обучающихся  в муниципальных общеобразовательных организациях</t>
  </si>
  <si>
    <t>МБОУ Акуловская СОШ</t>
  </si>
  <si>
    <t>МБОУ Асаковская СОШ</t>
  </si>
  <si>
    <t>МБОУ Барвихинская СОШ</t>
  </si>
  <si>
    <t>МБОУ Васильевская СОШ</t>
  </si>
  <si>
    <t>МБОУ СОШ "Горки-X"</t>
  </si>
  <si>
    <t>МБОУ Горковская СОШ</t>
  </si>
  <si>
    <t>МБОУ Дубковская СОШ "Дружба"</t>
  </si>
  <si>
    <t>МБОУ Ершовская СОШ имени Героя Советского Союза Василия Фабричнова</t>
  </si>
  <si>
    <t>МБОУ Жаворонковская СОШ</t>
  </si>
  <si>
    <t>МБОУ Захаровская СОШ</t>
  </si>
  <si>
    <t>МБОУ Каринская СОШ</t>
  </si>
  <si>
    <t>МБОУ Ликинская сош</t>
  </si>
  <si>
    <t>МБОУ Назарьевская СОШ</t>
  </si>
  <si>
    <t>МБОУ Новогородковская СОШ</t>
  </si>
  <si>
    <t>МБОУ Перхушковская ООШ</t>
  </si>
  <si>
    <t>МБОУ Саввинская СОШ</t>
  </si>
  <si>
    <t>МБОУ Старогородковская СОШ</t>
  </si>
  <si>
    <t>МБОУ Успенская СОШ</t>
  </si>
  <si>
    <t>МБОУ Часцовская СОШ</t>
  </si>
  <si>
    <t>МБОУ Шараповская СОШ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</si>
  <si>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</si>
  <si>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</si>
  <si>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МБОУ СОШ № 1</t>
  </si>
  <si>
    <t>МБОУ лицей № 2</t>
  </si>
  <si>
    <t>МБОУ СОШ № 3</t>
  </si>
  <si>
    <t>МБОУ гимназия № 4</t>
  </si>
  <si>
    <t>МБОУ СОШ № 5</t>
  </si>
  <si>
    <t>МБОУ гимназия № 7</t>
  </si>
  <si>
    <t>МБОУ СОШ № 8</t>
  </si>
  <si>
    <t>МБОУ СОШ № 9 имени М.И. Неделина</t>
  </si>
  <si>
    <t>МБОУ гимназия № 11</t>
  </si>
  <si>
    <t>МБОУ СОШ № 12</t>
  </si>
  <si>
    <t>МБОУ гимназия № 13</t>
  </si>
  <si>
    <t>МБОУ гимназия № 14</t>
  </si>
  <si>
    <t>МБОУ СОШ № 16</t>
  </si>
  <si>
    <t>МБОУ СОШ № 17 с УИОП</t>
  </si>
  <si>
    <t>МБОУ НОШ № 2</t>
  </si>
  <si>
    <t>Одинцовская лингвистическая гимназия</t>
  </si>
  <si>
    <t>МБОУ Голицынская СОШ № 1</t>
  </si>
  <si>
    <t>МБОУ Голицынская СОШ № 2</t>
  </si>
  <si>
    <t>МБОУ Кубинская СОШ № 1 имени Героя Российской Федерации И.В.Ткаченко</t>
  </si>
  <si>
    <t>МБОУ Кубинская сош № 2</t>
  </si>
  <si>
    <t>МБОУ ЛЕСНОГОРОДСКАЯ СОШ</t>
  </si>
  <si>
    <t>МБОУ Мало-Вяземская СОШ</t>
  </si>
  <si>
    <t>МБОУ Немчиновский лицей</t>
  </si>
  <si>
    <t>МАОУ лицей № 6</t>
  </si>
  <si>
    <t>МАОУ Зареченская СОШ</t>
  </si>
  <si>
    <t>МКОУ для обучающихся с ОВЗ Одинцовская общеобразовательная школа "Надежда"</t>
  </si>
  <si>
    <t>МБОУ Большевяземская гимназия</t>
  </si>
  <si>
    <t>Численность детей из многодетных семей, обучающихся в муниципальных общеобразовательных организациях (за исключением детей из многодетных семей, круглосуточно проживающих в общеобразовательной организации, имеющей интернат; детей из многодетных семей,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школы)), учитываемая при расчетах объемов расходов бюджета Московской области на 2020 год и на плановый период 2021 и 2022 годов на предоставление субвенций из бюджета Московской области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</si>
  <si>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получающих начальное общее образование</t>
  </si>
  <si>
    <t>получающих основное общее и среднее общее образование</t>
  </si>
  <si>
    <t>дети из многодетных семей, обучающиеся в общеобразовательных организациях по адаптированным основным общеобразовательным программам</t>
  </si>
  <si>
    <t>Справочно</t>
  </si>
  <si>
    <t>Численность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</t>
  </si>
  <si>
    <r>
      <rPr>
        <sz val="14"/>
        <rFont val="Times New Roman"/>
        <family val="1"/>
        <charset val="204"/>
      </rPr>
      <t>дети из многодетных семей, обучающиеся в общеобразовательных организациях по адаптированным основным общеобразовательным программам</t>
    </r>
  </si>
  <si>
    <t>МОУ СОШ № 1 городского округа Звенигород</t>
  </si>
  <si>
    <t>МОУ СОШ № 2 имени М.А. Пронина городского округа Звенигород</t>
  </si>
  <si>
    <t>МОУ Введенская СОШ № 3 городского округа Звенигород</t>
  </si>
  <si>
    <t>МОО СОШ № 4  городского округа Звенигород</t>
  </si>
  <si>
    <t>МАОУ "Православная гимназия во имя преподобного Саввы Сторожесвского"</t>
  </si>
  <si>
    <t>01.01.2020</t>
  </si>
  <si>
    <t xml:space="preserve"> Одинцовский муниципальный район</t>
  </si>
  <si>
    <t>Приложение №2</t>
  </si>
  <si>
    <t>И.о. руководителя Администрации Одинцовского муниципального района</t>
  </si>
  <si>
    <t>М.А. Пайсов</t>
  </si>
  <si>
    <t>И.о.начальника Управления образования                                Ж.К. Карманова</t>
  </si>
  <si>
    <t>1-4 классы</t>
  </si>
  <si>
    <t>5-11 классы</t>
  </si>
  <si>
    <t>1-4 классы (с многодетными)</t>
  </si>
  <si>
    <t>5-11 классы (с многодетными)</t>
  </si>
  <si>
    <t>Приложение 3</t>
  </si>
  <si>
    <t>Одинцовский муниципальный район</t>
  </si>
  <si>
    <t>Наименование частных общеобразовательных организаций (в соответствии с организационно-правовыми документами)</t>
  </si>
  <si>
    <t>Итого прогнозируемая средняя численность обучающихся в частных общеобразовательных организацях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</si>
  <si>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</si>
  <si>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в частных общеобразовательных организациях с режимом работы полного дня:</t>
  </si>
  <si>
    <t>в частных общеобразовательных организациях с режимом работы сокращенного дня</t>
  </si>
  <si>
    <t>в частных общеобразовательных организациях с режимом кратковременного пребывания</t>
  </si>
  <si>
    <t>в частных общеобразовательных организациях с режимом круглосуточного пребывания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</si>
  <si>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</si>
  <si>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</si>
  <si>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</si>
  <si>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воспитанники общеразвивающей направленности</t>
  </si>
  <si>
    <t>воспитанники с туберкулезной интоксикацией, часто болеющие воспитанники и другие категории воспитанников, которым необходим комплекс специальных оздоровительных мероприятий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</si>
  <si>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</si>
  <si>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</si>
  <si>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воспитанники со сложным дефектом (имеющие сочетание двух или более недостатков в физическом и (или) психическом развитии), воспитанники с иными ограниченными возможностями здоровья</t>
  </si>
  <si>
    <t>175 = 176 + 177</t>
  </si>
  <si>
    <t>176 =  116 + … + 118  + 122 … - 128 + 131 + 134+ 139 + … + 141 + 144 +  … + 148 + 153 + … + 158 + 163 + … 166 + 169 +174</t>
  </si>
  <si>
    <t xml:space="preserve">180 = 4 + … + 17 + 27 + 37 + 47 + 57 + 67 + 77 + 85 + … + 95 + 105 + 115  </t>
  </si>
  <si>
    <t xml:space="preserve">Негосударственное общеобразовательное частное учреждение «Гимназия «Соократ»
</t>
  </si>
  <si>
    <t>Автономная некоммерческая организация православная средняя общеобразовательная школа «Лествица»</t>
  </si>
  <si>
    <t>Итого по городской местности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</si>
  <si>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</si>
  <si>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</si>
  <si>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</si>
  <si>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</si>
  <si>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</si>
  <si>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</si>
  <si>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</si>
  <si>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</si>
  <si>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 xml:space="preserve">Автономная некоммерческая общеобразовательная организация «НАША ШКОЛА» </t>
  </si>
  <si>
    <t>Итого по сельской местности</t>
  </si>
  <si>
    <t xml:space="preserve">               </t>
  </si>
  <si>
    <t>1-4 класс</t>
  </si>
  <si>
    <t>5-11 класс</t>
  </si>
  <si>
    <t>1-4 класс (с многодетными)</t>
  </si>
  <si>
    <t>5-11 класс (с многодетными)</t>
  </si>
  <si>
    <t>Прогнозируемая средняя численность обучающихся в частных общеобразовательных организациях в Московской области, учитываемая при расчетах объемов расходов бюджета Московской области на 2020 год и на плановый период 2021 и 2022 годов на предоставление субвенций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Московскойобласти, осуществляющих образовательную деятельность по имеющим государственную аккредитацию основным  общеобразовательным программам, обучающимся по очной форме обучения, в соответствии с Законом  Московской области от 19.01.2005 № 24/2005-ОЗ «О частичной компенсации стоимости питания отдельным категориям обучающихся в образовательных организациях»</t>
  </si>
  <si>
    <t>Прогнозируемая средняя численность обучающихся в муниципальных общеобразовательных организациях в Московской области, учитываемая при расчетах объемов расходов бюджета Московской области на 2020 год и на плановый период 2021 и 2022 годов на предоставление субвенций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Московскойобласти, осуществляющих образовательную деятельность по имеющим государственную аккредитацию основным  общеобразовательным программам, обучающимся по очной форме обучения, в соответствии с Законом  Московской области от 19.01.2005 № 24/2005-ОЗ «О частичной компенсации стоимости питания отдельным категориям обучающихся в образовательных организациях»</t>
  </si>
  <si>
    <t>многодетные</t>
  </si>
  <si>
    <t>2020 год</t>
  </si>
  <si>
    <t>без многодетных</t>
  </si>
  <si>
    <t>ИТГО по району</t>
  </si>
  <si>
    <t>снятие</t>
  </si>
  <si>
    <t>Прогнозируемая среднегодовая численность обучающихся в общеобразовательных организациях Одинцовского городского округа Московской области, учитываемая при расчетах объемов расходов бюджета Московской области на 2020 год и плановый период 2021 и 2022 годов бюджету Одинцовского городского округа Московской области на частичную компенсацию стоимости питания отдельным категориям обучающихся в муниципальных общеобразовательных организациях Одинцовского городского округа Московской области и в частных общеобразовательных организациях Одинцовского городского округа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</si>
  <si>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МБОУ ЛесногородскаяСОШ</t>
  </si>
  <si>
    <t>А.В. Поляков</t>
  </si>
  <si>
    <t>Начальник Управления образования __________</t>
  </si>
  <si>
    <t>3 = 4 + 5</t>
  </si>
  <si>
    <t>6 = 7 + 8</t>
  </si>
  <si>
    <t>Утверждена Постановлением Администрации                                                                                                                                                                                                        Одинцовского гороского округа Московской области                                                                                                                                                                                             от 23.08.2019 № 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</si>
</sst>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_р_."/>
    <numFmt numFmtId="166" formatCode="#,##0.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19" fillId="0" borderId="0"/>
    <xf numFmtId="0" fontId="15" fillId="0" borderId="0"/>
    <xf numFmtId="0" fontId="15" fillId="0" borderId="0"/>
    <xf numFmtId="0" fontId="5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3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1" fillId="0" borderId="0"/>
  </cellStyleXfs>
  <cellXfs count="227">
    <xf numFmtId="0" fontId="0" fillId="0" borderId="0" xfId="0"/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8" fillId="0" borderId="0" xfId="2" applyNumberFormat="1" applyFont="1" applyFill="1" applyBorder="1" applyAlignment="1">
      <alignment vertical="center" wrapText="1"/>
    </xf>
    <xf numFmtId="3" fontId="8" fillId="0" borderId="1" xfId="2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left" vertical="center"/>
      <protection locked="0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20" fillId="0" borderId="0" xfId="16" applyFont="1"/>
    <xf numFmtId="0" fontId="21" fillId="0" borderId="0" xfId="16" applyFont="1" applyFill="1" applyAlignment="1"/>
    <xf numFmtId="0" fontId="20" fillId="0" borderId="0" xfId="16" applyFont="1" applyFill="1"/>
    <xf numFmtId="0" fontId="22" fillId="0" borderId="0" xfId="16" applyFont="1" applyFill="1" applyAlignment="1">
      <alignment horizontal="right" vertical="center"/>
    </xf>
    <xf numFmtId="0" fontId="17" fillId="0" borderId="0" xfId="4" applyFont="1" applyAlignment="1">
      <alignment horizontal="left"/>
    </xf>
    <xf numFmtId="0" fontId="23" fillId="0" borderId="0" xfId="4" applyFont="1" applyFill="1"/>
    <xf numFmtId="0" fontId="20" fillId="0" borderId="0" xfId="16" applyFont="1" applyBorder="1" applyAlignment="1">
      <alignment horizontal="center" vertical="center"/>
    </xf>
    <xf numFmtId="0" fontId="23" fillId="0" borderId="0" xfId="2" applyFont="1" applyBorder="1" applyAlignment="1">
      <alignment vertical="center" wrapText="1"/>
    </xf>
    <xf numFmtId="0" fontId="23" fillId="0" borderId="0" xfId="2" applyFont="1" applyBorder="1" applyAlignment="1">
      <alignment horizontal="center" vertical="center"/>
    </xf>
    <xf numFmtId="0" fontId="20" fillId="0" borderId="0" xfId="16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5" fillId="0" borderId="2" xfId="16" applyFont="1" applyBorder="1" applyAlignment="1">
      <alignment horizontal="center" vertical="center" wrapText="1"/>
    </xf>
    <xf numFmtId="0" fontId="26" fillId="0" borderId="2" xfId="16" applyFont="1" applyBorder="1" applyAlignment="1">
      <alignment vertical="center"/>
    </xf>
    <xf numFmtId="0" fontId="24" fillId="0" borderId="2" xfId="4" applyFont="1" applyBorder="1" applyAlignment="1">
      <alignment horizontal="center" vertical="center"/>
    </xf>
    <xf numFmtId="0" fontId="26" fillId="0" borderId="2" xfId="16" applyFont="1" applyFill="1" applyBorder="1" applyAlignment="1">
      <alignment horizontal="center" vertical="center" wrapText="1"/>
    </xf>
    <xf numFmtId="0" fontId="26" fillId="0" borderId="0" xfId="16" applyFont="1"/>
    <xf numFmtId="0" fontId="20" fillId="0" borderId="2" xfId="16" applyFont="1" applyBorder="1"/>
    <xf numFmtId="0" fontId="23" fillId="0" borderId="2" xfId="4" applyFont="1" applyBorder="1" applyAlignment="1">
      <alignment horizontal="left"/>
    </xf>
    <xf numFmtId="0" fontId="23" fillId="0" borderId="2" xfId="4" applyFont="1" applyBorder="1" applyAlignment="1">
      <alignment horizontal="center"/>
    </xf>
    <xf numFmtId="0" fontId="27" fillId="0" borderId="2" xfId="4" applyFont="1" applyBorder="1" applyAlignment="1">
      <alignment horizontal="left"/>
    </xf>
    <xf numFmtId="0" fontId="20" fillId="0" borderId="0" xfId="16" applyFont="1" applyAlignment="1">
      <alignment vertical="top" wrapText="1"/>
    </xf>
    <xf numFmtId="3" fontId="29" fillId="0" borderId="0" xfId="0" applyNumberFormat="1" applyFont="1" applyFill="1" applyAlignment="1">
      <alignment horizontal="right" vertical="center"/>
    </xf>
    <xf numFmtId="0" fontId="28" fillId="0" borderId="2" xfId="16" applyFont="1" applyBorder="1"/>
    <xf numFmtId="0" fontId="27" fillId="0" borderId="2" xfId="4" applyFont="1" applyBorder="1"/>
    <xf numFmtId="3" fontId="27" fillId="0" borderId="2" xfId="4" applyNumberFormat="1" applyFont="1" applyFill="1" applyBorder="1" applyAlignment="1">
      <alignment horizontal="center"/>
    </xf>
    <xf numFmtId="0" fontId="24" fillId="0" borderId="2" xfId="4" applyFont="1" applyFill="1" applyBorder="1" applyAlignment="1">
      <alignment horizontal="center" vertical="center" wrapText="1"/>
    </xf>
    <xf numFmtId="3" fontId="23" fillId="0" borderId="2" xfId="4" applyNumberFormat="1" applyFont="1" applyFill="1" applyBorder="1" applyAlignment="1">
      <alignment horizontal="center"/>
    </xf>
    <xf numFmtId="166" fontId="23" fillId="0" borderId="2" xfId="4" applyNumberFormat="1" applyFont="1" applyBorder="1" applyAlignment="1">
      <alignment horizontal="center"/>
    </xf>
    <xf numFmtId="166" fontId="27" fillId="0" borderId="2" xfId="4" applyNumberFormat="1" applyFont="1" applyFill="1" applyBorder="1" applyAlignment="1">
      <alignment horizontal="center"/>
    </xf>
    <xf numFmtId="0" fontId="24" fillId="0" borderId="2" xfId="4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/>
    </xf>
    <xf numFmtId="0" fontId="11" fillId="3" borderId="0" xfId="1" applyFont="1" applyFill="1" applyBorder="1" applyAlignment="1">
      <alignment vertical="center" wrapText="1"/>
    </xf>
    <xf numFmtId="166" fontId="6" fillId="3" borderId="2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 vertical="center"/>
    </xf>
    <xf numFmtId="0" fontId="10" fillId="3" borderId="0" xfId="6" applyFont="1" applyFill="1" applyBorder="1" applyAlignment="1">
      <alignment vertical="center"/>
    </xf>
    <xf numFmtId="166" fontId="6" fillId="0" borderId="7" xfId="0" applyNumberFormat="1" applyFont="1" applyFill="1" applyBorder="1" applyAlignment="1">
      <alignment horizontal="center" vertical="center" wrapText="1"/>
    </xf>
    <xf numFmtId="166" fontId="6" fillId="0" borderId="7" xfId="2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/>
    </xf>
    <xf numFmtId="0" fontId="11" fillId="2" borderId="0" xfId="1" applyFont="1" applyFill="1" applyBorder="1" applyAlignment="1">
      <alignment vertical="center" wrapText="1"/>
    </xf>
    <xf numFmtId="166" fontId="6" fillId="2" borderId="2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0" fontId="10" fillId="2" borderId="0" xfId="6" applyFont="1" applyFill="1" applyBorder="1" applyAlignment="1">
      <alignment vertical="center"/>
    </xf>
    <xf numFmtId="165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/>
      <protection locked="0"/>
    </xf>
    <xf numFmtId="166" fontId="17" fillId="0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3" fontId="8" fillId="4" borderId="0" xfId="2" applyNumberFormat="1" applyFont="1" applyFill="1" applyBorder="1" applyAlignment="1">
      <alignment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6" fontId="18" fillId="4" borderId="2" xfId="0" applyNumberFormat="1" applyFont="1" applyFill="1" applyBorder="1" applyAlignment="1">
      <alignment horizontal="center" vertical="center"/>
    </xf>
    <xf numFmtId="166" fontId="17" fillId="4" borderId="0" xfId="0" applyNumberFormat="1" applyFont="1" applyFill="1" applyBorder="1" applyAlignment="1">
      <alignment horizontal="center" vertical="center"/>
    </xf>
    <xf numFmtId="166" fontId="10" fillId="0" borderId="0" xfId="6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0" fontId="11" fillId="0" borderId="0" xfId="19" applyFont="1" applyFill="1" applyBorder="1" applyAlignment="1">
      <alignment vertical="center" wrapText="1"/>
    </xf>
    <xf numFmtId="0" fontId="12" fillId="0" borderId="0" xfId="19" applyFont="1" applyFill="1" applyBorder="1" applyAlignment="1">
      <alignment horizontal="center" vertical="center" wrapText="1"/>
    </xf>
    <xf numFmtId="0" fontId="13" fillId="0" borderId="0" xfId="19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4" fontId="17" fillId="0" borderId="2" xfId="0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6" fillId="0" borderId="6" xfId="19" applyNumberFormat="1" applyFont="1" applyFill="1" applyBorder="1" applyAlignment="1">
      <alignment horizontal="center" vertical="center" wrapText="1"/>
    </xf>
    <xf numFmtId="0" fontId="35" fillId="0" borderId="2" xfId="20" applyFont="1" applyFill="1" applyBorder="1" applyAlignment="1">
      <alignment horizontal="left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6" fontId="6" fillId="0" borderId="5" xfId="2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top" wrapText="1"/>
    </xf>
    <xf numFmtId="166" fontId="6" fillId="4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3" fontId="8" fillId="0" borderId="2" xfId="2" applyNumberFormat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1" fillId="0" borderId="0" xfId="19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66" fontId="17" fillId="5" borderId="2" xfId="0" applyNumberFormat="1" applyFont="1" applyFill="1" applyBorder="1" applyAlignment="1">
      <alignment horizontal="center" vertical="center"/>
    </xf>
    <xf numFmtId="0" fontId="11" fillId="0" borderId="2" xfId="19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21" fillId="0" borderId="2" xfId="19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vertical="center"/>
    </xf>
    <xf numFmtId="3" fontId="37" fillId="0" borderId="2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 wrapText="1"/>
    </xf>
    <xf numFmtId="166" fontId="30" fillId="4" borderId="2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7" xfId="2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2" xfId="2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8" fillId="0" borderId="2" xfId="3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37" fillId="4" borderId="2" xfId="0" applyFont="1" applyFill="1" applyBorder="1" applyAlignment="1" applyProtection="1">
      <alignment horizontal="left" vertical="center" wrapText="1"/>
      <protection locked="0"/>
    </xf>
    <xf numFmtId="164" fontId="37" fillId="4" borderId="2" xfId="0" applyNumberFormat="1" applyFont="1" applyFill="1" applyBorder="1" applyAlignment="1">
      <alignment horizontal="center" vertical="center"/>
    </xf>
    <xf numFmtId="166" fontId="37" fillId="4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3" fillId="0" borderId="2" xfId="18" applyFont="1" applyFill="1" applyBorder="1" applyAlignment="1">
      <alignment horizontal="center" vertical="center" wrapText="1"/>
    </xf>
    <xf numFmtId="0" fontId="36" fillId="0" borderId="2" xfId="17" applyFont="1" applyFill="1" applyBorder="1" applyAlignment="1">
      <alignment horizontal="center" vertical="center" wrapText="1"/>
    </xf>
    <xf numFmtId="3" fontId="37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1" fillId="0" borderId="2" xfId="19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32" fillId="0" borderId="2" xfId="17" applyFont="1" applyFill="1" applyBorder="1" applyAlignment="1">
      <alignment horizontal="center" vertical="center" wrapText="1"/>
    </xf>
    <xf numFmtId="3" fontId="8" fillId="4" borderId="6" xfId="2" applyNumberFormat="1" applyFont="1" applyFill="1" applyBorder="1" applyAlignment="1">
      <alignment horizontal="center" vertical="center" wrapText="1"/>
    </xf>
    <xf numFmtId="3" fontId="8" fillId="4" borderId="14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33" fillId="2" borderId="2" xfId="18" applyFont="1" applyFill="1" applyBorder="1" applyAlignment="1">
      <alignment horizontal="center" vertical="center" wrapText="1"/>
    </xf>
    <xf numFmtId="0" fontId="34" fillId="0" borderId="0" xfId="19" applyFont="1" applyFill="1" applyBorder="1" applyAlignment="1">
      <alignment horizontal="center" vertical="center" wrapText="1"/>
    </xf>
    <xf numFmtId="3" fontId="16" fillId="4" borderId="2" xfId="1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0" fontId="11" fillId="0" borderId="2" xfId="19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 wrapText="1"/>
    </xf>
    <xf numFmtId="0" fontId="11" fillId="0" borderId="0" xfId="19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20" fillId="0" borderId="0" xfId="16" applyFont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0" fontId="25" fillId="0" borderId="6" xfId="16" applyFont="1" applyBorder="1" applyAlignment="1">
      <alignment horizontal="center" vertical="center" wrapText="1"/>
    </xf>
    <xf numFmtId="0" fontId="25" fillId="0" borderId="7" xfId="16" applyFont="1" applyBorder="1" applyAlignment="1">
      <alignment horizontal="center" vertical="center" wrapText="1"/>
    </xf>
    <xf numFmtId="0" fontId="24" fillId="0" borderId="3" xfId="4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center" vertical="center" wrapText="1"/>
    </xf>
    <xf numFmtId="0" fontId="24" fillId="0" borderId="4" xfId="4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11" xfId="2" applyNumberFormat="1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0" borderId="13" xfId="2" applyNumberFormat="1" applyFont="1" applyFill="1" applyBorder="1" applyAlignment="1">
      <alignment horizontal="center" vertical="center" wrapText="1"/>
    </xf>
    <xf numFmtId="0" fontId="34" fillId="0" borderId="1" xfId="19" applyFont="1" applyFill="1" applyBorder="1" applyAlignment="1">
      <alignment horizontal="center" vertical="center" wrapText="1"/>
    </xf>
    <xf numFmtId="0" fontId="13" fillId="0" borderId="0" xfId="19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16" fillId="0" borderId="2" xfId="19" applyNumberFormat="1" applyFont="1" applyFill="1" applyBorder="1" applyAlignment="1">
      <alignment horizontal="center" vertical="center" wrapText="1"/>
    </xf>
    <xf numFmtId="3" fontId="16" fillId="0" borderId="6" xfId="19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/>
    </xf>
  </cellXfs>
  <cellStyles count="21">
    <cellStyle name="Normal_1. Свод по школамNEW" xfId="7"/>
    <cellStyle name="Обычный" xfId="0" builtinId="0"/>
    <cellStyle name="Обычный 2" xfId="8"/>
    <cellStyle name="Обычный 2 2" xfId="2"/>
    <cellStyle name="Обычный 2 3" xfId="9"/>
    <cellStyle name="Обычный 2_24.06.в МФ госстандарт" xfId="5"/>
    <cellStyle name="Обычный 3" xfId="10"/>
    <cellStyle name="Обычный 3 2" xfId="11"/>
    <cellStyle name="Обычный 3 3" xfId="1"/>
    <cellStyle name="Обычный 3 3 2" xfId="19"/>
    <cellStyle name="Обычный 3 4" xfId="15"/>
    <cellStyle name="Обычный 4" xfId="12"/>
    <cellStyle name="Обычный 4 2" xfId="13"/>
    <cellStyle name="Обычный 5" xfId="16"/>
    <cellStyle name="Обычный 6" xfId="17"/>
    <cellStyle name="Обычный 7" xfId="18"/>
    <cellStyle name="Обычный 8" xfId="20"/>
    <cellStyle name="Обычный_24.06.в МФ госстандарт" xfId="3"/>
    <cellStyle name="Обычный_Bud1-2003" xfId="4"/>
    <cellStyle name="Обычный_Субсидия на внедр.совр.образ.технологий 2012" xfId="6"/>
    <cellStyle name="Стиль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90"/>
  <sheetViews>
    <sheetView tabSelected="1" view="pageBreakPreview" zoomScale="55" zoomScaleNormal="55" zoomScaleSheetLayoutView="55" workbookViewId="0">
      <selection activeCell="GN1" sqref="GN1:HD1"/>
    </sheetView>
  </sheetViews>
  <sheetFormatPr defaultColWidth="10.42578125" defaultRowHeight="18" customHeight="1" x14ac:dyDescent="0.2"/>
  <cols>
    <col min="1" max="1" width="5.42578125" style="1" customWidth="1"/>
    <col min="2" max="2" width="47.7109375" style="2" customWidth="1"/>
    <col min="3" max="5" width="19" style="2" hidden="1" customWidth="1"/>
    <col min="6" max="6" width="18.7109375" style="2" hidden="1" customWidth="1"/>
    <col min="7" max="7" width="18.85546875" style="2" hidden="1" customWidth="1"/>
    <col min="8" max="8" width="19.140625" style="2" hidden="1" customWidth="1"/>
    <col min="9" max="9" width="21" style="2" hidden="1" customWidth="1"/>
    <col min="10" max="11" width="19.140625" style="2" hidden="1" customWidth="1"/>
    <col min="12" max="12" width="20" style="2" hidden="1" customWidth="1"/>
    <col min="13" max="13" width="18.28515625" style="2" hidden="1" customWidth="1"/>
    <col min="14" max="14" width="19.85546875" style="2" hidden="1" customWidth="1"/>
    <col min="15" max="15" width="18.28515625" style="2" hidden="1" customWidth="1"/>
    <col min="16" max="16" width="20.28515625" style="2" hidden="1" customWidth="1"/>
    <col min="17" max="17" width="19.140625" style="2" hidden="1" customWidth="1"/>
    <col min="18" max="19" width="22.7109375" style="2" hidden="1" customWidth="1"/>
    <col min="20" max="20" width="16.85546875" style="2" hidden="1" customWidth="1"/>
    <col min="21" max="21" width="19.28515625" style="2" hidden="1" customWidth="1"/>
    <col min="22" max="22" width="17.42578125" style="2" hidden="1" customWidth="1"/>
    <col min="23" max="23" width="18.140625" style="2" hidden="1" customWidth="1"/>
    <col min="24" max="24" width="18.42578125" style="2" hidden="1" customWidth="1"/>
    <col min="25" max="25" width="20" style="2" hidden="1" customWidth="1"/>
    <col min="26" max="26" width="17.5703125" style="2" hidden="1" customWidth="1"/>
    <col min="27" max="27" width="20.42578125" style="2" hidden="1" customWidth="1"/>
    <col min="28" max="28" width="24.42578125" style="2" hidden="1" customWidth="1"/>
    <col min="29" max="29" width="17.85546875" style="70" hidden="1" customWidth="1"/>
    <col min="30" max="30" width="16.85546875" style="2" hidden="1" customWidth="1"/>
    <col min="31" max="31" width="19.28515625" style="2" hidden="1" customWidth="1"/>
    <col min="32" max="32" width="17.42578125" style="2" hidden="1" customWidth="1"/>
    <col min="33" max="33" width="18.140625" style="2" hidden="1" customWidth="1"/>
    <col min="34" max="34" width="18.42578125" style="2" hidden="1" customWidth="1"/>
    <col min="35" max="35" width="20" style="2" hidden="1" customWidth="1"/>
    <col min="36" max="36" width="17.5703125" style="2" hidden="1" customWidth="1"/>
    <col min="37" max="37" width="20.42578125" style="2" hidden="1" customWidth="1"/>
    <col min="38" max="38" width="24.42578125" style="2" hidden="1" customWidth="1"/>
    <col min="39" max="39" width="17.85546875" style="70" hidden="1" customWidth="1"/>
    <col min="40" max="40" width="16.85546875" style="2" hidden="1" customWidth="1"/>
    <col min="41" max="41" width="19.28515625" style="2" hidden="1" customWidth="1"/>
    <col min="42" max="42" width="17.42578125" style="2" hidden="1" customWidth="1"/>
    <col min="43" max="43" width="18.140625" style="2" hidden="1" customWidth="1"/>
    <col min="44" max="44" width="18.42578125" style="2" hidden="1" customWidth="1"/>
    <col min="45" max="45" width="20" style="2" hidden="1" customWidth="1"/>
    <col min="46" max="46" width="17.5703125" style="2" hidden="1" customWidth="1"/>
    <col min="47" max="47" width="20.42578125" style="2" hidden="1" customWidth="1"/>
    <col min="48" max="48" width="24.42578125" style="2" hidden="1" customWidth="1"/>
    <col min="49" max="49" width="17.85546875" style="60" hidden="1" customWidth="1"/>
    <col min="50" max="50" width="16.85546875" style="2" hidden="1" customWidth="1"/>
    <col min="51" max="51" width="19.28515625" style="2" hidden="1" customWidth="1"/>
    <col min="52" max="52" width="17.42578125" style="2" hidden="1" customWidth="1"/>
    <col min="53" max="53" width="18.140625" style="2" hidden="1" customWidth="1"/>
    <col min="54" max="54" width="18.42578125" style="2" hidden="1" customWidth="1"/>
    <col min="55" max="55" width="20" style="2" hidden="1" customWidth="1"/>
    <col min="56" max="56" width="17.5703125" style="2" hidden="1" customWidth="1"/>
    <col min="57" max="57" width="20.42578125" style="2" hidden="1" customWidth="1"/>
    <col min="58" max="58" width="24.42578125" style="2" hidden="1" customWidth="1"/>
    <col min="59" max="59" width="17.85546875" style="60" hidden="1" customWidth="1"/>
    <col min="60" max="60" width="16.85546875" style="2" hidden="1" customWidth="1"/>
    <col min="61" max="61" width="19.28515625" style="2" hidden="1" customWidth="1"/>
    <col min="62" max="62" width="17.42578125" style="2" hidden="1" customWidth="1"/>
    <col min="63" max="63" width="18.140625" style="2" hidden="1" customWidth="1"/>
    <col min="64" max="64" width="18.42578125" style="2" hidden="1" customWidth="1"/>
    <col min="65" max="65" width="20" style="2" hidden="1" customWidth="1"/>
    <col min="66" max="66" width="17.5703125" style="2" hidden="1" customWidth="1"/>
    <col min="67" max="67" width="20.42578125" style="2" hidden="1" customWidth="1"/>
    <col min="68" max="68" width="24.42578125" style="2" hidden="1" customWidth="1"/>
    <col min="69" max="69" width="17.85546875" style="60" hidden="1" customWidth="1"/>
    <col min="70" max="70" width="16.85546875" style="2" hidden="1" customWidth="1"/>
    <col min="71" max="71" width="19.28515625" style="2" hidden="1" customWidth="1"/>
    <col min="72" max="72" width="17.42578125" style="2" hidden="1" customWidth="1"/>
    <col min="73" max="73" width="18.140625" style="2" hidden="1" customWidth="1"/>
    <col min="74" max="74" width="18.42578125" style="2" hidden="1" customWidth="1"/>
    <col min="75" max="75" width="20" style="2" hidden="1" customWidth="1"/>
    <col min="76" max="76" width="17.5703125" style="2" hidden="1" customWidth="1"/>
    <col min="77" max="77" width="20.42578125" style="2" hidden="1" customWidth="1"/>
    <col min="78" max="78" width="24.42578125" style="2" hidden="1" customWidth="1"/>
    <col min="79" max="79" width="17.85546875" style="60" hidden="1" customWidth="1"/>
    <col min="80" max="80" width="15.85546875" style="1" hidden="1" customWidth="1"/>
    <col min="81" max="82" width="15.5703125" style="1" hidden="1" customWidth="1"/>
    <col min="83" max="84" width="21.42578125" style="2" hidden="1" customWidth="1"/>
    <col min="85" max="85" width="19.5703125" style="2" hidden="1" customWidth="1"/>
    <col min="86" max="88" width="21.42578125" style="2" hidden="1" customWidth="1"/>
    <col min="89" max="89" width="17.85546875" style="2" hidden="1" customWidth="1"/>
    <col min="90" max="90" width="21.42578125" style="2" hidden="1" customWidth="1"/>
    <col min="91" max="91" width="16.85546875" style="2" hidden="1" customWidth="1"/>
    <col min="92" max="92" width="19.28515625" style="2" hidden="1" customWidth="1"/>
    <col min="93" max="93" width="17.42578125" style="2" hidden="1" customWidth="1"/>
    <col min="94" max="94" width="18.140625" style="2" hidden="1" customWidth="1"/>
    <col min="95" max="95" width="18.42578125" style="2" hidden="1" customWidth="1"/>
    <col min="96" max="96" width="20" style="2" hidden="1" customWidth="1"/>
    <col min="97" max="97" width="17.5703125" style="2" hidden="1" customWidth="1"/>
    <col min="98" max="98" width="20.42578125" style="2" hidden="1" customWidth="1"/>
    <col min="99" max="99" width="24.42578125" style="2" hidden="1" customWidth="1"/>
    <col min="100" max="100" width="17.85546875" style="60" hidden="1" customWidth="1"/>
    <col min="101" max="101" width="16.85546875" style="2" hidden="1" customWidth="1"/>
    <col min="102" max="102" width="19.28515625" style="2" hidden="1" customWidth="1"/>
    <col min="103" max="103" width="17.42578125" style="2" hidden="1" customWidth="1"/>
    <col min="104" max="104" width="18.140625" style="2" hidden="1" customWidth="1"/>
    <col min="105" max="105" width="18.42578125" style="2" hidden="1" customWidth="1"/>
    <col min="106" max="106" width="20" style="2" hidden="1" customWidth="1"/>
    <col min="107" max="107" width="17.5703125" style="2" hidden="1" customWidth="1"/>
    <col min="108" max="108" width="20.42578125" style="2" hidden="1" customWidth="1"/>
    <col min="109" max="109" width="24.42578125" style="2" hidden="1" customWidth="1"/>
    <col min="110" max="110" width="17.85546875" style="60" hidden="1" customWidth="1"/>
    <col min="111" max="111" width="16.85546875" style="2" hidden="1" customWidth="1"/>
    <col min="112" max="112" width="19.28515625" style="2" hidden="1" customWidth="1"/>
    <col min="113" max="113" width="17.42578125" style="2" hidden="1" customWidth="1"/>
    <col min="114" max="114" width="18.140625" style="2" hidden="1" customWidth="1"/>
    <col min="115" max="115" width="18.42578125" style="2" hidden="1" customWidth="1"/>
    <col min="116" max="116" width="20" style="2" hidden="1" customWidth="1"/>
    <col min="117" max="117" width="17.5703125" style="2" hidden="1" customWidth="1"/>
    <col min="118" max="118" width="20.42578125" style="2" hidden="1" customWidth="1"/>
    <col min="119" max="119" width="24.42578125" style="2" hidden="1" customWidth="1"/>
    <col min="120" max="120" width="17.85546875" style="60" hidden="1" customWidth="1"/>
    <col min="121" max="126" width="10.42578125" style="82" hidden="1" customWidth="1"/>
    <col min="127" max="128" width="20.5703125" style="82" hidden="1" customWidth="1"/>
    <col min="129" max="130" width="11.140625" style="82" hidden="1" customWidth="1"/>
    <col min="131" max="131" width="19" style="82" hidden="1" customWidth="1"/>
    <col min="132" max="133" width="16.7109375" style="82" hidden="1" customWidth="1"/>
    <col min="134" max="134" width="22.5703125" style="82" hidden="1" customWidth="1"/>
    <col min="135" max="135" width="22.7109375" style="82" hidden="1" customWidth="1"/>
    <col min="136" max="136" width="18.5703125" style="82" hidden="1" customWidth="1"/>
    <col min="137" max="137" width="22.42578125" style="82" hidden="1" customWidth="1"/>
    <col min="138" max="138" width="21.85546875" style="82" hidden="1" customWidth="1"/>
    <col min="139" max="139" width="18.5703125" style="82" hidden="1" customWidth="1"/>
    <col min="140" max="140" width="22.42578125" style="82" hidden="1" customWidth="1"/>
    <col min="141" max="141" width="25.140625" style="82" hidden="1" customWidth="1"/>
    <col min="142" max="142" width="18.42578125" style="82" hidden="1" customWidth="1"/>
    <col min="143" max="143" width="36.5703125" style="82" hidden="1" customWidth="1"/>
    <col min="144" max="144" width="18.85546875" style="82" hidden="1" customWidth="1"/>
    <col min="145" max="145" width="10.140625" style="82" hidden="1" customWidth="1"/>
    <col min="146" max="146" width="9.85546875" style="82" hidden="1" customWidth="1"/>
    <col min="147" max="148" width="17.140625" style="82" hidden="1" customWidth="1"/>
    <col min="149" max="149" width="18.7109375" style="82" hidden="1" customWidth="1"/>
    <col min="150" max="150" width="20.5703125" style="82" hidden="1" customWidth="1"/>
    <col min="151" max="151" width="19.42578125" style="82" hidden="1" customWidth="1"/>
    <col min="152" max="152" width="19.28515625" style="82" hidden="1" customWidth="1"/>
    <col min="153" max="153" width="30.7109375" style="82" hidden="1" customWidth="1"/>
    <col min="154" max="154" width="22.7109375" style="82" hidden="1" customWidth="1"/>
    <col min="155" max="155" width="25" style="82" hidden="1" customWidth="1"/>
    <col min="156" max="156" width="18" style="82" hidden="1" customWidth="1"/>
    <col min="157" max="157" width="36.28515625" style="82" hidden="1" customWidth="1"/>
    <col min="158" max="158" width="19.140625" style="82" hidden="1" customWidth="1"/>
    <col min="159" max="160" width="9.7109375" style="82" hidden="1" customWidth="1"/>
    <col min="161" max="161" width="18.42578125" style="82" hidden="1" customWidth="1"/>
    <col min="162" max="162" width="19.140625" style="82" hidden="1" customWidth="1"/>
    <col min="163" max="163" width="30" style="82" hidden="1" customWidth="1"/>
    <col min="164" max="165" width="9.5703125" style="5" hidden="1" customWidth="1"/>
    <col min="166" max="167" width="15.5703125" style="5" hidden="1" customWidth="1"/>
    <col min="168" max="168" width="21.140625" style="5" hidden="1" customWidth="1"/>
    <col min="169" max="169" width="28.140625" style="5" hidden="1" customWidth="1"/>
    <col min="170" max="170" width="19.28515625" style="5" hidden="1" customWidth="1"/>
    <col min="171" max="171" width="36.5703125" style="5" hidden="1" customWidth="1"/>
    <col min="172" max="172" width="22.42578125" style="5" hidden="1" customWidth="1"/>
    <col min="173" max="173" width="21.85546875" style="5" hidden="1" customWidth="1"/>
    <col min="174" max="174" width="18.5703125" style="5" hidden="1" customWidth="1"/>
    <col min="175" max="175" width="22.7109375" style="5" hidden="1" customWidth="1"/>
    <col min="176" max="176" width="23.7109375" style="5" hidden="1" customWidth="1"/>
    <col min="177" max="177" width="18.42578125" style="5" hidden="1" customWidth="1"/>
    <col min="178" max="178" width="37.85546875" style="5" hidden="1" customWidth="1"/>
    <col min="179" max="179" width="19" style="5" hidden="1" customWidth="1"/>
    <col min="180" max="180" width="10.42578125" style="2" hidden="1" customWidth="1"/>
    <col min="181" max="181" width="43" style="2" hidden="1" customWidth="1"/>
    <col min="182" max="182" width="41.7109375" style="2" hidden="1" customWidth="1"/>
    <col min="183" max="185" width="21.28515625" style="2" hidden="1" customWidth="1"/>
    <col min="186" max="186" width="36.140625" style="2" customWidth="1"/>
    <col min="187" max="187" width="31.85546875" style="2" customWidth="1"/>
    <col min="188" max="189" width="31.5703125" style="2" hidden="1" customWidth="1"/>
    <col min="190" max="190" width="32.28515625" style="2" customWidth="1"/>
    <col min="191" max="191" width="21.28515625" style="2" hidden="1" customWidth="1"/>
    <col min="192" max="192" width="35" style="2" customWidth="1"/>
    <col min="193" max="195" width="21.28515625" style="2" hidden="1" customWidth="1"/>
    <col min="196" max="196" width="51.28515625" style="2" customWidth="1"/>
    <col min="197" max="197" width="46" style="2" hidden="1" customWidth="1"/>
    <col min="198" max="198" width="28.42578125" style="2" hidden="1" customWidth="1"/>
    <col min="199" max="199" width="52.85546875" style="5" hidden="1" customWidth="1"/>
    <col min="200" max="200" width="20.85546875" style="5" hidden="1" customWidth="1"/>
    <col min="201" max="201" width="17.42578125" style="5" hidden="1" customWidth="1"/>
    <col min="202" max="202" width="16.140625" style="5" hidden="1" customWidth="1"/>
    <col min="203" max="203" width="16.42578125" style="5" hidden="1" customWidth="1"/>
    <col min="204" max="204" width="26.85546875" style="5" hidden="1" customWidth="1"/>
    <col min="205" max="205" width="19.140625" style="5" hidden="1" customWidth="1"/>
    <col min="206" max="206" width="18.42578125" style="5" hidden="1" customWidth="1"/>
    <col min="207" max="207" width="15" style="5" hidden="1" customWidth="1"/>
    <col min="208" max="208" width="17" style="5" hidden="1" customWidth="1"/>
    <col min="209" max="209" width="9.5703125" style="5" hidden="1" customWidth="1"/>
    <col min="210" max="211" width="20" style="1" hidden="1" customWidth="1"/>
    <col min="212" max="212" width="58.5703125" style="2" customWidth="1"/>
    <col min="213" max="16384" width="10.42578125" style="1"/>
  </cols>
  <sheetData>
    <row r="1" spans="1:265" ht="67.5" customHeight="1" x14ac:dyDescent="0.2">
      <c r="G1" s="3"/>
      <c r="H1" s="3"/>
      <c r="I1" s="3"/>
      <c r="J1" s="4"/>
      <c r="N1" s="3"/>
      <c r="O1" s="3"/>
      <c r="P1" s="167" t="s">
        <v>150</v>
      </c>
      <c r="Q1" s="167"/>
      <c r="S1" s="50"/>
      <c r="CF1" s="3"/>
      <c r="CG1" s="4"/>
      <c r="CJ1" s="3"/>
      <c r="CK1" s="4"/>
      <c r="GN1" s="164" t="s">
        <v>209</v>
      </c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</row>
    <row r="2" spans="1:265" ht="16.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1"/>
      <c r="AD2" s="6"/>
      <c r="AE2" s="6"/>
      <c r="AF2" s="6"/>
      <c r="AG2" s="6"/>
      <c r="AH2" s="6"/>
      <c r="AI2" s="6"/>
      <c r="AJ2" s="6"/>
      <c r="AK2" s="6"/>
      <c r="AL2" s="6"/>
      <c r="AM2" s="71"/>
      <c r="AN2" s="6"/>
      <c r="AO2" s="6"/>
      <c r="AP2" s="6"/>
      <c r="AQ2" s="6"/>
      <c r="AR2" s="6"/>
      <c r="AS2" s="6"/>
      <c r="AT2" s="6"/>
      <c r="AU2" s="6"/>
      <c r="AV2" s="6"/>
      <c r="AW2" s="61"/>
      <c r="AX2" s="6"/>
      <c r="AY2" s="6"/>
      <c r="AZ2" s="6"/>
      <c r="BA2" s="6"/>
      <c r="BB2" s="6"/>
      <c r="BC2" s="6"/>
      <c r="BD2" s="6"/>
      <c r="BE2" s="6"/>
      <c r="BF2" s="6"/>
      <c r="BG2" s="61"/>
      <c r="BH2" s="6"/>
      <c r="BI2" s="6"/>
      <c r="BJ2" s="6"/>
      <c r="BK2" s="6"/>
      <c r="BL2" s="6"/>
      <c r="BM2" s="6"/>
      <c r="BN2" s="6"/>
      <c r="BO2" s="6"/>
      <c r="BP2" s="6"/>
      <c r="BQ2" s="61"/>
      <c r="BR2" s="6"/>
      <c r="BS2" s="6"/>
      <c r="BT2" s="6"/>
      <c r="BU2" s="6"/>
      <c r="BV2" s="6"/>
      <c r="BW2" s="6"/>
      <c r="BX2" s="6"/>
      <c r="BY2" s="6"/>
      <c r="BZ2" s="6"/>
      <c r="CA2" s="61"/>
      <c r="CE2" s="1"/>
      <c r="CF2" s="1"/>
      <c r="CG2" s="1"/>
      <c r="CH2" s="6"/>
      <c r="CI2" s="1"/>
      <c r="CJ2" s="1"/>
      <c r="CK2" s="1"/>
      <c r="CL2" s="6"/>
      <c r="CM2" s="6"/>
      <c r="CN2" s="6"/>
      <c r="CO2" s="6"/>
      <c r="CP2" s="6"/>
      <c r="CQ2" s="6"/>
      <c r="CR2" s="6"/>
      <c r="CS2" s="6"/>
      <c r="CT2" s="6"/>
      <c r="CU2" s="6"/>
      <c r="CV2" s="61"/>
      <c r="CW2" s="6"/>
      <c r="CX2" s="6"/>
      <c r="CY2" s="6"/>
      <c r="CZ2" s="6"/>
      <c r="DA2" s="6"/>
      <c r="DB2" s="6"/>
      <c r="DC2" s="6"/>
      <c r="DD2" s="6"/>
      <c r="DE2" s="6"/>
      <c r="DF2" s="61"/>
      <c r="DG2" s="6"/>
      <c r="DH2" s="6"/>
      <c r="DI2" s="6"/>
      <c r="DJ2" s="6"/>
      <c r="DK2" s="6"/>
      <c r="DL2" s="6"/>
      <c r="DM2" s="6"/>
      <c r="DN2" s="6"/>
      <c r="DO2" s="6"/>
      <c r="DP2" s="61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HD2" s="6"/>
    </row>
    <row r="3" spans="1:265" ht="25.5" customHeight="1" x14ac:dyDescent="0.2">
      <c r="C3" s="6"/>
      <c r="D3" s="6"/>
      <c r="E3" s="6"/>
      <c r="F3" s="6"/>
      <c r="G3" s="168" t="s">
        <v>149</v>
      </c>
      <c r="H3" s="168"/>
      <c r="I3" s="168"/>
      <c r="J3" s="168"/>
      <c r="K3" s="168"/>
      <c r="L3" s="168"/>
      <c r="M3" s="168"/>
      <c r="N3" s="168"/>
      <c r="O3" s="16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1"/>
      <c r="AD3" s="6"/>
      <c r="AE3" s="6"/>
      <c r="AF3" s="6"/>
      <c r="AG3" s="6"/>
      <c r="AH3" s="6"/>
      <c r="AI3" s="6"/>
      <c r="AJ3" s="6"/>
      <c r="AK3" s="6"/>
      <c r="AL3" s="6"/>
      <c r="AM3" s="71"/>
      <c r="AN3" s="6"/>
      <c r="AO3" s="6"/>
      <c r="AP3" s="6"/>
      <c r="AQ3" s="6"/>
      <c r="AR3" s="6"/>
      <c r="AS3" s="6"/>
      <c r="AT3" s="6"/>
      <c r="AU3" s="6"/>
      <c r="AV3" s="6"/>
      <c r="AW3" s="61"/>
      <c r="AX3" s="6"/>
      <c r="AY3" s="6"/>
      <c r="AZ3" s="6"/>
      <c r="BA3" s="6"/>
      <c r="BB3" s="6"/>
      <c r="BC3" s="6"/>
      <c r="BD3" s="6"/>
      <c r="BE3" s="6"/>
      <c r="BF3" s="6"/>
      <c r="BG3" s="61"/>
      <c r="BH3" s="6"/>
      <c r="BI3" s="6"/>
      <c r="BJ3" s="6"/>
      <c r="BK3" s="6"/>
      <c r="BL3" s="6"/>
      <c r="BM3" s="6"/>
      <c r="BN3" s="6"/>
      <c r="BO3" s="6"/>
      <c r="BP3" s="6"/>
      <c r="BQ3" s="61"/>
      <c r="BR3" s="6"/>
      <c r="BS3" s="6"/>
      <c r="BT3" s="6"/>
      <c r="BU3" s="6"/>
      <c r="BV3" s="6"/>
      <c r="BW3" s="6"/>
      <c r="BX3" s="6"/>
      <c r="BY3" s="6"/>
      <c r="BZ3" s="6"/>
      <c r="CA3" s="61"/>
      <c r="CE3" s="1"/>
      <c r="CF3" s="1"/>
      <c r="CG3" s="1"/>
      <c r="CH3" s="6"/>
      <c r="CI3" s="1"/>
      <c r="CJ3" s="1"/>
      <c r="CK3" s="1"/>
      <c r="CL3" s="6"/>
      <c r="CM3" s="6"/>
      <c r="CN3" s="6"/>
      <c r="CO3" s="6"/>
      <c r="CP3" s="6"/>
      <c r="CQ3" s="6"/>
      <c r="CR3" s="6"/>
      <c r="CS3" s="6"/>
      <c r="CT3" s="6"/>
      <c r="CU3" s="6"/>
      <c r="CV3" s="61"/>
      <c r="CW3" s="6"/>
      <c r="CX3" s="6"/>
      <c r="CY3" s="6"/>
      <c r="CZ3" s="6"/>
      <c r="DA3" s="6"/>
      <c r="DB3" s="6"/>
      <c r="DC3" s="6"/>
      <c r="DD3" s="6"/>
      <c r="DE3" s="6"/>
      <c r="DF3" s="61"/>
      <c r="DG3" s="6"/>
      <c r="DH3" s="6"/>
      <c r="DI3" s="6"/>
      <c r="DJ3" s="6"/>
      <c r="DK3" s="6"/>
      <c r="DL3" s="6"/>
      <c r="DM3" s="6"/>
      <c r="DN3" s="6"/>
      <c r="DO3" s="6"/>
      <c r="DP3" s="61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HD3" s="6"/>
    </row>
    <row r="4" spans="1:265" ht="140.25" customHeight="1" x14ac:dyDescent="0.2">
      <c r="B4" s="182" t="s">
        <v>203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</row>
    <row r="5" spans="1:265" ht="204" customHeight="1" x14ac:dyDescent="0.2">
      <c r="A5" s="133"/>
      <c r="B5" s="172" t="s">
        <v>44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70" t="s">
        <v>154</v>
      </c>
      <c r="GC5" s="170" t="s">
        <v>202</v>
      </c>
      <c r="GD5" s="170" t="s">
        <v>3</v>
      </c>
      <c r="GE5" s="170" t="s">
        <v>154</v>
      </c>
      <c r="GF5" s="137"/>
      <c r="GG5" s="137"/>
      <c r="GH5" s="170" t="s">
        <v>155</v>
      </c>
      <c r="GI5" s="181" t="s">
        <v>136</v>
      </c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</row>
    <row r="6" spans="1:265" ht="23.25" hidden="1" customHeight="1" x14ac:dyDescent="0.2">
      <c r="A6" s="169" t="s">
        <v>1</v>
      </c>
      <c r="B6" s="172"/>
      <c r="C6" s="170" t="s">
        <v>45</v>
      </c>
      <c r="D6" s="170" t="s">
        <v>156</v>
      </c>
      <c r="E6" s="170" t="s">
        <v>157</v>
      </c>
      <c r="F6" s="165" t="s">
        <v>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 t="s">
        <v>2</v>
      </c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 t="s">
        <v>2</v>
      </c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 t="s">
        <v>2</v>
      </c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 t="s">
        <v>2</v>
      </c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 t="s">
        <v>2</v>
      </c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6" t="s">
        <v>2</v>
      </c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 t="s">
        <v>2</v>
      </c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73" t="s">
        <v>2</v>
      </c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 t="s">
        <v>2</v>
      </c>
      <c r="FT6" s="173"/>
      <c r="FU6" s="173"/>
      <c r="FV6" s="173"/>
      <c r="FW6" s="173"/>
      <c r="FX6" s="173" t="s">
        <v>86</v>
      </c>
      <c r="FY6" s="173"/>
      <c r="FZ6" s="173"/>
      <c r="GA6" s="134" t="s">
        <v>140</v>
      </c>
      <c r="GB6" s="170"/>
      <c r="GC6" s="170"/>
      <c r="GD6" s="170"/>
      <c r="GE6" s="170"/>
      <c r="GF6" s="170" t="s">
        <v>155</v>
      </c>
      <c r="GG6" s="170" t="s">
        <v>202</v>
      </c>
      <c r="GH6" s="170"/>
      <c r="GI6" s="173" t="s">
        <v>136</v>
      </c>
      <c r="GJ6" s="173"/>
      <c r="GK6" s="173"/>
      <c r="GL6" s="173"/>
      <c r="GM6" s="173"/>
      <c r="GN6" s="173"/>
      <c r="GO6" s="173"/>
      <c r="GP6" s="173"/>
      <c r="GQ6" s="173" t="s">
        <v>82</v>
      </c>
      <c r="GR6" s="173" t="s">
        <v>81</v>
      </c>
      <c r="GS6" s="173" t="s">
        <v>64</v>
      </c>
      <c r="GT6" s="173"/>
      <c r="GU6" s="173"/>
      <c r="GV6" s="173"/>
      <c r="GW6" s="173"/>
      <c r="GX6" s="173"/>
      <c r="GY6" s="173"/>
      <c r="GZ6" s="173"/>
      <c r="HA6" s="173"/>
      <c r="HB6" s="131"/>
      <c r="HC6" s="138"/>
      <c r="HD6" s="138"/>
    </row>
    <row r="7" spans="1:265" s="10" customFormat="1" ht="327.75" hidden="1" customHeight="1" x14ac:dyDescent="0.2">
      <c r="A7" s="169"/>
      <c r="B7" s="172"/>
      <c r="C7" s="170"/>
      <c r="D7" s="170"/>
      <c r="E7" s="170"/>
      <c r="F7" s="172" t="s">
        <v>11</v>
      </c>
      <c r="G7" s="172"/>
      <c r="H7" s="172"/>
      <c r="I7" s="172"/>
      <c r="J7" s="172"/>
      <c r="K7" s="172"/>
      <c r="L7" s="172"/>
      <c r="M7" s="172" t="s">
        <v>18</v>
      </c>
      <c r="N7" s="172"/>
      <c r="O7" s="172"/>
      <c r="P7" s="172"/>
      <c r="Q7" s="172"/>
      <c r="R7" s="172"/>
      <c r="S7" s="172"/>
      <c r="T7" s="172" t="s">
        <v>19</v>
      </c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 t="s">
        <v>19</v>
      </c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19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 t="s">
        <v>46</v>
      </c>
      <c r="CC7" s="172"/>
      <c r="CD7" s="172"/>
      <c r="CE7" s="172" t="s">
        <v>22</v>
      </c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 t="s">
        <v>22</v>
      </c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66" t="s">
        <v>38</v>
      </c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 t="s">
        <v>38</v>
      </c>
      <c r="EK7" s="166"/>
      <c r="EL7" s="166"/>
      <c r="EM7" s="166"/>
      <c r="EN7" s="166"/>
      <c r="EO7" s="166" t="s">
        <v>33</v>
      </c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 t="s">
        <v>34</v>
      </c>
      <c r="FD7" s="166"/>
      <c r="FE7" s="166"/>
      <c r="FF7" s="166"/>
      <c r="FG7" s="166"/>
      <c r="FH7" s="173" t="s">
        <v>35</v>
      </c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 t="s">
        <v>35</v>
      </c>
      <c r="FT7" s="173"/>
      <c r="FU7" s="173"/>
      <c r="FV7" s="173"/>
      <c r="FW7" s="173"/>
      <c r="FX7" s="173"/>
      <c r="FY7" s="173"/>
      <c r="FZ7" s="173"/>
      <c r="GA7" s="178" t="s">
        <v>141</v>
      </c>
      <c r="GB7" s="170"/>
      <c r="GC7" s="170"/>
      <c r="GD7" s="170"/>
      <c r="GE7" s="170"/>
      <c r="GF7" s="170"/>
      <c r="GG7" s="170"/>
      <c r="GH7" s="170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35"/>
      <c r="HC7" s="138"/>
      <c r="HD7" s="138"/>
    </row>
    <row r="8" spans="1:265" s="9" customFormat="1" ht="42.75" customHeight="1" x14ac:dyDescent="0.2">
      <c r="A8" s="169"/>
      <c r="B8" s="172"/>
      <c r="C8" s="170"/>
      <c r="D8" s="170"/>
      <c r="E8" s="170"/>
      <c r="F8" s="171" t="s">
        <v>12</v>
      </c>
      <c r="G8" s="171" t="s">
        <v>14</v>
      </c>
      <c r="H8" s="172" t="s">
        <v>13</v>
      </c>
      <c r="I8" s="172" t="s">
        <v>15</v>
      </c>
      <c r="J8" s="172" t="s">
        <v>16</v>
      </c>
      <c r="K8" s="172" t="s">
        <v>17</v>
      </c>
      <c r="L8" s="172" t="s">
        <v>37</v>
      </c>
      <c r="M8" s="171" t="s">
        <v>12</v>
      </c>
      <c r="N8" s="171" t="s">
        <v>14</v>
      </c>
      <c r="O8" s="172" t="s">
        <v>13</v>
      </c>
      <c r="P8" s="172" t="s">
        <v>15</v>
      </c>
      <c r="Q8" s="172" t="s">
        <v>16</v>
      </c>
      <c r="R8" s="172" t="s">
        <v>17</v>
      </c>
      <c r="S8" s="172" t="s">
        <v>37</v>
      </c>
      <c r="T8" s="172" t="s">
        <v>20</v>
      </c>
      <c r="U8" s="172"/>
      <c r="V8" s="172"/>
      <c r="W8" s="172"/>
      <c r="X8" s="172"/>
      <c r="Y8" s="172"/>
      <c r="Z8" s="172"/>
      <c r="AA8" s="172"/>
      <c r="AB8" s="172"/>
      <c r="AC8" s="172"/>
      <c r="AD8" s="172" t="s">
        <v>14</v>
      </c>
      <c r="AE8" s="172"/>
      <c r="AF8" s="172"/>
      <c r="AG8" s="172"/>
      <c r="AH8" s="172"/>
      <c r="AI8" s="172"/>
      <c r="AJ8" s="172"/>
      <c r="AK8" s="172"/>
      <c r="AL8" s="172"/>
      <c r="AM8" s="172"/>
      <c r="AN8" s="172" t="s">
        <v>21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 t="s">
        <v>15</v>
      </c>
      <c r="AY8" s="172"/>
      <c r="AZ8" s="172"/>
      <c r="BA8" s="172"/>
      <c r="BB8" s="172"/>
      <c r="BC8" s="172"/>
      <c r="BD8" s="172"/>
      <c r="BE8" s="172"/>
      <c r="BF8" s="172"/>
      <c r="BG8" s="172"/>
      <c r="BH8" s="172" t="s">
        <v>16</v>
      </c>
      <c r="BI8" s="172"/>
      <c r="BJ8" s="172"/>
      <c r="BK8" s="172"/>
      <c r="BL8" s="172"/>
      <c r="BM8" s="172"/>
      <c r="BN8" s="172"/>
      <c r="BO8" s="172"/>
      <c r="BP8" s="172"/>
      <c r="BQ8" s="172"/>
      <c r="BR8" s="172" t="s">
        <v>37</v>
      </c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 t="s">
        <v>11</v>
      </c>
      <c r="CF8" s="172"/>
      <c r="CG8" s="172"/>
      <c r="CH8" s="172"/>
      <c r="CI8" s="172" t="s">
        <v>18</v>
      </c>
      <c r="CJ8" s="172"/>
      <c r="CK8" s="172"/>
      <c r="CL8" s="172"/>
      <c r="CM8" s="172" t="s">
        <v>19</v>
      </c>
      <c r="CN8" s="172"/>
      <c r="CO8" s="172"/>
      <c r="CP8" s="172"/>
      <c r="CQ8" s="172"/>
      <c r="CR8" s="172"/>
      <c r="CS8" s="172"/>
      <c r="CT8" s="172"/>
      <c r="CU8" s="172"/>
      <c r="CV8" s="172"/>
      <c r="CW8" s="172" t="s">
        <v>19</v>
      </c>
      <c r="CX8" s="172"/>
      <c r="CY8" s="172"/>
      <c r="CZ8" s="172"/>
      <c r="DA8" s="172"/>
      <c r="DB8" s="172"/>
      <c r="DC8" s="172"/>
      <c r="DD8" s="172"/>
      <c r="DE8" s="172"/>
      <c r="DF8" s="172"/>
      <c r="DG8" s="172" t="s">
        <v>19</v>
      </c>
      <c r="DH8" s="172"/>
      <c r="DI8" s="172"/>
      <c r="DJ8" s="172"/>
      <c r="DK8" s="172"/>
      <c r="DL8" s="172"/>
      <c r="DM8" s="172"/>
      <c r="DN8" s="172"/>
      <c r="DO8" s="172"/>
      <c r="DP8" s="172"/>
      <c r="DQ8" s="166" t="s">
        <v>5</v>
      </c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 t="s">
        <v>5</v>
      </c>
      <c r="EK8" s="166"/>
      <c r="EL8" s="166"/>
      <c r="EM8" s="166"/>
      <c r="EN8" s="166"/>
      <c r="EO8" s="166" t="s">
        <v>5</v>
      </c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 t="s">
        <v>5</v>
      </c>
      <c r="FD8" s="166"/>
      <c r="FE8" s="166"/>
      <c r="FF8" s="166"/>
      <c r="FG8" s="166"/>
      <c r="FH8" s="173" t="s">
        <v>5</v>
      </c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 t="s">
        <v>5</v>
      </c>
      <c r="FT8" s="173"/>
      <c r="FU8" s="173"/>
      <c r="FV8" s="173"/>
      <c r="FW8" s="173"/>
      <c r="FX8" s="173"/>
      <c r="FY8" s="173"/>
      <c r="FZ8" s="173"/>
      <c r="GA8" s="178"/>
      <c r="GB8" s="170"/>
      <c r="GC8" s="170"/>
      <c r="GD8" s="170"/>
      <c r="GE8" s="170"/>
      <c r="GF8" s="170"/>
      <c r="GG8" s="170"/>
      <c r="GH8" s="170"/>
      <c r="GI8" s="173" t="s">
        <v>3</v>
      </c>
      <c r="GJ8" s="173" t="s">
        <v>3</v>
      </c>
      <c r="GK8" s="173" t="s">
        <v>2</v>
      </c>
      <c r="GL8" s="173"/>
      <c r="GM8" s="173"/>
      <c r="GN8" s="173"/>
      <c r="GO8" s="173"/>
      <c r="GP8" s="173"/>
      <c r="GQ8" s="173"/>
      <c r="GR8" s="173"/>
      <c r="GS8" s="173" t="s">
        <v>2</v>
      </c>
      <c r="GT8" s="173"/>
      <c r="GU8" s="173"/>
      <c r="GV8" s="173"/>
      <c r="GW8" s="173"/>
      <c r="GX8" s="173"/>
      <c r="GY8" s="173"/>
      <c r="GZ8" s="173"/>
      <c r="HA8" s="173" t="s">
        <v>9</v>
      </c>
      <c r="HB8" s="135"/>
      <c r="HC8" s="135"/>
      <c r="HD8" s="135"/>
    </row>
    <row r="9" spans="1:265" s="9" customFormat="1" ht="43.5" customHeight="1" x14ac:dyDescent="0.2">
      <c r="A9" s="169"/>
      <c r="B9" s="172"/>
      <c r="C9" s="170"/>
      <c r="D9" s="170"/>
      <c r="E9" s="170"/>
      <c r="F9" s="171"/>
      <c r="G9" s="171"/>
      <c r="H9" s="172"/>
      <c r="I9" s="172"/>
      <c r="J9" s="172"/>
      <c r="K9" s="172"/>
      <c r="L9" s="172"/>
      <c r="M9" s="171"/>
      <c r="N9" s="171"/>
      <c r="O9" s="172"/>
      <c r="P9" s="172"/>
      <c r="Q9" s="172"/>
      <c r="R9" s="172"/>
      <c r="S9" s="172"/>
      <c r="T9" s="172" t="s">
        <v>2</v>
      </c>
      <c r="U9" s="172"/>
      <c r="V9" s="172"/>
      <c r="W9" s="172"/>
      <c r="X9" s="172"/>
      <c r="Y9" s="172"/>
      <c r="Z9" s="172"/>
      <c r="AA9" s="172"/>
      <c r="AB9" s="172"/>
      <c r="AC9" s="175" t="s">
        <v>73</v>
      </c>
      <c r="AD9" s="172" t="s">
        <v>2</v>
      </c>
      <c r="AE9" s="172"/>
      <c r="AF9" s="172"/>
      <c r="AG9" s="172"/>
      <c r="AH9" s="172"/>
      <c r="AI9" s="172"/>
      <c r="AJ9" s="172"/>
      <c r="AK9" s="172"/>
      <c r="AL9" s="172"/>
      <c r="AM9" s="175" t="s">
        <v>73</v>
      </c>
      <c r="AN9" s="172" t="s">
        <v>2</v>
      </c>
      <c r="AO9" s="172"/>
      <c r="AP9" s="172"/>
      <c r="AQ9" s="172"/>
      <c r="AR9" s="172"/>
      <c r="AS9" s="172"/>
      <c r="AT9" s="172"/>
      <c r="AU9" s="172"/>
      <c r="AV9" s="172"/>
      <c r="AW9" s="174" t="s">
        <v>73</v>
      </c>
      <c r="AX9" s="172" t="s">
        <v>2</v>
      </c>
      <c r="AY9" s="172"/>
      <c r="AZ9" s="172"/>
      <c r="BA9" s="172"/>
      <c r="BB9" s="172"/>
      <c r="BC9" s="172"/>
      <c r="BD9" s="172"/>
      <c r="BE9" s="172"/>
      <c r="BF9" s="172"/>
      <c r="BG9" s="174" t="s">
        <v>73</v>
      </c>
      <c r="BH9" s="172" t="s">
        <v>2</v>
      </c>
      <c r="BI9" s="172"/>
      <c r="BJ9" s="172"/>
      <c r="BK9" s="172"/>
      <c r="BL9" s="172"/>
      <c r="BM9" s="172"/>
      <c r="BN9" s="172"/>
      <c r="BO9" s="172"/>
      <c r="BP9" s="172"/>
      <c r="BQ9" s="174" t="s">
        <v>73</v>
      </c>
      <c r="BR9" s="172" t="s">
        <v>2</v>
      </c>
      <c r="BS9" s="172"/>
      <c r="BT9" s="172"/>
      <c r="BU9" s="172"/>
      <c r="BV9" s="172"/>
      <c r="BW9" s="172"/>
      <c r="BX9" s="172"/>
      <c r="BY9" s="172"/>
      <c r="BZ9" s="172"/>
      <c r="CA9" s="174" t="s">
        <v>73</v>
      </c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 t="s">
        <v>23</v>
      </c>
      <c r="CN9" s="172"/>
      <c r="CO9" s="172"/>
      <c r="CP9" s="172"/>
      <c r="CQ9" s="172"/>
      <c r="CR9" s="172"/>
      <c r="CS9" s="172"/>
      <c r="CT9" s="172"/>
      <c r="CU9" s="172"/>
      <c r="CV9" s="172"/>
      <c r="CW9" s="172" t="s">
        <v>21</v>
      </c>
      <c r="CX9" s="172"/>
      <c r="CY9" s="172"/>
      <c r="CZ9" s="172"/>
      <c r="DA9" s="172"/>
      <c r="DB9" s="172"/>
      <c r="DC9" s="172"/>
      <c r="DD9" s="172"/>
      <c r="DE9" s="172"/>
      <c r="DF9" s="172"/>
      <c r="DG9" s="172" t="s">
        <v>16</v>
      </c>
      <c r="DH9" s="172"/>
      <c r="DI9" s="172"/>
      <c r="DJ9" s="172"/>
      <c r="DK9" s="172"/>
      <c r="DL9" s="172"/>
      <c r="DM9" s="172"/>
      <c r="DN9" s="172"/>
      <c r="DO9" s="172"/>
      <c r="DP9" s="172"/>
      <c r="DQ9" s="166" t="s">
        <v>6</v>
      </c>
      <c r="DR9" s="166"/>
      <c r="DS9" s="166"/>
      <c r="DT9" s="166"/>
      <c r="DU9" s="166"/>
      <c r="DV9" s="166"/>
      <c r="DW9" s="166"/>
      <c r="DX9" s="166" t="s">
        <v>39</v>
      </c>
      <c r="DY9" s="166"/>
      <c r="DZ9" s="166"/>
      <c r="EA9" s="166"/>
      <c r="EB9" s="166"/>
      <c r="EC9" s="166"/>
      <c r="ED9" s="166" t="s">
        <v>31</v>
      </c>
      <c r="EE9" s="166"/>
      <c r="EF9" s="166"/>
      <c r="EG9" s="166"/>
      <c r="EH9" s="166"/>
      <c r="EI9" s="166"/>
      <c r="EJ9" s="166" t="s">
        <v>32</v>
      </c>
      <c r="EK9" s="166"/>
      <c r="EL9" s="166"/>
      <c r="EM9" s="166"/>
      <c r="EN9" s="166"/>
      <c r="EO9" s="166" t="s">
        <v>6</v>
      </c>
      <c r="EP9" s="166"/>
      <c r="EQ9" s="166"/>
      <c r="ER9" s="166"/>
      <c r="ES9" s="166"/>
      <c r="ET9" s="166" t="s">
        <v>7</v>
      </c>
      <c r="EU9" s="166"/>
      <c r="EV9" s="166"/>
      <c r="EW9" s="166"/>
      <c r="EX9" s="166" t="s">
        <v>32</v>
      </c>
      <c r="EY9" s="166"/>
      <c r="EZ9" s="166"/>
      <c r="FA9" s="166"/>
      <c r="FB9" s="166"/>
      <c r="FC9" s="166" t="s">
        <v>6</v>
      </c>
      <c r="FD9" s="166"/>
      <c r="FE9" s="166" t="s">
        <v>7</v>
      </c>
      <c r="FF9" s="166"/>
      <c r="FG9" s="166"/>
      <c r="FH9" s="173" t="s">
        <v>6</v>
      </c>
      <c r="FI9" s="173"/>
      <c r="FJ9" s="173"/>
      <c r="FK9" s="173"/>
      <c r="FL9" s="173"/>
      <c r="FM9" s="173" t="s">
        <v>7</v>
      </c>
      <c r="FN9" s="173"/>
      <c r="FO9" s="173"/>
      <c r="FP9" s="173" t="s">
        <v>31</v>
      </c>
      <c r="FQ9" s="173"/>
      <c r="FR9" s="173"/>
      <c r="FS9" s="173" t="s">
        <v>32</v>
      </c>
      <c r="FT9" s="173"/>
      <c r="FU9" s="173"/>
      <c r="FV9" s="173"/>
      <c r="FW9" s="173"/>
      <c r="FX9" s="170" t="s">
        <v>9</v>
      </c>
      <c r="FY9" s="173" t="s">
        <v>2</v>
      </c>
      <c r="FZ9" s="173"/>
      <c r="GA9" s="178"/>
      <c r="GB9" s="170"/>
      <c r="GC9" s="170"/>
      <c r="GD9" s="170"/>
      <c r="GE9" s="170"/>
      <c r="GF9" s="170"/>
      <c r="GG9" s="170"/>
      <c r="GH9" s="170"/>
      <c r="GI9" s="173"/>
      <c r="GJ9" s="173"/>
      <c r="GK9" s="173" t="s">
        <v>137</v>
      </c>
      <c r="GL9" s="134" t="s">
        <v>66</v>
      </c>
      <c r="GM9" s="173" t="s">
        <v>202</v>
      </c>
      <c r="GN9" s="173" t="s">
        <v>137</v>
      </c>
      <c r="GO9" s="173" t="s">
        <v>138</v>
      </c>
      <c r="GP9" s="134" t="s">
        <v>66</v>
      </c>
      <c r="GQ9" s="173"/>
      <c r="GR9" s="173"/>
      <c r="GS9" s="176" t="s">
        <v>56</v>
      </c>
      <c r="GT9" s="176" t="s">
        <v>57</v>
      </c>
      <c r="GU9" s="176" t="s">
        <v>58</v>
      </c>
      <c r="GV9" s="176" t="s">
        <v>59</v>
      </c>
      <c r="GW9" s="176" t="s">
        <v>60</v>
      </c>
      <c r="GX9" s="176" t="s">
        <v>61</v>
      </c>
      <c r="GY9" s="176" t="s">
        <v>62</v>
      </c>
      <c r="GZ9" s="176" t="s">
        <v>63</v>
      </c>
      <c r="HA9" s="173"/>
      <c r="HB9" s="135"/>
      <c r="HC9" s="173" t="s">
        <v>202</v>
      </c>
      <c r="HD9" s="173" t="s">
        <v>138</v>
      </c>
    </row>
    <row r="10" spans="1:265" s="11" customFormat="1" ht="78.75" customHeight="1" x14ac:dyDescent="0.2">
      <c r="A10" s="169"/>
      <c r="B10" s="172"/>
      <c r="C10" s="170"/>
      <c r="D10" s="170"/>
      <c r="E10" s="170"/>
      <c r="F10" s="171"/>
      <c r="G10" s="171"/>
      <c r="H10" s="172"/>
      <c r="I10" s="172"/>
      <c r="J10" s="172"/>
      <c r="K10" s="172"/>
      <c r="L10" s="172"/>
      <c r="M10" s="171"/>
      <c r="N10" s="171"/>
      <c r="O10" s="172"/>
      <c r="P10" s="172"/>
      <c r="Q10" s="172"/>
      <c r="R10" s="172"/>
      <c r="S10" s="172"/>
      <c r="T10" s="172" t="s">
        <v>71</v>
      </c>
      <c r="U10" s="172" t="s">
        <v>72</v>
      </c>
      <c r="V10" s="172" t="s">
        <v>74</v>
      </c>
      <c r="W10" s="172" t="s">
        <v>75</v>
      </c>
      <c r="X10" s="172" t="s">
        <v>76</v>
      </c>
      <c r="Y10" s="172" t="s">
        <v>77</v>
      </c>
      <c r="Z10" s="172" t="s">
        <v>78</v>
      </c>
      <c r="AA10" s="172" t="s">
        <v>79</v>
      </c>
      <c r="AB10" s="172" t="s">
        <v>80</v>
      </c>
      <c r="AC10" s="175"/>
      <c r="AD10" s="172" t="s">
        <v>71</v>
      </c>
      <c r="AE10" s="172" t="s">
        <v>72</v>
      </c>
      <c r="AF10" s="172" t="s">
        <v>74</v>
      </c>
      <c r="AG10" s="172" t="s">
        <v>75</v>
      </c>
      <c r="AH10" s="172" t="s">
        <v>76</v>
      </c>
      <c r="AI10" s="172" t="s">
        <v>77</v>
      </c>
      <c r="AJ10" s="172" t="s">
        <v>78</v>
      </c>
      <c r="AK10" s="172" t="s">
        <v>79</v>
      </c>
      <c r="AL10" s="172" t="s">
        <v>80</v>
      </c>
      <c r="AM10" s="175"/>
      <c r="AN10" s="172" t="s">
        <v>71</v>
      </c>
      <c r="AO10" s="172" t="s">
        <v>72</v>
      </c>
      <c r="AP10" s="172" t="s">
        <v>74</v>
      </c>
      <c r="AQ10" s="172" t="s">
        <v>75</v>
      </c>
      <c r="AR10" s="172" t="s">
        <v>76</v>
      </c>
      <c r="AS10" s="172" t="s">
        <v>77</v>
      </c>
      <c r="AT10" s="172" t="s">
        <v>78</v>
      </c>
      <c r="AU10" s="172" t="s">
        <v>79</v>
      </c>
      <c r="AV10" s="172" t="s">
        <v>80</v>
      </c>
      <c r="AW10" s="174"/>
      <c r="AX10" s="172" t="s">
        <v>71</v>
      </c>
      <c r="AY10" s="172" t="s">
        <v>72</v>
      </c>
      <c r="AZ10" s="172" t="s">
        <v>74</v>
      </c>
      <c r="BA10" s="172" t="s">
        <v>75</v>
      </c>
      <c r="BB10" s="172" t="s">
        <v>76</v>
      </c>
      <c r="BC10" s="172" t="s">
        <v>77</v>
      </c>
      <c r="BD10" s="172" t="s">
        <v>78</v>
      </c>
      <c r="BE10" s="172" t="s">
        <v>79</v>
      </c>
      <c r="BF10" s="172" t="s">
        <v>80</v>
      </c>
      <c r="BG10" s="174"/>
      <c r="BH10" s="172" t="s">
        <v>71</v>
      </c>
      <c r="BI10" s="172" t="s">
        <v>72</v>
      </c>
      <c r="BJ10" s="172" t="s">
        <v>74</v>
      </c>
      <c r="BK10" s="172" t="s">
        <v>75</v>
      </c>
      <c r="BL10" s="172" t="s">
        <v>76</v>
      </c>
      <c r="BM10" s="172" t="s">
        <v>77</v>
      </c>
      <c r="BN10" s="172" t="s">
        <v>78</v>
      </c>
      <c r="BO10" s="172" t="s">
        <v>79</v>
      </c>
      <c r="BP10" s="172" t="s">
        <v>80</v>
      </c>
      <c r="BQ10" s="174"/>
      <c r="BR10" s="172" t="s">
        <v>71</v>
      </c>
      <c r="BS10" s="172" t="s">
        <v>72</v>
      </c>
      <c r="BT10" s="172" t="s">
        <v>74</v>
      </c>
      <c r="BU10" s="172" t="s">
        <v>75</v>
      </c>
      <c r="BV10" s="172" t="s">
        <v>76</v>
      </c>
      <c r="BW10" s="172" t="s">
        <v>77</v>
      </c>
      <c r="BX10" s="172" t="s">
        <v>78</v>
      </c>
      <c r="BY10" s="172" t="s">
        <v>79</v>
      </c>
      <c r="BZ10" s="172" t="s">
        <v>80</v>
      </c>
      <c r="CA10" s="174"/>
      <c r="CB10" s="170" t="s">
        <v>10</v>
      </c>
      <c r="CC10" s="170" t="s">
        <v>8</v>
      </c>
      <c r="CD10" s="170" t="s">
        <v>4</v>
      </c>
      <c r="CE10" s="171" t="s">
        <v>12</v>
      </c>
      <c r="CF10" s="172" t="s">
        <v>13</v>
      </c>
      <c r="CG10" s="172" t="s">
        <v>16</v>
      </c>
      <c r="CH10" s="172" t="s">
        <v>17</v>
      </c>
      <c r="CI10" s="171" t="s">
        <v>12</v>
      </c>
      <c r="CJ10" s="172" t="s">
        <v>13</v>
      </c>
      <c r="CK10" s="172" t="s">
        <v>16</v>
      </c>
      <c r="CL10" s="172" t="s">
        <v>17</v>
      </c>
      <c r="CM10" s="172" t="s">
        <v>2</v>
      </c>
      <c r="CN10" s="172"/>
      <c r="CO10" s="172"/>
      <c r="CP10" s="172"/>
      <c r="CQ10" s="172"/>
      <c r="CR10" s="172"/>
      <c r="CS10" s="172"/>
      <c r="CT10" s="172"/>
      <c r="CU10" s="172"/>
      <c r="CV10" s="174" t="s">
        <v>73</v>
      </c>
      <c r="CW10" s="172" t="s">
        <v>2</v>
      </c>
      <c r="CX10" s="172"/>
      <c r="CY10" s="172"/>
      <c r="CZ10" s="172"/>
      <c r="DA10" s="172"/>
      <c r="DB10" s="172"/>
      <c r="DC10" s="172"/>
      <c r="DD10" s="172"/>
      <c r="DE10" s="172"/>
      <c r="DF10" s="174" t="s">
        <v>73</v>
      </c>
      <c r="DG10" s="172" t="s">
        <v>2</v>
      </c>
      <c r="DH10" s="172"/>
      <c r="DI10" s="172"/>
      <c r="DJ10" s="172"/>
      <c r="DK10" s="172"/>
      <c r="DL10" s="172"/>
      <c r="DM10" s="172"/>
      <c r="DN10" s="172"/>
      <c r="DO10" s="172"/>
      <c r="DP10" s="174" t="s">
        <v>73</v>
      </c>
      <c r="DQ10" s="166"/>
      <c r="DR10" s="166"/>
      <c r="DS10" s="166"/>
      <c r="DT10" s="166"/>
      <c r="DU10" s="166"/>
      <c r="DV10" s="166"/>
      <c r="DW10" s="166"/>
      <c r="DX10" s="166" t="s">
        <v>28</v>
      </c>
      <c r="DY10" s="166" t="s">
        <v>29</v>
      </c>
      <c r="DZ10" s="166"/>
      <c r="EA10" s="166" t="s">
        <v>36</v>
      </c>
      <c r="EB10" s="166" t="s">
        <v>30</v>
      </c>
      <c r="EC10" s="166"/>
      <c r="ED10" s="166" t="s">
        <v>2</v>
      </c>
      <c r="EE10" s="166"/>
      <c r="EF10" s="166" t="s">
        <v>40</v>
      </c>
      <c r="EG10" s="166" t="s">
        <v>2</v>
      </c>
      <c r="EH10" s="166"/>
      <c r="EI10" s="166" t="s">
        <v>40</v>
      </c>
      <c r="EJ10" s="166" t="s">
        <v>2</v>
      </c>
      <c r="EK10" s="166"/>
      <c r="EL10" s="166"/>
      <c r="EM10" s="166"/>
      <c r="EN10" s="166" t="s">
        <v>40</v>
      </c>
      <c r="EO10" s="166"/>
      <c r="EP10" s="166"/>
      <c r="EQ10" s="166"/>
      <c r="ER10" s="166"/>
      <c r="ES10" s="166"/>
      <c r="ET10" s="166" t="s">
        <v>28</v>
      </c>
      <c r="EU10" s="166" t="s">
        <v>29</v>
      </c>
      <c r="EV10" s="166" t="s">
        <v>36</v>
      </c>
      <c r="EW10" s="166" t="s">
        <v>30</v>
      </c>
      <c r="EX10" s="166" t="s">
        <v>2</v>
      </c>
      <c r="EY10" s="166"/>
      <c r="EZ10" s="166"/>
      <c r="FA10" s="166"/>
      <c r="FB10" s="166" t="s">
        <v>40</v>
      </c>
      <c r="FC10" s="166"/>
      <c r="FD10" s="166"/>
      <c r="FE10" s="166" t="s">
        <v>29</v>
      </c>
      <c r="FF10" s="166" t="s">
        <v>36</v>
      </c>
      <c r="FG10" s="166" t="s">
        <v>30</v>
      </c>
      <c r="FH10" s="173"/>
      <c r="FI10" s="173"/>
      <c r="FJ10" s="173"/>
      <c r="FK10" s="173"/>
      <c r="FL10" s="173"/>
      <c r="FM10" s="173" t="s">
        <v>29</v>
      </c>
      <c r="FN10" s="173" t="s">
        <v>36</v>
      </c>
      <c r="FO10" s="173" t="s">
        <v>30</v>
      </c>
      <c r="FP10" s="173" t="s">
        <v>2</v>
      </c>
      <c r="FQ10" s="173"/>
      <c r="FR10" s="173" t="s">
        <v>40</v>
      </c>
      <c r="FS10" s="173" t="s">
        <v>2</v>
      </c>
      <c r="FT10" s="173"/>
      <c r="FU10" s="173"/>
      <c r="FV10" s="173"/>
      <c r="FW10" s="173" t="s">
        <v>40</v>
      </c>
      <c r="FX10" s="170"/>
      <c r="FY10" s="173" t="s">
        <v>83</v>
      </c>
      <c r="FZ10" s="173" t="s">
        <v>84</v>
      </c>
      <c r="GA10" s="178"/>
      <c r="GB10" s="170"/>
      <c r="GC10" s="170"/>
      <c r="GD10" s="170"/>
      <c r="GE10" s="170"/>
      <c r="GF10" s="170"/>
      <c r="GG10" s="170"/>
      <c r="GH10" s="170"/>
      <c r="GI10" s="173"/>
      <c r="GJ10" s="173"/>
      <c r="GK10" s="173"/>
      <c r="GL10" s="177" t="s">
        <v>142</v>
      </c>
      <c r="GM10" s="173"/>
      <c r="GN10" s="173"/>
      <c r="GO10" s="173"/>
      <c r="GP10" s="173" t="s">
        <v>139</v>
      </c>
      <c r="GQ10" s="173"/>
      <c r="GR10" s="173"/>
      <c r="GS10" s="176"/>
      <c r="GT10" s="176"/>
      <c r="GU10" s="176"/>
      <c r="GV10" s="176"/>
      <c r="GW10" s="176"/>
      <c r="GX10" s="176"/>
      <c r="GY10" s="176"/>
      <c r="GZ10" s="176"/>
      <c r="HA10" s="173"/>
      <c r="HB10" s="135"/>
      <c r="HC10" s="173"/>
      <c r="HD10" s="173"/>
    </row>
    <row r="11" spans="1:265" s="11" customFormat="1" ht="43.5" customHeight="1" x14ac:dyDescent="0.2">
      <c r="A11" s="169"/>
      <c r="B11" s="172"/>
      <c r="C11" s="170"/>
      <c r="D11" s="170"/>
      <c r="E11" s="170"/>
      <c r="F11" s="171"/>
      <c r="G11" s="171"/>
      <c r="H11" s="172"/>
      <c r="I11" s="172"/>
      <c r="J11" s="172"/>
      <c r="K11" s="172"/>
      <c r="L11" s="172"/>
      <c r="M11" s="171"/>
      <c r="N11" s="171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5"/>
      <c r="AD11" s="172"/>
      <c r="AE11" s="172"/>
      <c r="AF11" s="172"/>
      <c r="AG11" s="172"/>
      <c r="AH11" s="172"/>
      <c r="AI11" s="172"/>
      <c r="AJ11" s="172"/>
      <c r="AK11" s="172"/>
      <c r="AL11" s="172"/>
      <c r="AM11" s="175"/>
      <c r="AN11" s="172"/>
      <c r="AO11" s="172"/>
      <c r="AP11" s="172"/>
      <c r="AQ11" s="172"/>
      <c r="AR11" s="172"/>
      <c r="AS11" s="172"/>
      <c r="AT11" s="172"/>
      <c r="AU11" s="172"/>
      <c r="AV11" s="172"/>
      <c r="AW11" s="174"/>
      <c r="AX11" s="172"/>
      <c r="AY11" s="172"/>
      <c r="AZ11" s="172"/>
      <c r="BA11" s="172"/>
      <c r="BB11" s="172"/>
      <c r="BC11" s="172"/>
      <c r="BD11" s="172"/>
      <c r="BE11" s="172"/>
      <c r="BF11" s="172"/>
      <c r="BG11" s="174"/>
      <c r="BH11" s="172"/>
      <c r="BI11" s="172"/>
      <c r="BJ11" s="172"/>
      <c r="BK11" s="172"/>
      <c r="BL11" s="172"/>
      <c r="BM11" s="172"/>
      <c r="BN11" s="172"/>
      <c r="BO11" s="172"/>
      <c r="BP11" s="172"/>
      <c r="BQ11" s="174"/>
      <c r="BR11" s="172"/>
      <c r="BS11" s="172"/>
      <c r="BT11" s="172"/>
      <c r="BU11" s="172"/>
      <c r="BV11" s="172"/>
      <c r="BW11" s="172"/>
      <c r="BX11" s="172"/>
      <c r="BY11" s="172"/>
      <c r="BZ11" s="172"/>
      <c r="CA11" s="174"/>
      <c r="CB11" s="170"/>
      <c r="CC11" s="170"/>
      <c r="CD11" s="170"/>
      <c r="CE11" s="171"/>
      <c r="CF11" s="172"/>
      <c r="CG11" s="172"/>
      <c r="CH11" s="172"/>
      <c r="CI11" s="171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4"/>
      <c r="CW11" s="172"/>
      <c r="CX11" s="172"/>
      <c r="CY11" s="172"/>
      <c r="CZ11" s="172"/>
      <c r="DA11" s="172"/>
      <c r="DB11" s="172"/>
      <c r="DC11" s="172"/>
      <c r="DD11" s="172"/>
      <c r="DE11" s="172"/>
      <c r="DF11" s="174"/>
      <c r="DG11" s="172"/>
      <c r="DH11" s="172"/>
      <c r="DI11" s="172"/>
      <c r="DJ11" s="172"/>
      <c r="DK11" s="172"/>
      <c r="DL11" s="172"/>
      <c r="DM11" s="172"/>
      <c r="DN11" s="172"/>
      <c r="DO11" s="172"/>
      <c r="DP11" s="174"/>
      <c r="DQ11" s="166" t="s">
        <v>24</v>
      </c>
      <c r="DR11" s="166" t="s">
        <v>25</v>
      </c>
      <c r="DS11" s="166" t="s">
        <v>26</v>
      </c>
      <c r="DT11" s="166" t="s">
        <v>27</v>
      </c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 t="s">
        <v>25</v>
      </c>
      <c r="EP11" s="166" t="s">
        <v>26</v>
      </c>
      <c r="EQ11" s="166" t="s">
        <v>27</v>
      </c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73" t="s">
        <v>25</v>
      </c>
      <c r="FI11" s="173" t="s">
        <v>26</v>
      </c>
      <c r="FJ11" s="173" t="s">
        <v>27</v>
      </c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0"/>
      <c r="FY11" s="173"/>
      <c r="FZ11" s="173"/>
      <c r="GA11" s="178"/>
      <c r="GB11" s="170"/>
      <c r="GC11" s="170"/>
      <c r="GD11" s="170"/>
      <c r="GE11" s="170"/>
      <c r="GF11" s="170"/>
      <c r="GG11" s="170"/>
      <c r="GH11" s="170"/>
      <c r="GI11" s="173"/>
      <c r="GJ11" s="173"/>
      <c r="GK11" s="173"/>
      <c r="GL11" s="177"/>
      <c r="GM11" s="173"/>
      <c r="GN11" s="173"/>
      <c r="GO11" s="173"/>
      <c r="GP11" s="173"/>
      <c r="GQ11" s="173"/>
      <c r="GR11" s="173"/>
      <c r="GS11" s="176"/>
      <c r="GT11" s="176"/>
      <c r="GU11" s="176"/>
      <c r="GV11" s="176"/>
      <c r="GW11" s="176"/>
      <c r="GX11" s="176"/>
      <c r="GY11" s="176"/>
      <c r="GZ11" s="176"/>
      <c r="HA11" s="173"/>
      <c r="HB11" s="135"/>
      <c r="HC11" s="173"/>
      <c r="HD11" s="173"/>
    </row>
    <row r="12" spans="1:265" s="11" customFormat="1" ht="106.5" customHeight="1" x14ac:dyDescent="0.2">
      <c r="A12" s="169"/>
      <c r="B12" s="172"/>
      <c r="C12" s="170"/>
      <c r="D12" s="170"/>
      <c r="E12" s="170"/>
      <c r="F12" s="171"/>
      <c r="G12" s="171"/>
      <c r="H12" s="172"/>
      <c r="I12" s="172"/>
      <c r="J12" s="172"/>
      <c r="K12" s="172"/>
      <c r="L12" s="172"/>
      <c r="M12" s="171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5"/>
      <c r="AD12" s="172"/>
      <c r="AE12" s="172"/>
      <c r="AF12" s="172"/>
      <c r="AG12" s="172"/>
      <c r="AH12" s="172"/>
      <c r="AI12" s="172"/>
      <c r="AJ12" s="172"/>
      <c r="AK12" s="172"/>
      <c r="AL12" s="172"/>
      <c r="AM12" s="175"/>
      <c r="AN12" s="172"/>
      <c r="AO12" s="172"/>
      <c r="AP12" s="172"/>
      <c r="AQ12" s="172"/>
      <c r="AR12" s="172"/>
      <c r="AS12" s="172"/>
      <c r="AT12" s="172"/>
      <c r="AU12" s="172"/>
      <c r="AV12" s="172"/>
      <c r="AW12" s="174"/>
      <c r="AX12" s="172"/>
      <c r="AY12" s="172"/>
      <c r="AZ12" s="172"/>
      <c r="BA12" s="172"/>
      <c r="BB12" s="172"/>
      <c r="BC12" s="172"/>
      <c r="BD12" s="172"/>
      <c r="BE12" s="172"/>
      <c r="BF12" s="172"/>
      <c r="BG12" s="174"/>
      <c r="BH12" s="172"/>
      <c r="BI12" s="172"/>
      <c r="BJ12" s="172"/>
      <c r="BK12" s="172"/>
      <c r="BL12" s="172"/>
      <c r="BM12" s="172"/>
      <c r="BN12" s="172"/>
      <c r="BO12" s="172"/>
      <c r="BP12" s="172"/>
      <c r="BQ12" s="174"/>
      <c r="BR12" s="172"/>
      <c r="BS12" s="172"/>
      <c r="BT12" s="172"/>
      <c r="BU12" s="172"/>
      <c r="BV12" s="172"/>
      <c r="BW12" s="172"/>
      <c r="BX12" s="172"/>
      <c r="BY12" s="172"/>
      <c r="BZ12" s="172"/>
      <c r="CA12" s="174"/>
      <c r="CB12" s="170"/>
      <c r="CC12" s="170"/>
      <c r="CD12" s="170"/>
      <c r="CE12" s="171"/>
      <c r="CF12" s="172"/>
      <c r="CG12" s="172"/>
      <c r="CH12" s="172"/>
      <c r="CI12" s="171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4"/>
      <c r="CW12" s="172"/>
      <c r="CX12" s="172"/>
      <c r="CY12" s="172"/>
      <c r="CZ12" s="172"/>
      <c r="DA12" s="172"/>
      <c r="DB12" s="172"/>
      <c r="DC12" s="172"/>
      <c r="DD12" s="172"/>
      <c r="DE12" s="172"/>
      <c r="DF12" s="174"/>
      <c r="DG12" s="172"/>
      <c r="DH12" s="172"/>
      <c r="DI12" s="172"/>
      <c r="DJ12" s="172"/>
      <c r="DK12" s="172"/>
      <c r="DL12" s="172"/>
      <c r="DM12" s="172"/>
      <c r="DN12" s="172"/>
      <c r="DO12" s="172"/>
      <c r="DP12" s="174"/>
      <c r="DQ12" s="166"/>
      <c r="DR12" s="166"/>
      <c r="DS12" s="166"/>
      <c r="DT12" s="166" t="s">
        <v>2</v>
      </c>
      <c r="DU12" s="166"/>
      <c r="DV12" s="166"/>
      <c r="DW12" s="166" t="s">
        <v>40</v>
      </c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 t="s">
        <v>2</v>
      </c>
      <c r="ER12" s="166"/>
      <c r="ES12" s="166" t="s">
        <v>40</v>
      </c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73"/>
      <c r="FI12" s="173"/>
      <c r="FJ12" s="173" t="s">
        <v>2</v>
      </c>
      <c r="FK12" s="173"/>
      <c r="FL12" s="173" t="s">
        <v>40</v>
      </c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0"/>
      <c r="FY12" s="173"/>
      <c r="FZ12" s="173"/>
      <c r="GA12" s="178"/>
      <c r="GB12" s="170"/>
      <c r="GC12" s="170"/>
      <c r="GD12" s="170"/>
      <c r="GE12" s="170"/>
      <c r="GF12" s="170"/>
      <c r="GG12" s="170"/>
      <c r="GH12" s="170"/>
      <c r="GI12" s="173"/>
      <c r="GJ12" s="173"/>
      <c r="GK12" s="173"/>
      <c r="GL12" s="177"/>
      <c r="GM12" s="173"/>
      <c r="GN12" s="173"/>
      <c r="GO12" s="173"/>
      <c r="GP12" s="173"/>
      <c r="GQ12" s="173"/>
      <c r="GR12" s="173"/>
      <c r="GS12" s="176"/>
      <c r="GT12" s="176"/>
      <c r="GU12" s="176"/>
      <c r="GV12" s="176"/>
      <c r="GW12" s="176"/>
      <c r="GX12" s="176"/>
      <c r="GY12" s="176"/>
      <c r="GZ12" s="176"/>
      <c r="HA12" s="173"/>
      <c r="HB12" s="135"/>
      <c r="HC12" s="173"/>
      <c r="HD12" s="173"/>
    </row>
    <row r="13" spans="1:265" s="11" customFormat="1" ht="95.25" hidden="1" customHeight="1" x14ac:dyDescent="0.2">
      <c r="A13" s="169"/>
      <c r="B13" s="172"/>
      <c r="C13" s="170"/>
      <c r="D13" s="170"/>
      <c r="E13" s="170"/>
      <c r="F13" s="171"/>
      <c r="G13" s="171"/>
      <c r="H13" s="172"/>
      <c r="I13" s="172"/>
      <c r="J13" s="172"/>
      <c r="K13" s="172"/>
      <c r="L13" s="172"/>
      <c r="M13" s="171"/>
      <c r="N13" s="171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5"/>
      <c r="AD13" s="172"/>
      <c r="AE13" s="172"/>
      <c r="AF13" s="172"/>
      <c r="AG13" s="172"/>
      <c r="AH13" s="172"/>
      <c r="AI13" s="172"/>
      <c r="AJ13" s="172"/>
      <c r="AK13" s="172"/>
      <c r="AL13" s="172"/>
      <c r="AM13" s="175"/>
      <c r="AN13" s="172"/>
      <c r="AO13" s="172"/>
      <c r="AP13" s="172"/>
      <c r="AQ13" s="172"/>
      <c r="AR13" s="172"/>
      <c r="AS13" s="172"/>
      <c r="AT13" s="172"/>
      <c r="AU13" s="172"/>
      <c r="AV13" s="172"/>
      <c r="AW13" s="174"/>
      <c r="AX13" s="172"/>
      <c r="AY13" s="172"/>
      <c r="AZ13" s="172"/>
      <c r="BA13" s="172"/>
      <c r="BB13" s="172"/>
      <c r="BC13" s="172"/>
      <c r="BD13" s="172"/>
      <c r="BE13" s="172"/>
      <c r="BF13" s="172"/>
      <c r="BG13" s="174"/>
      <c r="BH13" s="172"/>
      <c r="BI13" s="172"/>
      <c r="BJ13" s="172"/>
      <c r="BK13" s="172"/>
      <c r="BL13" s="172"/>
      <c r="BM13" s="172"/>
      <c r="BN13" s="172"/>
      <c r="BO13" s="172"/>
      <c r="BP13" s="172"/>
      <c r="BQ13" s="174"/>
      <c r="BR13" s="172"/>
      <c r="BS13" s="172"/>
      <c r="BT13" s="172"/>
      <c r="BU13" s="172"/>
      <c r="BV13" s="172"/>
      <c r="BW13" s="172"/>
      <c r="BX13" s="172"/>
      <c r="BY13" s="172"/>
      <c r="BZ13" s="172"/>
      <c r="CA13" s="174"/>
      <c r="CB13" s="170"/>
      <c r="CC13" s="170"/>
      <c r="CD13" s="170"/>
      <c r="CE13" s="171"/>
      <c r="CF13" s="172"/>
      <c r="CG13" s="172"/>
      <c r="CH13" s="172"/>
      <c r="CI13" s="171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4"/>
      <c r="CW13" s="172"/>
      <c r="CX13" s="172"/>
      <c r="CY13" s="172"/>
      <c r="CZ13" s="172"/>
      <c r="DA13" s="172"/>
      <c r="DB13" s="172"/>
      <c r="DC13" s="172"/>
      <c r="DD13" s="172"/>
      <c r="DE13" s="172"/>
      <c r="DF13" s="174"/>
      <c r="DG13" s="172"/>
      <c r="DH13" s="172"/>
      <c r="DI13" s="172"/>
      <c r="DJ13" s="172"/>
      <c r="DK13" s="172"/>
      <c r="DL13" s="172"/>
      <c r="DM13" s="172"/>
      <c r="DN13" s="172"/>
      <c r="DO13" s="172"/>
      <c r="DP13" s="174"/>
      <c r="DQ13" s="166"/>
      <c r="DR13" s="166"/>
      <c r="DS13" s="166"/>
      <c r="DT13" s="132" t="s">
        <v>24</v>
      </c>
      <c r="DU13" s="132" t="s">
        <v>25</v>
      </c>
      <c r="DV13" s="132" t="s">
        <v>26</v>
      </c>
      <c r="DW13" s="166"/>
      <c r="DX13" s="132" t="s">
        <v>26</v>
      </c>
      <c r="DY13" s="132" t="s">
        <v>25</v>
      </c>
      <c r="DZ13" s="132" t="s">
        <v>26</v>
      </c>
      <c r="EA13" s="132" t="s">
        <v>26</v>
      </c>
      <c r="EB13" s="132" t="s">
        <v>25</v>
      </c>
      <c r="EC13" s="132" t="s">
        <v>26</v>
      </c>
      <c r="ED13" s="166" t="s">
        <v>25</v>
      </c>
      <c r="EE13" s="166"/>
      <c r="EF13" s="166"/>
      <c r="EG13" s="166" t="s">
        <v>26</v>
      </c>
      <c r="EH13" s="166"/>
      <c r="EI13" s="166"/>
      <c r="EJ13" s="166" t="s">
        <v>26</v>
      </c>
      <c r="EK13" s="166"/>
      <c r="EL13" s="166"/>
      <c r="EM13" s="166"/>
      <c r="EN13" s="166"/>
      <c r="EO13" s="166"/>
      <c r="EP13" s="166"/>
      <c r="EQ13" s="132" t="s">
        <v>25</v>
      </c>
      <c r="ER13" s="132" t="s">
        <v>26</v>
      </c>
      <c r="ES13" s="166"/>
      <c r="ET13" s="132" t="s">
        <v>26</v>
      </c>
      <c r="EU13" s="132" t="s">
        <v>26</v>
      </c>
      <c r="EV13" s="132" t="s">
        <v>26</v>
      </c>
      <c r="EW13" s="132" t="s">
        <v>26</v>
      </c>
      <c r="EX13" s="166" t="s">
        <v>26</v>
      </c>
      <c r="EY13" s="166"/>
      <c r="EZ13" s="166"/>
      <c r="FA13" s="166"/>
      <c r="FB13" s="166"/>
      <c r="FC13" s="132" t="s">
        <v>25</v>
      </c>
      <c r="FD13" s="132" t="s">
        <v>26</v>
      </c>
      <c r="FE13" s="132" t="s">
        <v>26</v>
      </c>
      <c r="FF13" s="132" t="s">
        <v>26</v>
      </c>
      <c r="FG13" s="132" t="s">
        <v>26</v>
      </c>
      <c r="FH13" s="173"/>
      <c r="FI13" s="173"/>
      <c r="FJ13" s="134" t="s">
        <v>25</v>
      </c>
      <c r="FK13" s="134" t="s">
        <v>26</v>
      </c>
      <c r="FL13" s="173"/>
      <c r="FM13" s="134" t="s">
        <v>26</v>
      </c>
      <c r="FN13" s="134" t="s">
        <v>26</v>
      </c>
      <c r="FO13" s="134" t="s">
        <v>26</v>
      </c>
      <c r="FP13" s="173" t="s">
        <v>26</v>
      </c>
      <c r="FQ13" s="173"/>
      <c r="FR13" s="173"/>
      <c r="FS13" s="173" t="s">
        <v>26</v>
      </c>
      <c r="FT13" s="173"/>
      <c r="FU13" s="173"/>
      <c r="FV13" s="173"/>
      <c r="FW13" s="173"/>
      <c r="FX13" s="170"/>
      <c r="FY13" s="173"/>
      <c r="FZ13" s="173"/>
      <c r="GA13" s="88"/>
      <c r="GB13" s="170"/>
      <c r="GC13" s="170"/>
      <c r="GD13" s="136"/>
      <c r="GE13" s="170"/>
      <c r="GF13" s="170"/>
      <c r="GG13" s="170"/>
      <c r="GH13" s="170"/>
      <c r="GI13" s="173"/>
      <c r="GJ13" s="173"/>
      <c r="GK13" s="173"/>
      <c r="GL13" s="177"/>
      <c r="GM13" s="173"/>
      <c r="GN13" s="173"/>
      <c r="GO13" s="173"/>
      <c r="GP13" s="173"/>
      <c r="GQ13" s="173"/>
      <c r="GR13" s="173"/>
      <c r="GS13" s="176"/>
      <c r="GT13" s="176"/>
      <c r="GU13" s="176"/>
      <c r="GV13" s="176"/>
      <c r="GW13" s="176"/>
      <c r="GX13" s="176"/>
      <c r="GY13" s="176"/>
      <c r="GZ13" s="176"/>
      <c r="HA13" s="173"/>
      <c r="HB13" s="135"/>
      <c r="HC13" s="173"/>
      <c r="HD13" s="173"/>
    </row>
    <row r="14" spans="1:265" s="12" customFormat="1" ht="45.75" hidden="1" customHeight="1" thickBot="1" x14ac:dyDescent="0.2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</row>
    <row r="15" spans="1:265" s="12" customFormat="1" ht="19.5" thickBot="1" x14ac:dyDescent="0.25">
      <c r="A15" s="135">
        <v>1</v>
      </c>
      <c r="B15" s="135">
        <v>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 t="s">
        <v>207</v>
      </c>
      <c r="GE15" s="135">
        <v>4</v>
      </c>
      <c r="GF15" s="135"/>
      <c r="GG15" s="135"/>
      <c r="GH15" s="135">
        <v>5</v>
      </c>
      <c r="GI15" s="135"/>
      <c r="GJ15" s="135" t="s">
        <v>208</v>
      </c>
      <c r="GK15" s="135"/>
      <c r="GL15" s="135"/>
      <c r="GM15" s="135"/>
      <c r="GN15" s="135">
        <v>7</v>
      </c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>
        <v>8</v>
      </c>
    </row>
    <row r="16" spans="1:265" s="68" customFormat="1" ht="37.5" customHeight="1" thickBot="1" x14ac:dyDescent="0.25">
      <c r="A16" s="179" t="s">
        <v>41</v>
      </c>
      <c r="B16" s="179"/>
      <c r="C16" s="139"/>
      <c r="D16" s="140">
        <f t="shared" ref="D16:BO16" si="0">SUM(D17:D48)</f>
        <v>15831.200000000003</v>
      </c>
      <c r="E16" s="140">
        <f t="shared" si="0"/>
        <v>18134.800000000003</v>
      </c>
      <c r="F16" s="140">
        <f t="shared" si="0"/>
        <v>15647.700000000004</v>
      </c>
      <c r="G16" s="140">
        <f t="shared" si="0"/>
        <v>0</v>
      </c>
      <c r="H16" s="140">
        <f t="shared" si="0"/>
        <v>11395.5</v>
      </c>
      <c r="I16" s="140">
        <f t="shared" si="0"/>
        <v>0</v>
      </c>
      <c r="J16" s="140">
        <f t="shared" si="0"/>
        <v>302.60000000000002</v>
      </c>
      <c r="K16" s="140">
        <f t="shared" si="0"/>
        <v>323.60000000000002</v>
      </c>
      <c r="L16" s="140">
        <f t="shared" si="0"/>
        <v>0</v>
      </c>
      <c r="M16" s="140">
        <f t="shared" si="0"/>
        <v>0</v>
      </c>
      <c r="N16" s="140">
        <f t="shared" si="0"/>
        <v>0</v>
      </c>
      <c r="O16" s="140">
        <f t="shared" si="0"/>
        <v>3881.4000000000005</v>
      </c>
      <c r="P16" s="140">
        <f t="shared" si="0"/>
        <v>0</v>
      </c>
      <c r="Q16" s="140">
        <f t="shared" si="0"/>
        <v>582.1</v>
      </c>
      <c r="R16" s="140">
        <f t="shared" si="0"/>
        <v>1486.9000000000003</v>
      </c>
      <c r="S16" s="140">
        <f t="shared" si="0"/>
        <v>0</v>
      </c>
      <c r="T16" s="140">
        <f t="shared" si="0"/>
        <v>0</v>
      </c>
      <c r="U16" s="140">
        <f t="shared" si="0"/>
        <v>1</v>
      </c>
      <c r="V16" s="140">
        <f t="shared" si="0"/>
        <v>0</v>
      </c>
      <c r="W16" s="140">
        <f t="shared" si="0"/>
        <v>0</v>
      </c>
      <c r="X16" s="140">
        <f t="shared" si="0"/>
        <v>0.3</v>
      </c>
      <c r="Y16" s="140">
        <f t="shared" si="0"/>
        <v>7</v>
      </c>
      <c r="Z16" s="140">
        <f t="shared" si="0"/>
        <v>72.3</v>
      </c>
      <c r="AA16" s="140">
        <f t="shared" si="0"/>
        <v>24</v>
      </c>
      <c r="AB16" s="140">
        <f t="shared" si="0"/>
        <v>36.299999999999997</v>
      </c>
      <c r="AC16" s="140">
        <f t="shared" si="0"/>
        <v>140.89999999999998</v>
      </c>
      <c r="AD16" s="140">
        <f t="shared" si="0"/>
        <v>0</v>
      </c>
      <c r="AE16" s="140">
        <f t="shared" si="0"/>
        <v>0</v>
      </c>
      <c r="AF16" s="140">
        <f t="shared" si="0"/>
        <v>0</v>
      </c>
      <c r="AG16" s="140">
        <f t="shared" si="0"/>
        <v>0</v>
      </c>
      <c r="AH16" s="140">
        <f t="shared" si="0"/>
        <v>0</v>
      </c>
      <c r="AI16" s="140">
        <f t="shared" si="0"/>
        <v>0</v>
      </c>
      <c r="AJ16" s="140">
        <f t="shared" si="0"/>
        <v>0</v>
      </c>
      <c r="AK16" s="140">
        <f t="shared" si="0"/>
        <v>0</v>
      </c>
      <c r="AL16" s="140">
        <f t="shared" si="0"/>
        <v>0</v>
      </c>
      <c r="AM16" s="140">
        <f t="shared" si="0"/>
        <v>0</v>
      </c>
      <c r="AN16" s="140">
        <f t="shared" si="0"/>
        <v>0</v>
      </c>
      <c r="AO16" s="140">
        <f t="shared" si="0"/>
        <v>1</v>
      </c>
      <c r="AP16" s="140">
        <f t="shared" si="0"/>
        <v>0</v>
      </c>
      <c r="AQ16" s="140">
        <f t="shared" si="0"/>
        <v>0</v>
      </c>
      <c r="AR16" s="140">
        <f t="shared" si="0"/>
        <v>2</v>
      </c>
      <c r="AS16" s="140">
        <f t="shared" si="0"/>
        <v>4</v>
      </c>
      <c r="AT16" s="140">
        <f t="shared" si="0"/>
        <v>7.7</v>
      </c>
      <c r="AU16" s="140">
        <f t="shared" si="0"/>
        <v>14.3</v>
      </c>
      <c r="AV16" s="140">
        <f t="shared" si="0"/>
        <v>58.7</v>
      </c>
      <c r="AW16" s="140">
        <f t="shared" si="0"/>
        <v>87.7</v>
      </c>
      <c r="AX16" s="140">
        <f t="shared" si="0"/>
        <v>0</v>
      </c>
      <c r="AY16" s="140">
        <f t="shared" si="0"/>
        <v>0</v>
      </c>
      <c r="AZ16" s="140">
        <f t="shared" si="0"/>
        <v>0</v>
      </c>
      <c r="BA16" s="140">
        <f t="shared" si="0"/>
        <v>0</v>
      </c>
      <c r="BB16" s="140">
        <f t="shared" si="0"/>
        <v>0</v>
      </c>
      <c r="BC16" s="140">
        <f t="shared" si="0"/>
        <v>0</v>
      </c>
      <c r="BD16" s="140">
        <f t="shared" si="0"/>
        <v>0</v>
      </c>
      <c r="BE16" s="140">
        <f t="shared" si="0"/>
        <v>0</v>
      </c>
      <c r="BF16" s="140">
        <f t="shared" si="0"/>
        <v>0</v>
      </c>
      <c r="BG16" s="140">
        <f t="shared" si="0"/>
        <v>0</v>
      </c>
      <c r="BH16" s="140">
        <f t="shared" si="0"/>
        <v>0</v>
      </c>
      <c r="BI16" s="140">
        <f t="shared" si="0"/>
        <v>0</v>
      </c>
      <c r="BJ16" s="140">
        <f t="shared" si="0"/>
        <v>0</v>
      </c>
      <c r="BK16" s="140">
        <f t="shared" si="0"/>
        <v>0</v>
      </c>
      <c r="BL16" s="140">
        <f t="shared" si="0"/>
        <v>0</v>
      </c>
      <c r="BM16" s="140">
        <f t="shared" si="0"/>
        <v>0</v>
      </c>
      <c r="BN16" s="140">
        <f t="shared" si="0"/>
        <v>0</v>
      </c>
      <c r="BO16" s="140">
        <f t="shared" si="0"/>
        <v>0</v>
      </c>
      <c r="BP16" s="140">
        <f t="shared" ref="BP16:EA16" si="1">SUM(BP17:BP48)</f>
        <v>3.7</v>
      </c>
      <c r="BQ16" s="140">
        <f t="shared" si="1"/>
        <v>3.7</v>
      </c>
      <c r="BR16" s="140">
        <f t="shared" si="1"/>
        <v>0</v>
      </c>
      <c r="BS16" s="140">
        <f t="shared" si="1"/>
        <v>0</v>
      </c>
      <c r="BT16" s="140">
        <f t="shared" si="1"/>
        <v>0</v>
      </c>
      <c r="BU16" s="140">
        <f t="shared" si="1"/>
        <v>0</v>
      </c>
      <c r="BV16" s="140">
        <f t="shared" si="1"/>
        <v>0</v>
      </c>
      <c r="BW16" s="140">
        <f t="shared" si="1"/>
        <v>0</v>
      </c>
      <c r="BX16" s="140">
        <f t="shared" si="1"/>
        <v>0</v>
      </c>
      <c r="BY16" s="140">
        <f t="shared" si="1"/>
        <v>0</v>
      </c>
      <c r="BZ16" s="140">
        <f t="shared" si="1"/>
        <v>0</v>
      </c>
      <c r="CA16" s="140">
        <f t="shared" si="1"/>
        <v>0</v>
      </c>
      <c r="CB16" s="140">
        <f t="shared" si="1"/>
        <v>2</v>
      </c>
      <c r="CC16" s="140">
        <f t="shared" si="1"/>
        <v>5.3</v>
      </c>
      <c r="CD16" s="140">
        <f t="shared" si="1"/>
        <v>0</v>
      </c>
      <c r="CE16" s="140">
        <f t="shared" si="1"/>
        <v>30.299999999999997</v>
      </c>
      <c r="CF16" s="140">
        <f t="shared" si="1"/>
        <v>40.900000000000006</v>
      </c>
      <c r="CG16" s="140">
        <f t="shared" si="1"/>
        <v>2</v>
      </c>
      <c r="CH16" s="140">
        <f t="shared" si="1"/>
        <v>1</v>
      </c>
      <c r="CI16" s="140">
        <f t="shared" si="1"/>
        <v>0</v>
      </c>
      <c r="CJ16" s="140">
        <f t="shared" si="1"/>
        <v>12</v>
      </c>
      <c r="CK16" s="140">
        <f t="shared" si="1"/>
        <v>3.4</v>
      </c>
      <c r="CL16" s="140">
        <f t="shared" si="1"/>
        <v>1.7</v>
      </c>
      <c r="CM16" s="140">
        <f t="shared" si="1"/>
        <v>0</v>
      </c>
      <c r="CN16" s="140">
        <f t="shared" si="1"/>
        <v>0</v>
      </c>
      <c r="CO16" s="140">
        <f t="shared" si="1"/>
        <v>0</v>
      </c>
      <c r="CP16" s="140">
        <f t="shared" si="1"/>
        <v>0</v>
      </c>
      <c r="CQ16" s="140">
        <f t="shared" si="1"/>
        <v>0</v>
      </c>
      <c r="CR16" s="140">
        <f t="shared" si="1"/>
        <v>4.3</v>
      </c>
      <c r="CS16" s="140">
        <f t="shared" si="1"/>
        <v>1</v>
      </c>
      <c r="CT16" s="140">
        <f t="shared" si="1"/>
        <v>2</v>
      </c>
      <c r="CU16" s="140">
        <f t="shared" si="1"/>
        <v>3</v>
      </c>
      <c r="CV16" s="140">
        <f t="shared" si="1"/>
        <v>10.3</v>
      </c>
      <c r="CW16" s="140">
        <f t="shared" si="1"/>
        <v>0</v>
      </c>
      <c r="CX16" s="140">
        <f t="shared" si="1"/>
        <v>0</v>
      </c>
      <c r="CY16" s="140">
        <f t="shared" si="1"/>
        <v>0</v>
      </c>
      <c r="CZ16" s="140">
        <f t="shared" si="1"/>
        <v>0</v>
      </c>
      <c r="DA16" s="140">
        <f t="shared" si="1"/>
        <v>0</v>
      </c>
      <c r="DB16" s="140">
        <f t="shared" si="1"/>
        <v>0.3</v>
      </c>
      <c r="DC16" s="140">
        <f t="shared" si="1"/>
        <v>0</v>
      </c>
      <c r="DD16" s="140">
        <f t="shared" si="1"/>
        <v>0</v>
      </c>
      <c r="DE16" s="140">
        <f t="shared" si="1"/>
        <v>4.7</v>
      </c>
      <c r="DF16" s="140">
        <f t="shared" si="1"/>
        <v>5</v>
      </c>
      <c r="DG16" s="140">
        <f t="shared" si="1"/>
        <v>0</v>
      </c>
      <c r="DH16" s="140">
        <f t="shared" si="1"/>
        <v>0</v>
      </c>
      <c r="DI16" s="140">
        <f t="shared" si="1"/>
        <v>0</v>
      </c>
      <c r="DJ16" s="140">
        <f t="shared" si="1"/>
        <v>0</v>
      </c>
      <c r="DK16" s="140">
        <f t="shared" si="1"/>
        <v>0</v>
      </c>
      <c r="DL16" s="140">
        <f t="shared" si="1"/>
        <v>0</v>
      </c>
      <c r="DM16" s="140">
        <f t="shared" si="1"/>
        <v>0</v>
      </c>
      <c r="DN16" s="140">
        <f t="shared" si="1"/>
        <v>0</v>
      </c>
      <c r="DO16" s="140">
        <f t="shared" si="1"/>
        <v>0</v>
      </c>
      <c r="DP16" s="140">
        <f t="shared" si="1"/>
        <v>0</v>
      </c>
      <c r="DQ16" s="140">
        <f t="shared" si="1"/>
        <v>0</v>
      </c>
      <c r="DR16" s="140">
        <f t="shared" si="1"/>
        <v>9</v>
      </c>
      <c r="DS16" s="140">
        <f t="shared" si="1"/>
        <v>278</v>
      </c>
      <c r="DT16" s="140">
        <f t="shared" si="1"/>
        <v>0</v>
      </c>
      <c r="DU16" s="140">
        <f t="shared" si="1"/>
        <v>6</v>
      </c>
      <c r="DV16" s="140">
        <f t="shared" si="1"/>
        <v>72</v>
      </c>
      <c r="DW16" s="140">
        <f t="shared" si="1"/>
        <v>78</v>
      </c>
      <c r="DX16" s="140">
        <f t="shared" si="1"/>
        <v>0</v>
      </c>
      <c r="DY16" s="140">
        <f t="shared" si="1"/>
        <v>0</v>
      </c>
      <c r="DZ16" s="140">
        <f t="shared" si="1"/>
        <v>15</v>
      </c>
      <c r="EA16" s="140">
        <f t="shared" si="1"/>
        <v>0</v>
      </c>
      <c r="EB16" s="140">
        <f t="shared" ref="EB16:GO16" si="2">SUM(EB17:EB48)</f>
        <v>0</v>
      </c>
      <c r="EC16" s="140">
        <f t="shared" si="2"/>
        <v>0</v>
      </c>
      <c r="ED16" s="140">
        <f t="shared" si="2"/>
        <v>0</v>
      </c>
      <c r="EE16" s="140">
        <f t="shared" si="2"/>
        <v>0</v>
      </c>
      <c r="EF16" s="140">
        <f t="shared" si="2"/>
        <v>0</v>
      </c>
      <c r="EG16" s="140">
        <f t="shared" si="2"/>
        <v>0</v>
      </c>
      <c r="EH16" s="140">
        <f t="shared" si="2"/>
        <v>0</v>
      </c>
      <c r="EI16" s="140">
        <f t="shared" si="2"/>
        <v>0</v>
      </c>
      <c r="EJ16" s="140">
        <f t="shared" si="2"/>
        <v>0</v>
      </c>
      <c r="EK16" s="140">
        <f t="shared" si="2"/>
        <v>0</v>
      </c>
      <c r="EL16" s="140">
        <f t="shared" si="2"/>
        <v>0</v>
      </c>
      <c r="EM16" s="140">
        <f t="shared" si="2"/>
        <v>0</v>
      </c>
      <c r="EN16" s="140">
        <f t="shared" si="2"/>
        <v>0</v>
      </c>
      <c r="EO16" s="140">
        <f t="shared" si="2"/>
        <v>0</v>
      </c>
      <c r="EP16" s="140">
        <f t="shared" si="2"/>
        <v>0</v>
      </c>
      <c r="EQ16" s="140">
        <f t="shared" si="2"/>
        <v>0</v>
      </c>
      <c r="ER16" s="140">
        <f t="shared" si="2"/>
        <v>0</v>
      </c>
      <c r="ES16" s="140">
        <f t="shared" si="2"/>
        <v>0</v>
      </c>
      <c r="ET16" s="140">
        <f t="shared" si="2"/>
        <v>0</v>
      </c>
      <c r="EU16" s="140">
        <f t="shared" si="2"/>
        <v>0</v>
      </c>
      <c r="EV16" s="140">
        <f t="shared" si="2"/>
        <v>0</v>
      </c>
      <c r="EW16" s="140">
        <f t="shared" si="2"/>
        <v>0</v>
      </c>
      <c r="EX16" s="140">
        <f t="shared" si="2"/>
        <v>0</v>
      </c>
      <c r="EY16" s="140">
        <f t="shared" si="2"/>
        <v>0</v>
      </c>
      <c r="EZ16" s="140">
        <f t="shared" si="2"/>
        <v>0</v>
      </c>
      <c r="FA16" s="140">
        <f t="shared" si="2"/>
        <v>0</v>
      </c>
      <c r="FB16" s="140">
        <f t="shared" si="2"/>
        <v>0</v>
      </c>
      <c r="FC16" s="140">
        <f t="shared" si="2"/>
        <v>0</v>
      </c>
      <c r="FD16" s="140">
        <f t="shared" si="2"/>
        <v>94</v>
      </c>
      <c r="FE16" s="140">
        <f t="shared" si="2"/>
        <v>0</v>
      </c>
      <c r="FF16" s="140">
        <f t="shared" si="2"/>
        <v>0</v>
      </c>
      <c r="FG16" s="140">
        <f t="shared" si="2"/>
        <v>0</v>
      </c>
      <c r="FH16" s="140">
        <f t="shared" si="2"/>
        <v>0</v>
      </c>
      <c r="FI16" s="140">
        <f t="shared" si="2"/>
        <v>0</v>
      </c>
      <c r="FJ16" s="140">
        <f t="shared" si="2"/>
        <v>0</v>
      </c>
      <c r="FK16" s="140">
        <f t="shared" si="2"/>
        <v>0</v>
      </c>
      <c r="FL16" s="140">
        <f t="shared" si="2"/>
        <v>0</v>
      </c>
      <c r="FM16" s="140">
        <f t="shared" si="2"/>
        <v>0</v>
      </c>
      <c r="FN16" s="140">
        <f t="shared" si="2"/>
        <v>0</v>
      </c>
      <c r="FO16" s="140">
        <f t="shared" si="2"/>
        <v>0</v>
      </c>
      <c r="FP16" s="140">
        <f t="shared" si="2"/>
        <v>0</v>
      </c>
      <c r="FQ16" s="140">
        <f t="shared" si="2"/>
        <v>0</v>
      </c>
      <c r="FR16" s="140">
        <f t="shared" si="2"/>
        <v>0</v>
      </c>
      <c r="FS16" s="140">
        <f t="shared" si="2"/>
        <v>0</v>
      </c>
      <c r="FT16" s="140">
        <f t="shared" si="2"/>
        <v>0</v>
      </c>
      <c r="FU16" s="140">
        <f t="shared" si="2"/>
        <v>0</v>
      </c>
      <c r="FV16" s="140">
        <f t="shared" si="2"/>
        <v>0</v>
      </c>
      <c r="FW16" s="140">
        <f t="shared" si="2"/>
        <v>0</v>
      </c>
      <c r="FX16" s="140">
        <f t="shared" si="2"/>
        <v>34439.999999999993</v>
      </c>
      <c r="FY16" s="140">
        <f t="shared" si="2"/>
        <v>474</v>
      </c>
      <c r="FZ16" s="140">
        <f t="shared" si="2"/>
        <v>33965.999999999993</v>
      </c>
      <c r="GA16" s="140">
        <f t="shared" si="2"/>
        <v>236.60000000000002</v>
      </c>
      <c r="GB16" s="140">
        <f t="shared" si="2"/>
        <v>13061.000000000002</v>
      </c>
      <c r="GC16" s="140">
        <f t="shared" si="2"/>
        <v>146.00199999999998</v>
      </c>
      <c r="GD16" s="140">
        <f t="shared" si="2"/>
        <v>33203.268000000004</v>
      </c>
      <c r="GE16" s="140">
        <f t="shared" si="2"/>
        <v>12914.998000000003</v>
      </c>
      <c r="GF16" s="140">
        <f t="shared" si="2"/>
        <v>15533.400000000001</v>
      </c>
      <c r="GG16" s="140">
        <f t="shared" si="2"/>
        <v>239.27</v>
      </c>
      <c r="GH16" s="140">
        <f t="shared" si="2"/>
        <v>15294.130000000003</v>
      </c>
      <c r="GI16" s="140">
        <f t="shared" si="2"/>
        <v>5135</v>
      </c>
      <c r="GJ16" s="140">
        <f t="shared" si="2"/>
        <v>4994.1400000000003</v>
      </c>
      <c r="GK16" s="140">
        <f t="shared" si="2"/>
        <v>2629</v>
      </c>
      <c r="GL16" s="140">
        <f t="shared" si="2"/>
        <v>40</v>
      </c>
      <c r="GM16" s="140">
        <f t="shared" si="2"/>
        <v>78.200000000000017</v>
      </c>
      <c r="GN16" s="140">
        <f t="shared" si="2"/>
        <v>2550.8000000000002</v>
      </c>
      <c r="GO16" s="140">
        <f t="shared" si="2"/>
        <v>2506</v>
      </c>
      <c r="GP16" s="140">
        <f t="shared" ref="GP16:HD16" si="3">SUM(GP17:GP48)</f>
        <v>0</v>
      </c>
      <c r="GQ16" s="140">
        <f t="shared" si="3"/>
        <v>94</v>
      </c>
      <c r="GR16" s="140">
        <f t="shared" si="3"/>
        <v>1207</v>
      </c>
      <c r="GS16" s="140">
        <f t="shared" si="3"/>
        <v>0</v>
      </c>
      <c r="GT16" s="140">
        <f t="shared" si="3"/>
        <v>0</v>
      </c>
      <c r="GU16" s="140">
        <f t="shared" si="3"/>
        <v>0</v>
      </c>
      <c r="GV16" s="140">
        <f t="shared" si="3"/>
        <v>0</v>
      </c>
      <c r="GW16" s="140">
        <f t="shared" si="3"/>
        <v>0</v>
      </c>
      <c r="GX16" s="140">
        <f t="shared" si="3"/>
        <v>0</v>
      </c>
      <c r="GY16" s="140">
        <f t="shared" si="3"/>
        <v>0</v>
      </c>
      <c r="GZ16" s="140">
        <f t="shared" si="3"/>
        <v>0</v>
      </c>
      <c r="HA16" s="140">
        <f t="shared" si="3"/>
        <v>0</v>
      </c>
      <c r="HB16" s="140">
        <f t="shared" si="3"/>
        <v>0</v>
      </c>
      <c r="HC16" s="140">
        <f t="shared" si="3"/>
        <v>62.559999999999995</v>
      </c>
      <c r="HD16" s="140">
        <f t="shared" si="3"/>
        <v>2443.34</v>
      </c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</row>
    <row r="17" spans="1:212" s="19" customFormat="1" ht="22.5" customHeight="1" x14ac:dyDescent="0.2">
      <c r="A17" s="141">
        <v>1</v>
      </c>
      <c r="B17" s="141" t="s">
        <v>109</v>
      </c>
      <c r="C17" s="135"/>
      <c r="D17" s="135">
        <f>F17+M17+N17+AC17+AM17+CB17+CE17+CI17+CV17</f>
        <v>444.1</v>
      </c>
      <c r="E17" s="135">
        <f>H17+J17+K17+O17+P17+Q17+R17+AW17+BG17+BQ17+CC17+CD17+CF17+CG17+CH17+CJ17+CK17+CL17+DF17</f>
        <v>756.49999999999989</v>
      </c>
      <c r="F17" s="142">
        <v>443.1</v>
      </c>
      <c r="G17" s="142">
        <v>0</v>
      </c>
      <c r="H17" s="142">
        <v>646.9</v>
      </c>
      <c r="I17" s="142">
        <v>0</v>
      </c>
      <c r="J17" s="142">
        <v>16.7</v>
      </c>
      <c r="K17" s="142">
        <v>33.299999999999997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16.7</v>
      </c>
      <c r="R17" s="142">
        <v>33.299999999999997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3">
        <f t="shared" ref="AC17:AC48" si="4">SUM(T17:AB17)</f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3">
        <f t="shared" ref="AM17:AM48" si="5">SUM(AD17:AL17)</f>
        <v>0</v>
      </c>
      <c r="AN17" s="142">
        <v>0</v>
      </c>
      <c r="AO17" s="142">
        <v>0</v>
      </c>
      <c r="AP17" s="142">
        <v>0</v>
      </c>
      <c r="AQ17" s="142">
        <v>0</v>
      </c>
      <c r="AR17" s="142">
        <v>0</v>
      </c>
      <c r="AS17" s="142">
        <v>0</v>
      </c>
      <c r="AT17" s="142">
        <v>0</v>
      </c>
      <c r="AU17" s="142">
        <v>0</v>
      </c>
      <c r="AV17" s="142">
        <v>0</v>
      </c>
      <c r="AW17" s="144">
        <f t="shared" ref="AW17:AW48" si="6">SUM(AN17:AV17)</f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4">
        <f t="shared" ref="BG17:BG46" si="7">SUM(AX17:BF17)</f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4">
        <f t="shared" ref="BQ17:BQ46" si="8">SUM(BH17:BP17)</f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  <c r="CA17" s="144">
        <f t="shared" ref="CA17:CA48" si="9">SUM(BR17:BZ17)</f>
        <v>0</v>
      </c>
      <c r="CB17" s="142">
        <v>0</v>
      </c>
      <c r="CC17" s="142">
        <v>4.3</v>
      </c>
      <c r="CD17" s="142">
        <v>0</v>
      </c>
      <c r="CE17" s="142">
        <v>1</v>
      </c>
      <c r="CF17" s="142">
        <v>5.3</v>
      </c>
      <c r="CG17" s="142">
        <v>0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42">
        <v>0</v>
      </c>
      <c r="CN17" s="142">
        <v>0</v>
      </c>
      <c r="CO17" s="142">
        <v>0</v>
      </c>
      <c r="CP17" s="142">
        <v>0</v>
      </c>
      <c r="CQ17" s="142">
        <v>0</v>
      </c>
      <c r="CR17" s="142">
        <v>0</v>
      </c>
      <c r="CS17" s="142">
        <v>0</v>
      </c>
      <c r="CT17" s="142">
        <v>0</v>
      </c>
      <c r="CU17" s="142">
        <v>0</v>
      </c>
      <c r="CV17" s="144">
        <f t="shared" ref="CV17:CV48" si="10">SUM(CM17:CU17)</f>
        <v>0</v>
      </c>
      <c r="CW17" s="142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0</v>
      </c>
      <c r="DD17" s="142">
        <v>0</v>
      </c>
      <c r="DE17" s="142">
        <v>0</v>
      </c>
      <c r="DF17" s="144">
        <f t="shared" ref="DF17:DF46" si="11">SUM(CW17:DE17)</f>
        <v>0</v>
      </c>
      <c r="DG17" s="142">
        <v>0</v>
      </c>
      <c r="DH17" s="142">
        <v>0</v>
      </c>
      <c r="DI17" s="142">
        <v>0</v>
      </c>
      <c r="DJ17" s="142">
        <v>0</v>
      </c>
      <c r="DK17" s="142">
        <v>0</v>
      </c>
      <c r="DL17" s="142">
        <v>0</v>
      </c>
      <c r="DM17" s="142">
        <v>0</v>
      </c>
      <c r="DN17" s="142">
        <v>0</v>
      </c>
      <c r="DO17" s="142">
        <v>0</v>
      </c>
      <c r="DP17" s="144">
        <f t="shared" ref="DP17:DP46" si="12">SUM(DG17:DO17)</f>
        <v>0</v>
      </c>
      <c r="DQ17" s="145">
        <v>0</v>
      </c>
      <c r="DR17" s="145">
        <v>0</v>
      </c>
      <c r="DS17" s="145">
        <v>0</v>
      </c>
      <c r="DT17" s="145">
        <v>0</v>
      </c>
      <c r="DU17" s="145">
        <v>0</v>
      </c>
      <c r="DV17" s="145">
        <v>0</v>
      </c>
      <c r="DW17" s="146">
        <f t="shared" ref="DW17:DW46" si="13">DT17+DU17+DV17</f>
        <v>0</v>
      </c>
      <c r="DX17" s="145">
        <v>0</v>
      </c>
      <c r="DY17" s="145">
        <v>0</v>
      </c>
      <c r="DZ17" s="145">
        <v>0</v>
      </c>
      <c r="EA17" s="145">
        <v>0</v>
      </c>
      <c r="EB17" s="145">
        <v>0</v>
      </c>
      <c r="EC17" s="145">
        <v>0</v>
      </c>
      <c r="ED17" s="145">
        <v>0</v>
      </c>
      <c r="EE17" s="145">
        <v>0</v>
      </c>
      <c r="EF17" s="146">
        <f t="shared" ref="EF17:EF46" si="14">ED17+EE17</f>
        <v>0</v>
      </c>
      <c r="EG17" s="145">
        <v>0</v>
      </c>
      <c r="EH17" s="145">
        <v>0</v>
      </c>
      <c r="EI17" s="146">
        <f t="shared" ref="EI17:EI46" si="15">EG17+EH17</f>
        <v>0</v>
      </c>
      <c r="EJ17" s="145">
        <v>0</v>
      </c>
      <c r="EK17" s="145">
        <v>0</v>
      </c>
      <c r="EL17" s="145">
        <v>0</v>
      </c>
      <c r="EM17" s="145">
        <v>0</v>
      </c>
      <c r="EN17" s="146">
        <f t="shared" ref="EN17:EN46" si="16">SUM(EJ17:EM17)</f>
        <v>0</v>
      </c>
      <c r="EO17" s="145">
        <v>0</v>
      </c>
      <c r="EP17" s="145">
        <v>0</v>
      </c>
      <c r="EQ17" s="145">
        <v>0</v>
      </c>
      <c r="ER17" s="145">
        <v>0</v>
      </c>
      <c r="ES17" s="146">
        <f t="shared" ref="ES17:ES46" si="17">EQ17+ER17</f>
        <v>0</v>
      </c>
      <c r="ET17" s="145">
        <v>0</v>
      </c>
      <c r="EU17" s="145">
        <v>0</v>
      </c>
      <c r="EV17" s="145">
        <v>0</v>
      </c>
      <c r="EW17" s="145">
        <v>0</v>
      </c>
      <c r="EX17" s="145">
        <v>0</v>
      </c>
      <c r="EY17" s="145">
        <v>0</v>
      </c>
      <c r="EZ17" s="145">
        <v>0</v>
      </c>
      <c r="FA17" s="145">
        <v>0</v>
      </c>
      <c r="FB17" s="146">
        <f t="shared" ref="FB17:FB46" si="18">SUM(EX17:FA17)</f>
        <v>0</v>
      </c>
      <c r="FC17" s="145">
        <v>0</v>
      </c>
      <c r="FD17" s="145">
        <v>0</v>
      </c>
      <c r="FE17" s="145">
        <v>0</v>
      </c>
      <c r="FF17" s="145">
        <v>0</v>
      </c>
      <c r="FG17" s="145">
        <v>0</v>
      </c>
      <c r="FH17" s="142">
        <v>0</v>
      </c>
      <c r="FI17" s="142">
        <v>0</v>
      </c>
      <c r="FJ17" s="142">
        <v>0</v>
      </c>
      <c r="FK17" s="142">
        <v>0</v>
      </c>
      <c r="FL17" s="147">
        <f t="shared" ref="FL17:FL43" si="19">FJ17+FK17</f>
        <v>0</v>
      </c>
      <c r="FM17" s="142">
        <v>0</v>
      </c>
      <c r="FN17" s="142">
        <v>0</v>
      </c>
      <c r="FO17" s="142">
        <v>0</v>
      </c>
      <c r="FP17" s="142">
        <v>0</v>
      </c>
      <c r="FQ17" s="142">
        <v>0</v>
      </c>
      <c r="FR17" s="147">
        <f t="shared" ref="FR17:FR48" si="20">FP17+FQ17</f>
        <v>0</v>
      </c>
      <c r="FS17" s="142">
        <v>0</v>
      </c>
      <c r="FT17" s="142">
        <v>0</v>
      </c>
      <c r="FU17" s="142">
        <v>0</v>
      </c>
      <c r="FV17" s="142">
        <v>0</v>
      </c>
      <c r="FW17" s="147">
        <f t="shared" ref="FW17:FW48" si="21">SUM(FS17:FV17)</f>
        <v>0</v>
      </c>
      <c r="FX17" s="148">
        <f t="shared" ref="FX17:FX48" si="22">SUM(FY17:FZ17)</f>
        <v>1200.5999999999999</v>
      </c>
      <c r="FY17" s="148">
        <f t="shared" ref="FY17:FY44" si="23">SUM(DQ17:DS17)+DW17+SUM(DX17:EC17)+EF17+EI17+EN17+SUM(EO17:EP17)+ES17+SUM(ET17:EW17)+FB17+SUM(FC17:FG17)+FL17+SUM(FM17:FO17)+FR17+FW17</f>
        <v>0</v>
      </c>
      <c r="FZ17" s="144">
        <f t="shared" ref="FZ17:FZ48" si="24">SUM(F17:S17)+AC17+AM17+AW17+BG17+BQ17+CA17+SUM(CB17:CL17)+CV17+DF17+DP17</f>
        <v>1200.5999999999999</v>
      </c>
      <c r="GA17" s="148"/>
      <c r="GB17" s="148">
        <f t="shared" ref="GB17:GB23" si="25">D17-GK17</f>
        <v>399.1</v>
      </c>
      <c r="GC17" s="148">
        <f>ROUND(GB17/$GB$76*$GB$78,3)</f>
        <v>4.4610000000000003</v>
      </c>
      <c r="GD17" s="140">
        <f>GE17+GH17+GJ17</f>
        <v>1182.239</v>
      </c>
      <c r="GE17" s="142">
        <f t="shared" ref="GE17:GE75" si="26">GB17-GC17</f>
        <v>394.63900000000001</v>
      </c>
      <c r="GF17" s="148">
        <f t="shared" ref="GF17:GF41" si="27">E17-GO17</f>
        <v>671.49999999999989</v>
      </c>
      <c r="GG17" s="148">
        <f t="shared" ref="GG17:GG41" si="28">ROUND(GF17/$GF$76*$GF$78,2)</f>
        <v>10.34</v>
      </c>
      <c r="GH17" s="142">
        <f t="shared" ref="GH17:GH75" si="29">GF17-GG17</f>
        <v>661.15999999999985</v>
      </c>
      <c r="GI17" s="148">
        <f t="shared" ref="GI17:GI47" si="30">GK17+GO17</f>
        <v>130</v>
      </c>
      <c r="GJ17" s="142">
        <f t="shared" ref="GJ17:GJ75" si="31">GN17+HD17</f>
        <v>126.44</v>
      </c>
      <c r="GK17" s="148">
        <v>45</v>
      </c>
      <c r="GL17" s="148">
        <v>0</v>
      </c>
      <c r="GM17" s="148">
        <f t="shared" ref="GM17:GM41" si="32">ROUND(GK17/$GK$76*$GK$78,2)</f>
        <v>1.34</v>
      </c>
      <c r="GN17" s="142">
        <f t="shared" ref="GN17:GN75" si="33">GK17-GM17</f>
        <v>43.66</v>
      </c>
      <c r="GO17" s="148">
        <v>85</v>
      </c>
      <c r="GP17" s="148">
        <v>0</v>
      </c>
      <c r="GQ17" s="149">
        <v>5</v>
      </c>
      <c r="GR17" s="150">
        <v>38</v>
      </c>
      <c r="GS17" s="150"/>
      <c r="GT17" s="150"/>
      <c r="GU17" s="150"/>
      <c r="GV17" s="150"/>
      <c r="GW17" s="150"/>
      <c r="GX17" s="150"/>
      <c r="GY17" s="150"/>
      <c r="GZ17" s="150"/>
      <c r="HA17" s="151">
        <f t="shared" ref="HA17:HA43" si="34">SUM(GS17:GZ17)</f>
        <v>0</v>
      </c>
      <c r="HB17" s="152"/>
      <c r="HC17" s="142">
        <f t="shared" ref="HC17:HC41" si="35">ROUND(GO17/$GO$76*$GO$78,2)</f>
        <v>2.12</v>
      </c>
      <c r="HD17" s="142">
        <f>GO17-HC17-0.1</f>
        <v>82.78</v>
      </c>
    </row>
    <row r="18" spans="1:212" s="19" customFormat="1" ht="22.5" customHeight="1" x14ac:dyDescent="0.2">
      <c r="A18" s="141">
        <v>2</v>
      </c>
      <c r="B18" s="141" t="s">
        <v>110</v>
      </c>
      <c r="C18" s="135"/>
      <c r="D18" s="135">
        <f t="shared" ref="D18:D70" si="36">F18+M18+N18+AC18+AM18+CB18+CE18+CI18+CV18</f>
        <v>468.7</v>
      </c>
      <c r="E18" s="135">
        <f t="shared" ref="E18:E70" si="37">H18+J18+K18+O18+P18+Q18+R18+AW18+BG18+BQ18+CC18+CD18+CF18+CG18+CH18+CJ18+CK18+CL18+DF18</f>
        <v>711.80000000000007</v>
      </c>
      <c r="F18" s="142">
        <v>468.7</v>
      </c>
      <c r="G18" s="142">
        <v>0</v>
      </c>
      <c r="H18" s="142">
        <v>395.7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206.7</v>
      </c>
      <c r="P18" s="142">
        <v>0</v>
      </c>
      <c r="Q18" s="142">
        <v>42</v>
      </c>
      <c r="R18" s="142">
        <v>66.7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3">
        <f t="shared" si="4"/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3">
        <f t="shared" si="5"/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2">
        <v>0</v>
      </c>
      <c r="AW18" s="144">
        <f t="shared" si="6"/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4">
        <f t="shared" si="7"/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4">
        <f t="shared" si="8"/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  <c r="CA18" s="144">
        <f t="shared" si="9"/>
        <v>0</v>
      </c>
      <c r="CB18" s="142">
        <v>0</v>
      </c>
      <c r="CC18" s="142">
        <v>0</v>
      </c>
      <c r="CD18" s="142">
        <v>0</v>
      </c>
      <c r="CE18" s="142">
        <v>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0.7</v>
      </c>
      <c r="CL18" s="142">
        <v>0</v>
      </c>
      <c r="CM18" s="142">
        <v>0</v>
      </c>
      <c r="CN18" s="142">
        <v>0</v>
      </c>
      <c r="CO18" s="142">
        <v>0</v>
      </c>
      <c r="CP18" s="142">
        <v>0</v>
      </c>
      <c r="CQ18" s="142">
        <v>0</v>
      </c>
      <c r="CR18" s="142">
        <v>0</v>
      </c>
      <c r="CS18" s="142">
        <v>0</v>
      </c>
      <c r="CT18" s="142">
        <v>0</v>
      </c>
      <c r="CU18" s="142">
        <v>0</v>
      </c>
      <c r="CV18" s="144">
        <f t="shared" si="10"/>
        <v>0</v>
      </c>
      <c r="CW18" s="142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0</v>
      </c>
      <c r="DD18" s="142">
        <v>0</v>
      </c>
      <c r="DE18" s="142">
        <v>0</v>
      </c>
      <c r="DF18" s="144">
        <f t="shared" si="11"/>
        <v>0</v>
      </c>
      <c r="DG18" s="142">
        <v>0</v>
      </c>
      <c r="DH18" s="142">
        <v>0</v>
      </c>
      <c r="DI18" s="142">
        <v>0</v>
      </c>
      <c r="DJ18" s="142">
        <v>0</v>
      </c>
      <c r="DK18" s="142">
        <v>0</v>
      </c>
      <c r="DL18" s="142">
        <v>0</v>
      </c>
      <c r="DM18" s="142">
        <v>0</v>
      </c>
      <c r="DN18" s="142">
        <v>0</v>
      </c>
      <c r="DO18" s="142">
        <v>0</v>
      </c>
      <c r="DP18" s="144">
        <f t="shared" si="12"/>
        <v>0</v>
      </c>
      <c r="DQ18" s="145"/>
      <c r="DR18" s="145"/>
      <c r="DS18" s="145"/>
      <c r="DT18" s="145"/>
      <c r="DU18" s="145"/>
      <c r="DV18" s="145"/>
      <c r="DW18" s="146">
        <f t="shared" si="13"/>
        <v>0</v>
      </c>
      <c r="DX18" s="145"/>
      <c r="DY18" s="145"/>
      <c r="DZ18" s="145"/>
      <c r="EA18" s="145"/>
      <c r="EB18" s="145"/>
      <c r="EC18" s="145"/>
      <c r="ED18" s="145"/>
      <c r="EE18" s="145"/>
      <c r="EF18" s="146">
        <f t="shared" si="14"/>
        <v>0</v>
      </c>
      <c r="EG18" s="145"/>
      <c r="EH18" s="145"/>
      <c r="EI18" s="146">
        <f t="shared" si="15"/>
        <v>0</v>
      </c>
      <c r="EJ18" s="145"/>
      <c r="EK18" s="145"/>
      <c r="EL18" s="145"/>
      <c r="EM18" s="145"/>
      <c r="EN18" s="146">
        <f t="shared" si="16"/>
        <v>0</v>
      </c>
      <c r="EO18" s="145"/>
      <c r="EP18" s="145"/>
      <c r="EQ18" s="145"/>
      <c r="ER18" s="145"/>
      <c r="ES18" s="146">
        <f t="shared" si="17"/>
        <v>0</v>
      </c>
      <c r="ET18" s="145"/>
      <c r="EU18" s="145"/>
      <c r="EV18" s="145"/>
      <c r="EW18" s="145"/>
      <c r="EX18" s="145"/>
      <c r="EY18" s="145"/>
      <c r="EZ18" s="145"/>
      <c r="FA18" s="145"/>
      <c r="FB18" s="146">
        <f t="shared" si="18"/>
        <v>0</v>
      </c>
      <c r="FC18" s="145"/>
      <c r="FD18" s="145"/>
      <c r="FE18" s="145"/>
      <c r="FF18" s="145"/>
      <c r="FG18" s="145"/>
      <c r="FH18" s="142"/>
      <c r="FI18" s="142"/>
      <c r="FJ18" s="142"/>
      <c r="FK18" s="142"/>
      <c r="FL18" s="147">
        <f t="shared" si="19"/>
        <v>0</v>
      </c>
      <c r="FM18" s="142"/>
      <c r="FN18" s="142"/>
      <c r="FO18" s="142"/>
      <c r="FP18" s="142"/>
      <c r="FQ18" s="142"/>
      <c r="FR18" s="147">
        <f t="shared" si="20"/>
        <v>0</v>
      </c>
      <c r="FS18" s="142"/>
      <c r="FT18" s="142"/>
      <c r="FU18" s="142"/>
      <c r="FV18" s="142"/>
      <c r="FW18" s="147">
        <f t="shared" si="21"/>
        <v>0</v>
      </c>
      <c r="FX18" s="148">
        <f t="shared" si="22"/>
        <v>1180.5</v>
      </c>
      <c r="FY18" s="148">
        <f t="shared" si="23"/>
        <v>0</v>
      </c>
      <c r="FZ18" s="144">
        <f t="shared" si="24"/>
        <v>1180.5</v>
      </c>
      <c r="GA18" s="148"/>
      <c r="GB18" s="148">
        <f t="shared" si="25"/>
        <v>390.7</v>
      </c>
      <c r="GC18" s="148">
        <f t="shared" ref="GC18:GC75" si="38">ROUND(GB18/$GB$76*$GB$78,3)</f>
        <v>4.367</v>
      </c>
      <c r="GD18" s="140">
        <f t="shared" ref="GD18:GD75" si="39">GE18+GH18+GJ18</f>
        <v>1161.8430000000001</v>
      </c>
      <c r="GE18" s="142">
        <f t="shared" si="26"/>
        <v>386.33299999999997</v>
      </c>
      <c r="GF18" s="148">
        <f t="shared" si="27"/>
        <v>606.80000000000007</v>
      </c>
      <c r="GG18" s="148">
        <f t="shared" si="28"/>
        <v>9.35</v>
      </c>
      <c r="GH18" s="142">
        <f t="shared" si="29"/>
        <v>597.45000000000005</v>
      </c>
      <c r="GI18" s="148">
        <f t="shared" si="30"/>
        <v>183</v>
      </c>
      <c r="GJ18" s="142">
        <f t="shared" si="31"/>
        <v>178.06</v>
      </c>
      <c r="GK18" s="148">
        <v>78</v>
      </c>
      <c r="GL18" s="148">
        <v>0</v>
      </c>
      <c r="GM18" s="148">
        <f t="shared" si="32"/>
        <v>2.3199999999999998</v>
      </c>
      <c r="GN18" s="142">
        <f t="shared" si="33"/>
        <v>75.680000000000007</v>
      </c>
      <c r="GO18" s="148">
        <v>105</v>
      </c>
      <c r="GP18" s="148">
        <v>0</v>
      </c>
      <c r="GQ18" s="153">
        <v>5</v>
      </c>
      <c r="GR18" s="142">
        <v>40</v>
      </c>
      <c r="GS18" s="142"/>
      <c r="GT18" s="142"/>
      <c r="GU18" s="142"/>
      <c r="GV18" s="142"/>
      <c r="GW18" s="142"/>
      <c r="GX18" s="142"/>
      <c r="GY18" s="142"/>
      <c r="GZ18" s="142"/>
      <c r="HA18" s="154">
        <f t="shared" si="34"/>
        <v>0</v>
      </c>
      <c r="HB18" s="152"/>
      <c r="HC18" s="142">
        <f t="shared" si="35"/>
        <v>2.62</v>
      </c>
      <c r="HD18" s="142">
        <f t="shared" ref="HD18:HD75" si="40">GO18-HC18</f>
        <v>102.38</v>
      </c>
    </row>
    <row r="19" spans="1:212" s="19" customFormat="1" ht="22.5" customHeight="1" x14ac:dyDescent="0.2">
      <c r="A19" s="141">
        <v>3</v>
      </c>
      <c r="B19" s="141" t="s">
        <v>111</v>
      </c>
      <c r="C19" s="135"/>
      <c r="D19" s="135">
        <f t="shared" si="36"/>
        <v>628.5</v>
      </c>
      <c r="E19" s="135">
        <f t="shared" si="37"/>
        <v>751.40000000000009</v>
      </c>
      <c r="F19" s="142">
        <v>628.5</v>
      </c>
      <c r="G19" s="142">
        <v>0</v>
      </c>
      <c r="H19" s="142">
        <v>652.70000000000005</v>
      </c>
      <c r="I19" s="142">
        <v>0</v>
      </c>
      <c r="J19" s="142">
        <v>17.3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14.7</v>
      </c>
      <c r="R19" s="142">
        <v>66.7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3">
        <f t="shared" si="4"/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3">
        <f t="shared" si="5"/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4">
        <f t="shared" si="6"/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4">
        <f t="shared" si="7"/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4">
        <f t="shared" si="8"/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v>0</v>
      </c>
      <c r="CA19" s="144">
        <f t="shared" si="9"/>
        <v>0</v>
      </c>
      <c r="CB19" s="142">
        <v>0</v>
      </c>
      <c r="CC19" s="142">
        <v>0</v>
      </c>
      <c r="CD19" s="142">
        <v>0</v>
      </c>
      <c r="CE19" s="142">
        <v>0</v>
      </c>
      <c r="CF19" s="142">
        <v>0</v>
      </c>
      <c r="CG19" s="142">
        <v>0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42">
        <v>0</v>
      </c>
      <c r="CN19" s="142">
        <v>0</v>
      </c>
      <c r="CO19" s="142">
        <v>0</v>
      </c>
      <c r="CP19" s="142">
        <v>0</v>
      </c>
      <c r="CQ19" s="142">
        <v>0</v>
      </c>
      <c r="CR19" s="142">
        <v>0</v>
      </c>
      <c r="CS19" s="142">
        <v>0</v>
      </c>
      <c r="CT19" s="142">
        <v>0</v>
      </c>
      <c r="CU19" s="142">
        <v>0</v>
      </c>
      <c r="CV19" s="144">
        <f t="shared" si="10"/>
        <v>0</v>
      </c>
      <c r="CW19" s="142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0</v>
      </c>
      <c r="DD19" s="142">
        <v>0</v>
      </c>
      <c r="DE19" s="142">
        <v>0</v>
      </c>
      <c r="DF19" s="144">
        <f t="shared" si="11"/>
        <v>0</v>
      </c>
      <c r="DG19" s="142">
        <v>0</v>
      </c>
      <c r="DH19" s="142">
        <v>0</v>
      </c>
      <c r="DI19" s="142">
        <v>0</v>
      </c>
      <c r="DJ19" s="142">
        <v>0</v>
      </c>
      <c r="DK19" s="142">
        <v>0</v>
      </c>
      <c r="DL19" s="142">
        <v>0</v>
      </c>
      <c r="DM19" s="142">
        <v>0</v>
      </c>
      <c r="DN19" s="142">
        <v>0</v>
      </c>
      <c r="DO19" s="142">
        <v>0</v>
      </c>
      <c r="DP19" s="144">
        <f t="shared" si="12"/>
        <v>0</v>
      </c>
      <c r="DQ19" s="145"/>
      <c r="DR19" s="145">
        <v>9</v>
      </c>
      <c r="DS19" s="145">
        <v>278</v>
      </c>
      <c r="DT19" s="145"/>
      <c r="DU19" s="145">
        <v>6</v>
      </c>
      <c r="DV19" s="145">
        <v>72</v>
      </c>
      <c r="DW19" s="146">
        <f t="shared" si="13"/>
        <v>78</v>
      </c>
      <c r="DX19" s="145"/>
      <c r="DY19" s="145"/>
      <c r="DZ19" s="145">
        <v>15</v>
      </c>
      <c r="EA19" s="145"/>
      <c r="EB19" s="145"/>
      <c r="EC19" s="145"/>
      <c r="ED19" s="145"/>
      <c r="EE19" s="145"/>
      <c r="EF19" s="146">
        <f t="shared" si="14"/>
        <v>0</v>
      </c>
      <c r="EG19" s="145"/>
      <c r="EH19" s="145"/>
      <c r="EI19" s="146">
        <f t="shared" si="15"/>
        <v>0</v>
      </c>
      <c r="EJ19" s="145"/>
      <c r="EK19" s="145"/>
      <c r="EL19" s="145"/>
      <c r="EM19" s="145"/>
      <c r="EN19" s="146">
        <f t="shared" si="16"/>
        <v>0</v>
      </c>
      <c r="EO19" s="145"/>
      <c r="EP19" s="145"/>
      <c r="EQ19" s="145"/>
      <c r="ER19" s="145"/>
      <c r="ES19" s="146">
        <f t="shared" si="17"/>
        <v>0</v>
      </c>
      <c r="ET19" s="145"/>
      <c r="EU19" s="145"/>
      <c r="EV19" s="145"/>
      <c r="EW19" s="145"/>
      <c r="EX19" s="145"/>
      <c r="EY19" s="145"/>
      <c r="EZ19" s="145"/>
      <c r="FA19" s="145"/>
      <c r="FB19" s="146">
        <f t="shared" si="18"/>
        <v>0</v>
      </c>
      <c r="FC19" s="145"/>
      <c r="FD19" s="145">
        <v>94</v>
      </c>
      <c r="FE19" s="145"/>
      <c r="FF19" s="145"/>
      <c r="FG19" s="145"/>
      <c r="FH19" s="142"/>
      <c r="FI19" s="142"/>
      <c r="FJ19" s="142"/>
      <c r="FK19" s="142"/>
      <c r="FL19" s="147">
        <f t="shared" si="19"/>
        <v>0</v>
      </c>
      <c r="FM19" s="142"/>
      <c r="FN19" s="142"/>
      <c r="FO19" s="142"/>
      <c r="FP19" s="142"/>
      <c r="FQ19" s="142"/>
      <c r="FR19" s="147">
        <f t="shared" si="20"/>
        <v>0</v>
      </c>
      <c r="FS19" s="142"/>
      <c r="FT19" s="142"/>
      <c r="FU19" s="142"/>
      <c r="FV19" s="142"/>
      <c r="FW19" s="147">
        <f t="shared" si="21"/>
        <v>0</v>
      </c>
      <c r="FX19" s="148">
        <f t="shared" si="22"/>
        <v>1853.9</v>
      </c>
      <c r="FY19" s="148">
        <f t="shared" si="23"/>
        <v>474</v>
      </c>
      <c r="FZ19" s="144">
        <f t="shared" si="24"/>
        <v>1379.9</v>
      </c>
      <c r="GA19" s="148"/>
      <c r="GB19" s="148">
        <f t="shared" si="25"/>
        <v>563.5</v>
      </c>
      <c r="GC19" s="148">
        <f t="shared" si="38"/>
        <v>6.2990000000000004</v>
      </c>
      <c r="GD19" s="140">
        <f t="shared" si="39"/>
        <v>1359.2110000000002</v>
      </c>
      <c r="GE19" s="142">
        <f t="shared" si="26"/>
        <v>557.20100000000002</v>
      </c>
      <c r="GF19" s="148">
        <f t="shared" si="27"/>
        <v>658.40000000000009</v>
      </c>
      <c r="GG19" s="148">
        <f t="shared" si="28"/>
        <v>10.14</v>
      </c>
      <c r="GH19" s="142">
        <f t="shared" si="29"/>
        <v>648.2600000000001</v>
      </c>
      <c r="GI19" s="148">
        <f t="shared" si="30"/>
        <v>158</v>
      </c>
      <c r="GJ19" s="142">
        <f t="shared" si="31"/>
        <v>153.75</v>
      </c>
      <c r="GK19" s="148">
        <v>65</v>
      </c>
      <c r="GL19" s="148">
        <v>0</v>
      </c>
      <c r="GM19" s="148">
        <f t="shared" si="32"/>
        <v>1.93</v>
      </c>
      <c r="GN19" s="142">
        <f t="shared" si="33"/>
        <v>63.07</v>
      </c>
      <c r="GO19" s="148">
        <v>93</v>
      </c>
      <c r="GP19" s="148">
        <v>0</v>
      </c>
      <c r="GQ19" s="153">
        <v>2</v>
      </c>
      <c r="GR19" s="142">
        <v>50</v>
      </c>
      <c r="GS19" s="142"/>
      <c r="GT19" s="142"/>
      <c r="GU19" s="142"/>
      <c r="GV19" s="142"/>
      <c r="GW19" s="142"/>
      <c r="GX19" s="142"/>
      <c r="GY19" s="142"/>
      <c r="GZ19" s="142"/>
      <c r="HA19" s="154">
        <f t="shared" si="34"/>
        <v>0</v>
      </c>
      <c r="HB19" s="152"/>
      <c r="HC19" s="142">
        <f t="shared" si="35"/>
        <v>2.3199999999999998</v>
      </c>
      <c r="HD19" s="142">
        <f t="shared" si="40"/>
        <v>90.68</v>
      </c>
    </row>
    <row r="20" spans="1:212" s="19" customFormat="1" ht="22.5" customHeight="1" x14ac:dyDescent="0.2">
      <c r="A20" s="141">
        <v>4</v>
      </c>
      <c r="B20" s="141" t="s">
        <v>112</v>
      </c>
      <c r="C20" s="135"/>
      <c r="D20" s="135">
        <f t="shared" si="36"/>
        <v>552</v>
      </c>
      <c r="E20" s="135">
        <f t="shared" si="37"/>
        <v>729.3</v>
      </c>
      <c r="F20" s="142">
        <v>549.70000000000005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598</v>
      </c>
      <c r="P20" s="142">
        <v>0</v>
      </c>
      <c r="Q20" s="142">
        <v>0</v>
      </c>
      <c r="R20" s="142">
        <v>130.30000000000001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3">
        <f t="shared" si="4"/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3">
        <f t="shared" si="5"/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4">
        <f t="shared" si="6"/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4">
        <f t="shared" si="7"/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4">
        <f t="shared" si="8"/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  <c r="CA20" s="144">
        <f t="shared" si="9"/>
        <v>0</v>
      </c>
      <c r="CB20" s="142">
        <v>0</v>
      </c>
      <c r="CC20" s="142">
        <v>0</v>
      </c>
      <c r="CD20" s="142">
        <v>0</v>
      </c>
      <c r="CE20" s="142">
        <v>2.2999999999999998</v>
      </c>
      <c r="CF20" s="142">
        <v>0</v>
      </c>
      <c r="CG20" s="142">
        <v>0</v>
      </c>
      <c r="CH20" s="142">
        <v>0</v>
      </c>
      <c r="CI20" s="142">
        <v>0</v>
      </c>
      <c r="CJ20" s="142">
        <v>1</v>
      </c>
      <c r="CK20" s="142">
        <v>0</v>
      </c>
      <c r="CL20" s="142">
        <v>0</v>
      </c>
      <c r="CM20" s="142">
        <v>0</v>
      </c>
      <c r="CN20" s="142">
        <v>0</v>
      </c>
      <c r="CO20" s="142">
        <v>0</v>
      </c>
      <c r="CP20" s="142">
        <v>0</v>
      </c>
      <c r="CQ20" s="142">
        <v>0</v>
      </c>
      <c r="CR20" s="142">
        <v>0</v>
      </c>
      <c r="CS20" s="142">
        <v>0</v>
      </c>
      <c r="CT20" s="142">
        <v>0</v>
      </c>
      <c r="CU20" s="142">
        <v>0</v>
      </c>
      <c r="CV20" s="144">
        <f t="shared" si="10"/>
        <v>0</v>
      </c>
      <c r="CW20" s="142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0</v>
      </c>
      <c r="DD20" s="142">
        <v>0</v>
      </c>
      <c r="DE20" s="142">
        <v>0</v>
      </c>
      <c r="DF20" s="144">
        <f t="shared" si="11"/>
        <v>0</v>
      </c>
      <c r="DG20" s="142">
        <v>0</v>
      </c>
      <c r="DH20" s="142">
        <v>0</v>
      </c>
      <c r="DI20" s="142">
        <v>0</v>
      </c>
      <c r="DJ20" s="142">
        <v>0</v>
      </c>
      <c r="DK20" s="142">
        <v>0</v>
      </c>
      <c r="DL20" s="142">
        <v>0</v>
      </c>
      <c r="DM20" s="142">
        <v>0</v>
      </c>
      <c r="DN20" s="142">
        <v>0</v>
      </c>
      <c r="DO20" s="142">
        <v>0</v>
      </c>
      <c r="DP20" s="144">
        <f t="shared" si="12"/>
        <v>0</v>
      </c>
      <c r="DQ20" s="145"/>
      <c r="DR20" s="145"/>
      <c r="DS20" s="145"/>
      <c r="DT20" s="145"/>
      <c r="DU20" s="145"/>
      <c r="DV20" s="145"/>
      <c r="DW20" s="146">
        <f t="shared" si="13"/>
        <v>0</v>
      </c>
      <c r="DX20" s="145"/>
      <c r="DY20" s="145"/>
      <c r="DZ20" s="145"/>
      <c r="EA20" s="145"/>
      <c r="EB20" s="145"/>
      <c r="EC20" s="145"/>
      <c r="ED20" s="145"/>
      <c r="EE20" s="145"/>
      <c r="EF20" s="146">
        <f t="shared" si="14"/>
        <v>0</v>
      </c>
      <c r="EG20" s="145"/>
      <c r="EH20" s="145"/>
      <c r="EI20" s="146">
        <f t="shared" si="15"/>
        <v>0</v>
      </c>
      <c r="EJ20" s="145"/>
      <c r="EK20" s="145"/>
      <c r="EL20" s="145"/>
      <c r="EM20" s="145"/>
      <c r="EN20" s="146">
        <f t="shared" si="16"/>
        <v>0</v>
      </c>
      <c r="EO20" s="145"/>
      <c r="EP20" s="145"/>
      <c r="EQ20" s="145"/>
      <c r="ER20" s="145"/>
      <c r="ES20" s="146">
        <f t="shared" si="17"/>
        <v>0</v>
      </c>
      <c r="ET20" s="145"/>
      <c r="EU20" s="145"/>
      <c r="EV20" s="145"/>
      <c r="EW20" s="145"/>
      <c r="EX20" s="145"/>
      <c r="EY20" s="145"/>
      <c r="EZ20" s="145"/>
      <c r="FA20" s="145"/>
      <c r="FB20" s="146">
        <f t="shared" si="18"/>
        <v>0</v>
      </c>
      <c r="FC20" s="145"/>
      <c r="FD20" s="145"/>
      <c r="FE20" s="145"/>
      <c r="FF20" s="145"/>
      <c r="FG20" s="145"/>
      <c r="FH20" s="142"/>
      <c r="FI20" s="142"/>
      <c r="FJ20" s="142"/>
      <c r="FK20" s="142"/>
      <c r="FL20" s="147">
        <f t="shared" si="19"/>
        <v>0</v>
      </c>
      <c r="FM20" s="142"/>
      <c r="FN20" s="142"/>
      <c r="FO20" s="142"/>
      <c r="FP20" s="142"/>
      <c r="FQ20" s="142"/>
      <c r="FR20" s="147">
        <f t="shared" si="20"/>
        <v>0</v>
      </c>
      <c r="FS20" s="142"/>
      <c r="FT20" s="142"/>
      <c r="FU20" s="142"/>
      <c r="FV20" s="142"/>
      <c r="FW20" s="147">
        <f t="shared" si="21"/>
        <v>0</v>
      </c>
      <c r="FX20" s="148">
        <f t="shared" si="22"/>
        <v>1281.3</v>
      </c>
      <c r="FY20" s="148">
        <f t="shared" si="23"/>
        <v>0</v>
      </c>
      <c r="FZ20" s="144">
        <f t="shared" si="24"/>
        <v>1281.3</v>
      </c>
      <c r="GA20" s="148"/>
      <c r="GB20" s="148">
        <f t="shared" si="25"/>
        <v>456</v>
      </c>
      <c r="GC20" s="148">
        <f t="shared" si="38"/>
        <v>5.0970000000000004</v>
      </c>
      <c r="GD20" s="140">
        <f t="shared" si="39"/>
        <v>1261.0730000000001</v>
      </c>
      <c r="GE20" s="142">
        <f t="shared" si="26"/>
        <v>450.90300000000002</v>
      </c>
      <c r="GF20" s="148">
        <f t="shared" si="27"/>
        <v>620.29999999999995</v>
      </c>
      <c r="GG20" s="148">
        <f t="shared" si="28"/>
        <v>9.5500000000000007</v>
      </c>
      <c r="GH20" s="142">
        <f t="shared" si="29"/>
        <v>610.75</v>
      </c>
      <c r="GI20" s="148">
        <f t="shared" si="30"/>
        <v>205</v>
      </c>
      <c r="GJ20" s="142">
        <f t="shared" si="31"/>
        <v>199.42000000000002</v>
      </c>
      <c r="GK20" s="148">
        <v>96</v>
      </c>
      <c r="GL20" s="148">
        <v>0</v>
      </c>
      <c r="GM20" s="148">
        <f t="shared" si="32"/>
        <v>2.86</v>
      </c>
      <c r="GN20" s="142">
        <f t="shared" si="33"/>
        <v>93.14</v>
      </c>
      <c r="GO20" s="148">
        <v>109</v>
      </c>
      <c r="GP20" s="148">
        <v>0</v>
      </c>
      <c r="GQ20" s="153">
        <v>5</v>
      </c>
      <c r="GR20" s="142">
        <v>42</v>
      </c>
      <c r="GS20" s="142"/>
      <c r="GT20" s="142"/>
      <c r="GU20" s="142"/>
      <c r="GV20" s="142"/>
      <c r="GW20" s="142"/>
      <c r="GX20" s="142"/>
      <c r="GY20" s="142"/>
      <c r="GZ20" s="142"/>
      <c r="HA20" s="154">
        <f t="shared" si="34"/>
        <v>0</v>
      </c>
      <c r="HB20" s="152"/>
      <c r="HC20" s="142">
        <f t="shared" si="35"/>
        <v>2.72</v>
      </c>
      <c r="HD20" s="142">
        <f t="shared" si="40"/>
        <v>106.28</v>
      </c>
    </row>
    <row r="21" spans="1:212" s="19" customFormat="1" ht="22.5" customHeight="1" x14ac:dyDescent="0.2">
      <c r="A21" s="141">
        <v>5</v>
      </c>
      <c r="B21" s="141" t="s">
        <v>113</v>
      </c>
      <c r="C21" s="135"/>
      <c r="D21" s="135">
        <f t="shared" si="36"/>
        <v>443.3</v>
      </c>
      <c r="E21" s="135">
        <f t="shared" si="37"/>
        <v>574.6</v>
      </c>
      <c r="F21" s="142">
        <v>442.3</v>
      </c>
      <c r="G21" s="142">
        <v>0</v>
      </c>
      <c r="H21" s="142">
        <v>478.1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29.8</v>
      </c>
      <c r="R21" s="142">
        <v>66.7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1</v>
      </c>
      <c r="AB21" s="142">
        <v>0</v>
      </c>
      <c r="AC21" s="143">
        <f t="shared" si="4"/>
        <v>1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3">
        <f t="shared" si="5"/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4">
        <f t="shared" si="6"/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4">
        <f t="shared" si="7"/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4">
        <f t="shared" si="8"/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  <c r="CA21" s="144">
        <f t="shared" si="9"/>
        <v>0</v>
      </c>
      <c r="CB21" s="142">
        <v>0</v>
      </c>
      <c r="CC21" s="142">
        <v>0</v>
      </c>
      <c r="CD21" s="142">
        <v>0</v>
      </c>
      <c r="CE21" s="142">
        <v>0</v>
      </c>
      <c r="CF21" s="142">
        <v>0</v>
      </c>
      <c r="CG21" s="142">
        <v>0</v>
      </c>
      <c r="CH21" s="142">
        <v>0</v>
      </c>
      <c r="CI21" s="142">
        <v>0</v>
      </c>
      <c r="CJ21" s="142">
        <v>0</v>
      </c>
      <c r="CK21" s="142">
        <v>0</v>
      </c>
      <c r="CL21" s="142">
        <v>0</v>
      </c>
      <c r="CM21" s="142">
        <v>0</v>
      </c>
      <c r="CN21" s="142">
        <v>0</v>
      </c>
      <c r="CO21" s="142">
        <v>0</v>
      </c>
      <c r="CP21" s="142">
        <v>0</v>
      </c>
      <c r="CQ21" s="142">
        <v>0</v>
      </c>
      <c r="CR21" s="142">
        <v>0</v>
      </c>
      <c r="CS21" s="142">
        <v>0</v>
      </c>
      <c r="CT21" s="142">
        <v>0</v>
      </c>
      <c r="CU21" s="142">
        <v>0</v>
      </c>
      <c r="CV21" s="144">
        <f t="shared" si="10"/>
        <v>0</v>
      </c>
      <c r="CW21" s="142">
        <v>0</v>
      </c>
      <c r="CX21" s="142">
        <v>0</v>
      </c>
      <c r="CY21" s="142">
        <v>0</v>
      </c>
      <c r="CZ21" s="142">
        <v>0</v>
      </c>
      <c r="DA21" s="142">
        <v>0</v>
      </c>
      <c r="DB21" s="142">
        <v>0</v>
      </c>
      <c r="DC21" s="142">
        <v>0</v>
      </c>
      <c r="DD21" s="142">
        <v>0</v>
      </c>
      <c r="DE21" s="142">
        <v>0</v>
      </c>
      <c r="DF21" s="144">
        <f t="shared" si="11"/>
        <v>0</v>
      </c>
      <c r="DG21" s="142">
        <v>0</v>
      </c>
      <c r="DH21" s="142">
        <v>0</v>
      </c>
      <c r="DI21" s="142">
        <v>0</v>
      </c>
      <c r="DJ21" s="142">
        <v>0</v>
      </c>
      <c r="DK21" s="142">
        <v>0</v>
      </c>
      <c r="DL21" s="142">
        <v>0</v>
      </c>
      <c r="DM21" s="142">
        <v>0</v>
      </c>
      <c r="DN21" s="142">
        <v>0</v>
      </c>
      <c r="DO21" s="142">
        <v>0</v>
      </c>
      <c r="DP21" s="144">
        <f t="shared" si="12"/>
        <v>0</v>
      </c>
      <c r="DQ21" s="145"/>
      <c r="DR21" s="145"/>
      <c r="DS21" s="145"/>
      <c r="DT21" s="145"/>
      <c r="DU21" s="145"/>
      <c r="DV21" s="145"/>
      <c r="DW21" s="146">
        <f t="shared" si="13"/>
        <v>0</v>
      </c>
      <c r="DX21" s="145"/>
      <c r="DY21" s="145"/>
      <c r="DZ21" s="145"/>
      <c r="EA21" s="145"/>
      <c r="EB21" s="145"/>
      <c r="EC21" s="145"/>
      <c r="ED21" s="145"/>
      <c r="EE21" s="145"/>
      <c r="EF21" s="146">
        <f t="shared" si="14"/>
        <v>0</v>
      </c>
      <c r="EG21" s="145"/>
      <c r="EH21" s="145"/>
      <c r="EI21" s="146">
        <f t="shared" si="15"/>
        <v>0</v>
      </c>
      <c r="EJ21" s="145"/>
      <c r="EK21" s="145"/>
      <c r="EL21" s="145"/>
      <c r="EM21" s="145"/>
      <c r="EN21" s="146">
        <f t="shared" si="16"/>
        <v>0</v>
      </c>
      <c r="EO21" s="145"/>
      <c r="EP21" s="145"/>
      <c r="EQ21" s="145"/>
      <c r="ER21" s="145"/>
      <c r="ES21" s="146">
        <f t="shared" si="17"/>
        <v>0</v>
      </c>
      <c r="ET21" s="145"/>
      <c r="EU21" s="145"/>
      <c r="EV21" s="145"/>
      <c r="EW21" s="145"/>
      <c r="EX21" s="145"/>
      <c r="EY21" s="145"/>
      <c r="EZ21" s="145"/>
      <c r="FA21" s="145"/>
      <c r="FB21" s="146">
        <f t="shared" si="18"/>
        <v>0</v>
      </c>
      <c r="FC21" s="145"/>
      <c r="FD21" s="145"/>
      <c r="FE21" s="145"/>
      <c r="FF21" s="145"/>
      <c r="FG21" s="145"/>
      <c r="FH21" s="142"/>
      <c r="FI21" s="142"/>
      <c r="FJ21" s="142"/>
      <c r="FK21" s="142"/>
      <c r="FL21" s="147">
        <f t="shared" si="19"/>
        <v>0</v>
      </c>
      <c r="FM21" s="142"/>
      <c r="FN21" s="142"/>
      <c r="FO21" s="142"/>
      <c r="FP21" s="142"/>
      <c r="FQ21" s="142"/>
      <c r="FR21" s="147">
        <f t="shared" si="20"/>
        <v>0</v>
      </c>
      <c r="FS21" s="142"/>
      <c r="FT21" s="142"/>
      <c r="FU21" s="142"/>
      <c r="FV21" s="142"/>
      <c r="FW21" s="147">
        <f t="shared" si="21"/>
        <v>0</v>
      </c>
      <c r="FX21" s="148">
        <f t="shared" si="22"/>
        <v>1017.9000000000001</v>
      </c>
      <c r="FY21" s="148">
        <f t="shared" si="23"/>
        <v>0</v>
      </c>
      <c r="FZ21" s="144">
        <f t="shared" si="24"/>
        <v>1017.9000000000001</v>
      </c>
      <c r="GA21" s="148"/>
      <c r="GB21" s="148">
        <f t="shared" si="25"/>
        <v>396.3</v>
      </c>
      <c r="GC21" s="148">
        <f t="shared" si="38"/>
        <v>4.43</v>
      </c>
      <c r="GD21" s="140">
        <f t="shared" si="39"/>
        <v>1002.75</v>
      </c>
      <c r="GE21" s="142">
        <f t="shared" si="26"/>
        <v>391.87</v>
      </c>
      <c r="GF21" s="148">
        <f t="shared" si="27"/>
        <v>525.6</v>
      </c>
      <c r="GG21" s="148">
        <f t="shared" si="28"/>
        <v>8.1</v>
      </c>
      <c r="GH21" s="142">
        <f t="shared" si="29"/>
        <v>517.5</v>
      </c>
      <c r="GI21" s="148">
        <f t="shared" si="30"/>
        <v>96</v>
      </c>
      <c r="GJ21" s="142">
        <f t="shared" si="31"/>
        <v>93.38</v>
      </c>
      <c r="GK21" s="148">
        <v>47</v>
      </c>
      <c r="GL21" s="148">
        <v>0</v>
      </c>
      <c r="GM21" s="148">
        <f t="shared" si="32"/>
        <v>1.4</v>
      </c>
      <c r="GN21" s="142">
        <f t="shared" si="33"/>
        <v>45.6</v>
      </c>
      <c r="GO21" s="148">
        <v>49</v>
      </c>
      <c r="GP21" s="148">
        <v>0</v>
      </c>
      <c r="GQ21" s="153">
        <v>2</v>
      </c>
      <c r="GR21" s="142">
        <v>35</v>
      </c>
      <c r="GS21" s="142"/>
      <c r="GT21" s="142"/>
      <c r="GU21" s="142"/>
      <c r="GV21" s="142"/>
      <c r="GW21" s="142"/>
      <c r="GX21" s="142"/>
      <c r="GY21" s="142"/>
      <c r="GZ21" s="142"/>
      <c r="HA21" s="154">
        <f t="shared" si="34"/>
        <v>0</v>
      </c>
      <c r="HB21" s="152"/>
      <c r="HC21" s="142">
        <f t="shared" si="35"/>
        <v>1.22</v>
      </c>
      <c r="HD21" s="142">
        <f t="shared" si="40"/>
        <v>47.78</v>
      </c>
    </row>
    <row r="22" spans="1:212" s="19" customFormat="1" ht="22.5" customHeight="1" x14ac:dyDescent="0.2">
      <c r="A22" s="141">
        <v>6</v>
      </c>
      <c r="B22" s="141" t="s">
        <v>114</v>
      </c>
      <c r="C22" s="135"/>
      <c r="D22" s="135">
        <f t="shared" si="36"/>
        <v>525.5</v>
      </c>
      <c r="E22" s="135">
        <f t="shared" si="37"/>
        <v>521.9</v>
      </c>
      <c r="F22" s="142">
        <v>525.5</v>
      </c>
      <c r="G22" s="142">
        <v>0</v>
      </c>
      <c r="H22" s="142">
        <v>193.5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250.4</v>
      </c>
      <c r="P22" s="142">
        <v>0</v>
      </c>
      <c r="Q22" s="142">
        <v>35.299999999999997</v>
      </c>
      <c r="R22" s="142">
        <v>41.7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3">
        <f t="shared" si="4"/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3">
        <f t="shared" si="5"/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4">
        <f t="shared" si="6"/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4">
        <f t="shared" si="7"/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4">
        <f t="shared" si="8"/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  <c r="CA22" s="144">
        <f t="shared" si="9"/>
        <v>0</v>
      </c>
      <c r="CB22" s="142">
        <v>0</v>
      </c>
      <c r="CC22" s="142">
        <v>0</v>
      </c>
      <c r="CD22" s="142">
        <v>0</v>
      </c>
      <c r="CE22" s="142">
        <v>0</v>
      </c>
      <c r="CF22" s="142">
        <v>0</v>
      </c>
      <c r="CG22" s="142">
        <v>0</v>
      </c>
      <c r="CH22" s="142">
        <v>0</v>
      </c>
      <c r="CI22" s="142">
        <v>0</v>
      </c>
      <c r="CJ22" s="142">
        <v>1</v>
      </c>
      <c r="CK22" s="142">
        <v>0</v>
      </c>
      <c r="CL22" s="142">
        <v>0</v>
      </c>
      <c r="CM22" s="142">
        <v>0</v>
      </c>
      <c r="CN22" s="142">
        <v>0</v>
      </c>
      <c r="CO22" s="142">
        <v>0</v>
      </c>
      <c r="CP22" s="142">
        <v>0</v>
      </c>
      <c r="CQ22" s="142">
        <v>0</v>
      </c>
      <c r="CR22" s="142">
        <v>0</v>
      </c>
      <c r="CS22" s="142">
        <v>0</v>
      </c>
      <c r="CT22" s="142">
        <v>0</v>
      </c>
      <c r="CU22" s="142">
        <v>0</v>
      </c>
      <c r="CV22" s="144">
        <f t="shared" si="10"/>
        <v>0</v>
      </c>
      <c r="CW22" s="142">
        <v>0</v>
      </c>
      <c r="CX22" s="142">
        <v>0</v>
      </c>
      <c r="CY22" s="142">
        <v>0</v>
      </c>
      <c r="CZ22" s="142">
        <v>0</v>
      </c>
      <c r="DA22" s="142">
        <v>0</v>
      </c>
      <c r="DB22" s="142">
        <v>0</v>
      </c>
      <c r="DC22" s="142">
        <v>0</v>
      </c>
      <c r="DD22" s="142">
        <v>0</v>
      </c>
      <c r="DE22" s="142">
        <v>0</v>
      </c>
      <c r="DF22" s="144">
        <f t="shared" si="11"/>
        <v>0</v>
      </c>
      <c r="DG22" s="142">
        <v>0</v>
      </c>
      <c r="DH22" s="142">
        <v>0</v>
      </c>
      <c r="DI22" s="142">
        <v>0</v>
      </c>
      <c r="DJ22" s="142">
        <v>0</v>
      </c>
      <c r="DK22" s="142">
        <v>0</v>
      </c>
      <c r="DL22" s="142">
        <v>0</v>
      </c>
      <c r="DM22" s="142">
        <v>0</v>
      </c>
      <c r="DN22" s="142">
        <v>0</v>
      </c>
      <c r="DO22" s="142">
        <v>0</v>
      </c>
      <c r="DP22" s="144">
        <f t="shared" si="12"/>
        <v>0</v>
      </c>
      <c r="DQ22" s="145"/>
      <c r="DR22" s="145"/>
      <c r="DS22" s="145"/>
      <c r="DT22" s="145"/>
      <c r="DU22" s="145"/>
      <c r="DV22" s="145"/>
      <c r="DW22" s="146">
        <f t="shared" si="13"/>
        <v>0</v>
      </c>
      <c r="DX22" s="145"/>
      <c r="DY22" s="145"/>
      <c r="DZ22" s="145"/>
      <c r="EA22" s="145"/>
      <c r="EB22" s="145"/>
      <c r="EC22" s="145"/>
      <c r="ED22" s="145"/>
      <c r="EE22" s="145"/>
      <c r="EF22" s="146">
        <f t="shared" si="14"/>
        <v>0</v>
      </c>
      <c r="EG22" s="145"/>
      <c r="EH22" s="145"/>
      <c r="EI22" s="146">
        <f t="shared" si="15"/>
        <v>0</v>
      </c>
      <c r="EJ22" s="145"/>
      <c r="EK22" s="145"/>
      <c r="EL22" s="145"/>
      <c r="EM22" s="145"/>
      <c r="EN22" s="146">
        <f t="shared" si="16"/>
        <v>0</v>
      </c>
      <c r="EO22" s="145"/>
      <c r="EP22" s="145"/>
      <c r="EQ22" s="145"/>
      <c r="ER22" s="145"/>
      <c r="ES22" s="146">
        <f t="shared" si="17"/>
        <v>0</v>
      </c>
      <c r="ET22" s="145"/>
      <c r="EU22" s="145"/>
      <c r="EV22" s="145"/>
      <c r="EW22" s="145"/>
      <c r="EX22" s="145"/>
      <c r="EY22" s="145"/>
      <c r="EZ22" s="145"/>
      <c r="FA22" s="145"/>
      <c r="FB22" s="146">
        <f t="shared" si="18"/>
        <v>0</v>
      </c>
      <c r="FC22" s="145"/>
      <c r="FD22" s="145"/>
      <c r="FE22" s="145"/>
      <c r="FF22" s="145"/>
      <c r="FG22" s="145"/>
      <c r="FH22" s="142"/>
      <c r="FI22" s="142"/>
      <c r="FJ22" s="142"/>
      <c r="FK22" s="142"/>
      <c r="FL22" s="147">
        <f t="shared" si="19"/>
        <v>0</v>
      </c>
      <c r="FM22" s="142"/>
      <c r="FN22" s="142"/>
      <c r="FO22" s="142"/>
      <c r="FP22" s="142"/>
      <c r="FQ22" s="142"/>
      <c r="FR22" s="147">
        <f t="shared" si="20"/>
        <v>0</v>
      </c>
      <c r="FS22" s="142"/>
      <c r="FT22" s="142"/>
      <c r="FU22" s="142"/>
      <c r="FV22" s="142"/>
      <c r="FW22" s="147">
        <f t="shared" si="21"/>
        <v>0</v>
      </c>
      <c r="FX22" s="148">
        <f t="shared" si="22"/>
        <v>1047.3999999999999</v>
      </c>
      <c r="FY22" s="148">
        <f t="shared" si="23"/>
        <v>0</v>
      </c>
      <c r="FZ22" s="144">
        <f t="shared" si="24"/>
        <v>1047.3999999999999</v>
      </c>
      <c r="GA22" s="148"/>
      <c r="GB22" s="148">
        <f t="shared" si="25"/>
        <v>470.5</v>
      </c>
      <c r="GC22" s="148">
        <f t="shared" si="38"/>
        <v>5.2590000000000003</v>
      </c>
      <c r="GD22" s="140">
        <f t="shared" si="39"/>
        <v>1031.921</v>
      </c>
      <c r="GE22" s="142">
        <f t="shared" si="26"/>
        <v>465.24099999999999</v>
      </c>
      <c r="GF22" s="148">
        <f t="shared" si="27"/>
        <v>465.9</v>
      </c>
      <c r="GG22" s="148">
        <f t="shared" si="28"/>
        <v>7.18</v>
      </c>
      <c r="GH22" s="142">
        <f t="shared" si="29"/>
        <v>458.71999999999997</v>
      </c>
      <c r="GI22" s="148">
        <f t="shared" si="30"/>
        <v>111</v>
      </c>
      <c r="GJ22" s="142">
        <f t="shared" si="31"/>
        <v>107.96000000000001</v>
      </c>
      <c r="GK22" s="148">
        <v>55</v>
      </c>
      <c r="GL22" s="148">
        <v>0</v>
      </c>
      <c r="GM22" s="148">
        <f t="shared" si="32"/>
        <v>1.64</v>
      </c>
      <c r="GN22" s="142">
        <f t="shared" si="33"/>
        <v>53.36</v>
      </c>
      <c r="GO22" s="148">
        <v>56</v>
      </c>
      <c r="GP22" s="148">
        <v>0</v>
      </c>
      <c r="GQ22" s="153">
        <v>2</v>
      </c>
      <c r="GR22" s="142">
        <v>37</v>
      </c>
      <c r="GS22" s="142"/>
      <c r="GT22" s="142"/>
      <c r="GU22" s="142"/>
      <c r="GV22" s="142"/>
      <c r="GW22" s="142"/>
      <c r="GX22" s="142"/>
      <c r="GY22" s="142"/>
      <c r="GZ22" s="142"/>
      <c r="HA22" s="154">
        <f t="shared" si="34"/>
        <v>0</v>
      </c>
      <c r="HB22" s="152"/>
      <c r="HC22" s="142">
        <f t="shared" si="35"/>
        <v>1.4</v>
      </c>
      <c r="HD22" s="142">
        <f t="shared" si="40"/>
        <v>54.6</v>
      </c>
    </row>
    <row r="23" spans="1:212" s="19" customFormat="1" ht="22.5" customHeight="1" x14ac:dyDescent="0.2">
      <c r="A23" s="141">
        <v>7</v>
      </c>
      <c r="B23" s="141" t="s">
        <v>115</v>
      </c>
      <c r="C23" s="135"/>
      <c r="D23" s="135">
        <f t="shared" si="36"/>
        <v>433.8</v>
      </c>
      <c r="E23" s="135">
        <f t="shared" si="37"/>
        <v>540.70000000000005</v>
      </c>
      <c r="F23" s="142">
        <v>433.8</v>
      </c>
      <c r="G23" s="142">
        <v>0</v>
      </c>
      <c r="H23" s="142">
        <v>461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32.700000000000003</v>
      </c>
      <c r="R23" s="142">
        <v>45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3">
        <f t="shared" si="4"/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3">
        <f t="shared" si="5"/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0</v>
      </c>
      <c r="AT23" s="142">
        <v>0</v>
      </c>
      <c r="AU23" s="142">
        <v>0</v>
      </c>
      <c r="AV23" s="142">
        <v>0</v>
      </c>
      <c r="AW23" s="144">
        <f t="shared" si="6"/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4">
        <f t="shared" si="7"/>
        <v>0</v>
      </c>
      <c r="BH23" s="142"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  <c r="BN23" s="142">
        <v>0</v>
      </c>
      <c r="BO23" s="142">
        <v>0</v>
      </c>
      <c r="BP23" s="142">
        <v>0</v>
      </c>
      <c r="BQ23" s="144">
        <f t="shared" si="8"/>
        <v>0</v>
      </c>
      <c r="BR23" s="142">
        <v>0</v>
      </c>
      <c r="BS23" s="142">
        <v>0</v>
      </c>
      <c r="BT23" s="142">
        <v>0</v>
      </c>
      <c r="BU23" s="142">
        <v>0</v>
      </c>
      <c r="BV23" s="142">
        <v>0</v>
      </c>
      <c r="BW23" s="142">
        <v>0</v>
      </c>
      <c r="BX23" s="142">
        <v>0</v>
      </c>
      <c r="BY23" s="142">
        <v>0</v>
      </c>
      <c r="BZ23" s="142">
        <v>0</v>
      </c>
      <c r="CA23" s="144">
        <f t="shared" si="9"/>
        <v>0</v>
      </c>
      <c r="CB23" s="142">
        <v>0</v>
      </c>
      <c r="CC23" s="142">
        <v>0</v>
      </c>
      <c r="CD23" s="142">
        <v>0</v>
      </c>
      <c r="CE23" s="142">
        <v>0</v>
      </c>
      <c r="CF23" s="142">
        <v>2</v>
      </c>
      <c r="CG23" s="142">
        <v>0</v>
      </c>
      <c r="CH23" s="142">
        <v>0</v>
      </c>
      <c r="CI23" s="142">
        <v>0</v>
      </c>
      <c r="CJ23" s="142">
        <v>0</v>
      </c>
      <c r="CK23" s="142">
        <v>0</v>
      </c>
      <c r="CL23" s="142">
        <v>0</v>
      </c>
      <c r="CM23" s="142">
        <v>0</v>
      </c>
      <c r="CN23" s="142">
        <v>0</v>
      </c>
      <c r="CO23" s="142">
        <v>0</v>
      </c>
      <c r="CP23" s="142">
        <v>0</v>
      </c>
      <c r="CQ23" s="142">
        <v>0</v>
      </c>
      <c r="CR23" s="142">
        <v>0</v>
      </c>
      <c r="CS23" s="142">
        <v>0</v>
      </c>
      <c r="CT23" s="142">
        <v>0</v>
      </c>
      <c r="CU23" s="142">
        <v>0</v>
      </c>
      <c r="CV23" s="144">
        <f t="shared" si="10"/>
        <v>0</v>
      </c>
      <c r="CW23" s="142">
        <v>0</v>
      </c>
      <c r="CX23" s="142">
        <v>0</v>
      </c>
      <c r="CY23" s="142">
        <v>0</v>
      </c>
      <c r="CZ23" s="142">
        <v>0</v>
      </c>
      <c r="DA23" s="142">
        <v>0</v>
      </c>
      <c r="DB23" s="142">
        <v>0</v>
      </c>
      <c r="DC23" s="142">
        <v>0</v>
      </c>
      <c r="DD23" s="142">
        <v>0</v>
      </c>
      <c r="DE23" s="142">
        <v>0</v>
      </c>
      <c r="DF23" s="144">
        <f t="shared" si="11"/>
        <v>0</v>
      </c>
      <c r="DG23" s="142">
        <v>0</v>
      </c>
      <c r="DH23" s="142">
        <v>0</v>
      </c>
      <c r="DI23" s="142">
        <v>0</v>
      </c>
      <c r="DJ23" s="142">
        <v>0</v>
      </c>
      <c r="DK23" s="142">
        <v>0</v>
      </c>
      <c r="DL23" s="142">
        <v>0</v>
      </c>
      <c r="DM23" s="142">
        <v>0</v>
      </c>
      <c r="DN23" s="142">
        <v>0</v>
      </c>
      <c r="DO23" s="142">
        <v>0</v>
      </c>
      <c r="DP23" s="144">
        <f t="shared" si="12"/>
        <v>0</v>
      </c>
      <c r="DQ23" s="145"/>
      <c r="DR23" s="145"/>
      <c r="DS23" s="145"/>
      <c r="DT23" s="145"/>
      <c r="DU23" s="145"/>
      <c r="DV23" s="145"/>
      <c r="DW23" s="146">
        <f t="shared" si="13"/>
        <v>0</v>
      </c>
      <c r="DX23" s="145"/>
      <c r="DY23" s="145"/>
      <c r="DZ23" s="145"/>
      <c r="EA23" s="145"/>
      <c r="EB23" s="145"/>
      <c r="EC23" s="145"/>
      <c r="ED23" s="145"/>
      <c r="EE23" s="145"/>
      <c r="EF23" s="146">
        <f t="shared" si="14"/>
        <v>0</v>
      </c>
      <c r="EG23" s="145"/>
      <c r="EH23" s="145"/>
      <c r="EI23" s="146">
        <f t="shared" si="15"/>
        <v>0</v>
      </c>
      <c r="EJ23" s="145"/>
      <c r="EK23" s="145"/>
      <c r="EL23" s="145"/>
      <c r="EM23" s="145"/>
      <c r="EN23" s="146">
        <f t="shared" si="16"/>
        <v>0</v>
      </c>
      <c r="EO23" s="145"/>
      <c r="EP23" s="145"/>
      <c r="EQ23" s="145"/>
      <c r="ER23" s="145"/>
      <c r="ES23" s="146">
        <f t="shared" si="17"/>
        <v>0</v>
      </c>
      <c r="ET23" s="145"/>
      <c r="EU23" s="145"/>
      <c r="EV23" s="145"/>
      <c r="EW23" s="145"/>
      <c r="EX23" s="145"/>
      <c r="EY23" s="145"/>
      <c r="EZ23" s="145"/>
      <c r="FA23" s="145"/>
      <c r="FB23" s="146">
        <f t="shared" si="18"/>
        <v>0</v>
      </c>
      <c r="FC23" s="145"/>
      <c r="FD23" s="145"/>
      <c r="FE23" s="145"/>
      <c r="FF23" s="145"/>
      <c r="FG23" s="145"/>
      <c r="FH23" s="142"/>
      <c r="FI23" s="142"/>
      <c r="FJ23" s="142"/>
      <c r="FK23" s="142"/>
      <c r="FL23" s="147">
        <f t="shared" si="19"/>
        <v>0</v>
      </c>
      <c r="FM23" s="142"/>
      <c r="FN23" s="142"/>
      <c r="FO23" s="142"/>
      <c r="FP23" s="142"/>
      <c r="FQ23" s="142"/>
      <c r="FR23" s="147">
        <f t="shared" si="20"/>
        <v>0</v>
      </c>
      <c r="FS23" s="142"/>
      <c r="FT23" s="142"/>
      <c r="FU23" s="142"/>
      <c r="FV23" s="142"/>
      <c r="FW23" s="147">
        <f t="shared" si="21"/>
        <v>0</v>
      </c>
      <c r="FX23" s="148">
        <f t="shared" si="22"/>
        <v>974.5</v>
      </c>
      <c r="FY23" s="148">
        <f t="shared" si="23"/>
        <v>0</v>
      </c>
      <c r="FZ23" s="144">
        <f t="shared" si="24"/>
        <v>974.5</v>
      </c>
      <c r="GA23" s="148"/>
      <c r="GB23" s="148">
        <f t="shared" si="25"/>
        <v>362.8</v>
      </c>
      <c r="GC23" s="148">
        <f t="shared" si="38"/>
        <v>4.056</v>
      </c>
      <c r="GD23" s="140">
        <f t="shared" si="39"/>
        <v>959.31400000000008</v>
      </c>
      <c r="GE23" s="142">
        <f t="shared" si="26"/>
        <v>358.74400000000003</v>
      </c>
      <c r="GF23" s="148">
        <f t="shared" si="27"/>
        <v>467.70000000000005</v>
      </c>
      <c r="GG23" s="148">
        <f t="shared" si="28"/>
        <v>7.2</v>
      </c>
      <c r="GH23" s="142">
        <f t="shared" si="29"/>
        <v>460.50000000000006</v>
      </c>
      <c r="GI23" s="148">
        <f t="shared" si="30"/>
        <v>144</v>
      </c>
      <c r="GJ23" s="142">
        <f t="shared" si="31"/>
        <v>140.07</v>
      </c>
      <c r="GK23" s="148">
        <v>71</v>
      </c>
      <c r="GL23" s="148">
        <v>0</v>
      </c>
      <c r="GM23" s="148">
        <f t="shared" si="32"/>
        <v>2.11</v>
      </c>
      <c r="GN23" s="142">
        <f t="shared" si="33"/>
        <v>68.89</v>
      </c>
      <c r="GO23" s="148">
        <v>73</v>
      </c>
      <c r="GP23" s="148">
        <v>0</v>
      </c>
      <c r="GQ23" s="153">
        <v>1</v>
      </c>
      <c r="GR23" s="142">
        <v>33</v>
      </c>
      <c r="GS23" s="142"/>
      <c r="GT23" s="142"/>
      <c r="GU23" s="142"/>
      <c r="GV23" s="142"/>
      <c r="GW23" s="142"/>
      <c r="GX23" s="142"/>
      <c r="GY23" s="142"/>
      <c r="GZ23" s="142"/>
      <c r="HA23" s="154">
        <f t="shared" si="34"/>
        <v>0</v>
      </c>
      <c r="HB23" s="152"/>
      <c r="HC23" s="142">
        <f t="shared" si="35"/>
        <v>1.82</v>
      </c>
      <c r="HD23" s="142">
        <f t="shared" si="40"/>
        <v>71.180000000000007</v>
      </c>
    </row>
    <row r="24" spans="1:212" s="19" customFormat="1" ht="22.5" customHeight="1" x14ac:dyDescent="0.2">
      <c r="A24" s="141">
        <v>8</v>
      </c>
      <c r="B24" s="141" t="s">
        <v>116</v>
      </c>
      <c r="C24" s="135"/>
      <c r="D24" s="135">
        <f t="shared" si="36"/>
        <v>551.99999999999989</v>
      </c>
      <c r="E24" s="135">
        <f t="shared" si="37"/>
        <v>482.79999999999995</v>
      </c>
      <c r="F24" s="142">
        <v>502.4</v>
      </c>
      <c r="G24" s="142">
        <v>0</v>
      </c>
      <c r="H24" s="142">
        <v>393.9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21.2</v>
      </c>
      <c r="R24" s="142">
        <v>66.7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48.3</v>
      </c>
      <c r="AA24" s="142">
        <v>0</v>
      </c>
      <c r="AB24" s="142">
        <v>0</v>
      </c>
      <c r="AC24" s="143">
        <f t="shared" si="4"/>
        <v>48.3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3">
        <f t="shared" si="5"/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4">
        <f t="shared" si="6"/>
        <v>0</v>
      </c>
      <c r="AX24" s="142">
        <v>0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</v>
      </c>
      <c r="BE24" s="142">
        <v>0</v>
      </c>
      <c r="BF24" s="142">
        <v>0</v>
      </c>
      <c r="BG24" s="144">
        <f t="shared" si="7"/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0</v>
      </c>
      <c r="BP24" s="142">
        <v>0</v>
      </c>
      <c r="BQ24" s="144">
        <f t="shared" si="8"/>
        <v>0</v>
      </c>
      <c r="BR24" s="142">
        <v>0</v>
      </c>
      <c r="BS24" s="142">
        <v>0</v>
      </c>
      <c r="BT24" s="142">
        <v>0</v>
      </c>
      <c r="BU24" s="142">
        <v>0</v>
      </c>
      <c r="BV24" s="142">
        <v>0</v>
      </c>
      <c r="BW24" s="142">
        <v>0</v>
      </c>
      <c r="BX24" s="142">
        <v>0</v>
      </c>
      <c r="BY24" s="142">
        <v>0</v>
      </c>
      <c r="BZ24" s="142">
        <v>0</v>
      </c>
      <c r="CA24" s="144">
        <f t="shared" si="9"/>
        <v>0</v>
      </c>
      <c r="CB24" s="142">
        <v>0</v>
      </c>
      <c r="CC24" s="142">
        <v>0</v>
      </c>
      <c r="CD24" s="142">
        <v>0</v>
      </c>
      <c r="CE24" s="142">
        <v>1.3</v>
      </c>
      <c r="CF24" s="142">
        <v>1</v>
      </c>
      <c r="CG24" s="142">
        <v>0</v>
      </c>
      <c r="CH24" s="142">
        <v>0</v>
      </c>
      <c r="CI24" s="142">
        <v>0</v>
      </c>
      <c r="CJ24" s="142">
        <v>0</v>
      </c>
      <c r="CK24" s="142">
        <v>0</v>
      </c>
      <c r="CL24" s="142">
        <v>0</v>
      </c>
      <c r="CM24" s="142">
        <v>0</v>
      </c>
      <c r="CN24" s="142">
        <v>0</v>
      </c>
      <c r="CO24" s="142">
        <v>0</v>
      </c>
      <c r="CP24" s="142">
        <v>0</v>
      </c>
      <c r="CQ24" s="142">
        <v>0</v>
      </c>
      <c r="CR24" s="142">
        <v>0</v>
      </c>
      <c r="CS24" s="142">
        <v>0</v>
      </c>
      <c r="CT24" s="142">
        <v>0</v>
      </c>
      <c r="CU24" s="142">
        <v>0</v>
      </c>
      <c r="CV24" s="144">
        <f t="shared" si="10"/>
        <v>0</v>
      </c>
      <c r="CW24" s="142">
        <v>0</v>
      </c>
      <c r="CX24" s="142">
        <v>0</v>
      </c>
      <c r="CY24" s="142">
        <v>0</v>
      </c>
      <c r="CZ24" s="142">
        <v>0</v>
      </c>
      <c r="DA24" s="142">
        <v>0</v>
      </c>
      <c r="DB24" s="142">
        <v>0</v>
      </c>
      <c r="DC24" s="142">
        <v>0</v>
      </c>
      <c r="DD24" s="142">
        <v>0</v>
      </c>
      <c r="DE24" s="142">
        <v>0</v>
      </c>
      <c r="DF24" s="144">
        <f t="shared" si="11"/>
        <v>0</v>
      </c>
      <c r="DG24" s="142">
        <v>0</v>
      </c>
      <c r="DH24" s="142">
        <v>0</v>
      </c>
      <c r="DI24" s="142">
        <v>0</v>
      </c>
      <c r="DJ24" s="142">
        <v>0</v>
      </c>
      <c r="DK24" s="142">
        <v>0</v>
      </c>
      <c r="DL24" s="142">
        <v>0</v>
      </c>
      <c r="DM24" s="142">
        <v>0</v>
      </c>
      <c r="DN24" s="142">
        <v>0</v>
      </c>
      <c r="DO24" s="142">
        <v>0</v>
      </c>
      <c r="DP24" s="144">
        <f t="shared" si="12"/>
        <v>0</v>
      </c>
      <c r="DQ24" s="145"/>
      <c r="DR24" s="145"/>
      <c r="DS24" s="145"/>
      <c r="DT24" s="145"/>
      <c r="DU24" s="145"/>
      <c r="DV24" s="145"/>
      <c r="DW24" s="146">
        <f t="shared" si="13"/>
        <v>0</v>
      </c>
      <c r="DX24" s="145"/>
      <c r="DY24" s="145"/>
      <c r="DZ24" s="145"/>
      <c r="EA24" s="145"/>
      <c r="EB24" s="145"/>
      <c r="EC24" s="145"/>
      <c r="ED24" s="145"/>
      <c r="EE24" s="145"/>
      <c r="EF24" s="146">
        <f t="shared" si="14"/>
        <v>0</v>
      </c>
      <c r="EG24" s="145"/>
      <c r="EH24" s="145"/>
      <c r="EI24" s="146">
        <f t="shared" si="15"/>
        <v>0</v>
      </c>
      <c r="EJ24" s="145"/>
      <c r="EK24" s="145"/>
      <c r="EL24" s="145"/>
      <c r="EM24" s="145"/>
      <c r="EN24" s="146">
        <f t="shared" si="16"/>
        <v>0</v>
      </c>
      <c r="EO24" s="145"/>
      <c r="EP24" s="145"/>
      <c r="EQ24" s="145"/>
      <c r="ER24" s="145"/>
      <c r="ES24" s="146">
        <f t="shared" si="17"/>
        <v>0</v>
      </c>
      <c r="ET24" s="145"/>
      <c r="EU24" s="145"/>
      <c r="EV24" s="145"/>
      <c r="EW24" s="145"/>
      <c r="EX24" s="145"/>
      <c r="EY24" s="145"/>
      <c r="EZ24" s="145"/>
      <c r="FA24" s="145"/>
      <c r="FB24" s="146">
        <f t="shared" si="18"/>
        <v>0</v>
      </c>
      <c r="FC24" s="145"/>
      <c r="FD24" s="145"/>
      <c r="FE24" s="145"/>
      <c r="FF24" s="145"/>
      <c r="FG24" s="145"/>
      <c r="FH24" s="142"/>
      <c r="FI24" s="142"/>
      <c r="FJ24" s="142"/>
      <c r="FK24" s="142"/>
      <c r="FL24" s="147">
        <f t="shared" si="19"/>
        <v>0</v>
      </c>
      <c r="FM24" s="142"/>
      <c r="FN24" s="142"/>
      <c r="FO24" s="142"/>
      <c r="FP24" s="142"/>
      <c r="FQ24" s="142"/>
      <c r="FR24" s="147">
        <f t="shared" si="20"/>
        <v>0</v>
      </c>
      <c r="FS24" s="142"/>
      <c r="FT24" s="142"/>
      <c r="FU24" s="142"/>
      <c r="FV24" s="142"/>
      <c r="FW24" s="147">
        <f t="shared" si="21"/>
        <v>0</v>
      </c>
      <c r="FX24" s="148">
        <f t="shared" si="22"/>
        <v>1034.8</v>
      </c>
      <c r="FY24" s="148">
        <f t="shared" si="23"/>
        <v>0</v>
      </c>
      <c r="FZ24" s="144">
        <f t="shared" si="24"/>
        <v>1034.8</v>
      </c>
      <c r="GA24" s="148">
        <v>48.3</v>
      </c>
      <c r="GB24" s="148">
        <f>D24-GK24-48.3</f>
        <v>445.69999999999987</v>
      </c>
      <c r="GC24" s="148">
        <f t="shared" si="38"/>
        <v>4.9820000000000002</v>
      </c>
      <c r="GD24" s="140">
        <f t="shared" si="39"/>
        <v>971.86799999999982</v>
      </c>
      <c r="GE24" s="142">
        <f t="shared" si="26"/>
        <v>440.71799999999985</v>
      </c>
      <c r="GF24" s="148">
        <f t="shared" si="27"/>
        <v>431.79999999999995</v>
      </c>
      <c r="GG24" s="148">
        <f t="shared" si="28"/>
        <v>6.65</v>
      </c>
      <c r="GH24" s="142">
        <f t="shared" si="29"/>
        <v>425.15</v>
      </c>
      <c r="GI24" s="148">
        <f t="shared" si="30"/>
        <v>109</v>
      </c>
      <c r="GJ24" s="142">
        <f t="shared" si="31"/>
        <v>106</v>
      </c>
      <c r="GK24" s="148">
        <v>58</v>
      </c>
      <c r="GL24" s="148">
        <v>0</v>
      </c>
      <c r="GM24" s="148">
        <f t="shared" si="32"/>
        <v>1.73</v>
      </c>
      <c r="GN24" s="142">
        <f t="shared" si="33"/>
        <v>56.27</v>
      </c>
      <c r="GO24" s="148">
        <v>51</v>
      </c>
      <c r="GP24" s="148">
        <v>0</v>
      </c>
      <c r="GQ24" s="153">
        <v>2</v>
      </c>
      <c r="GR24" s="142">
        <v>35</v>
      </c>
      <c r="GS24" s="142"/>
      <c r="GT24" s="142"/>
      <c r="GU24" s="142"/>
      <c r="GV24" s="142"/>
      <c r="GW24" s="142"/>
      <c r="GX24" s="142"/>
      <c r="GY24" s="142"/>
      <c r="GZ24" s="142"/>
      <c r="HA24" s="154">
        <f t="shared" si="34"/>
        <v>0</v>
      </c>
      <c r="HB24" s="152"/>
      <c r="HC24" s="142">
        <f t="shared" si="35"/>
        <v>1.27</v>
      </c>
      <c r="HD24" s="142">
        <f t="shared" si="40"/>
        <v>49.73</v>
      </c>
    </row>
    <row r="25" spans="1:212" s="19" customFormat="1" ht="22.5" customHeight="1" x14ac:dyDescent="0.2">
      <c r="A25" s="141">
        <v>9</v>
      </c>
      <c r="B25" s="141" t="s">
        <v>117</v>
      </c>
      <c r="C25" s="135"/>
      <c r="D25" s="135">
        <f t="shared" si="36"/>
        <v>477.2</v>
      </c>
      <c r="E25" s="135">
        <f t="shared" si="37"/>
        <v>613.20000000000005</v>
      </c>
      <c r="F25" s="142">
        <v>477.2</v>
      </c>
      <c r="G25" s="142">
        <v>0</v>
      </c>
      <c r="H25" s="142">
        <v>370.2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107</v>
      </c>
      <c r="P25" s="142">
        <v>0</v>
      </c>
      <c r="Q25" s="142">
        <v>34</v>
      </c>
      <c r="R25" s="142">
        <v>100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3">
        <f t="shared" si="4"/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3">
        <f t="shared" si="5"/>
        <v>0</v>
      </c>
      <c r="AN25" s="142">
        <v>0</v>
      </c>
      <c r="AO25" s="142">
        <v>0</v>
      </c>
      <c r="AP25" s="142">
        <v>0</v>
      </c>
      <c r="AQ25" s="142">
        <v>0</v>
      </c>
      <c r="AR25" s="142">
        <v>0</v>
      </c>
      <c r="AS25" s="142">
        <v>0</v>
      </c>
      <c r="AT25" s="142">
        <v>0</v>
      </c>
      <c r="AU25" s="142">
        <v>0</v>
      </c>
      <c r="AV25" s="142">
        <v>0</v>
      </c>
      <c r="AW25" s="144">
        <f t="shared" si="6"/>
        <v>0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2">
        <v>0</v>
      </c>
      <c r="BF25" s="142">
        <v>0</v>
      </c>
      <c r="BG25" s="144">
        <f t="shared" si="7"/>
        <v>0</v>
      </c>
      <c r="BH25" s="142">
        <v>0</v>
      </c>
      <c r="BI25" s="142">
        <v>0</v>
      </c>
      <c r="BJ25" s="142">
        <v>0</v>
      </c>
      <c r="BK25" s="142">
        <v>0</v>
      </c>
      <c r="BL25" s="142">
        <v>0</v>
      </c>
      <c r="BM25" s="142">
        <v>0</v>
      </c>
      <c r="BN25" s="142">
        <v>0</v>
      </c>
      <c r="BO25" s="142">
        <v>0</v>
      </c>
      <c r="BP25" s="142">
        <v>0</v>
      </c>
      <c r="BQ25" s="144">
        <f t="shared" si="8"/>
        <v>0</v>
      </c>
      <c r="BR25" s="142">
        <v>0</v>
      </c>
      <c r="BS25" s="142">
        <v>0</v>
      </c>
      <c r="BT25" s="142">
        <v>0</v>
      </c>
      <c r="BU25" s="142">
        <v>0</v>
      </c>
      <c r="BV25" s="142">
        <v>0</v>
      </c>
      <c r="BW25" s="142">
        <v>0</v>
      </c>
      <c r="BX25" s="142">
        <v>0</v>
      </c>
      <c r="BY25" s="142">
        <v>0</v>
      </c>
      <c r="BZ25" s="142">
        <v>0</v>
      </c>
      <c r="CA25" s="144">
        <f t="shared" si="9"/>
        <v>0</v>
      </c>
      <c r="CB25" s="142">
        <v>0</v>
      </c>
      <c r="CC25" s="142">
        <v>0</v>
      </c>
      <c r="CD25" s="142">
        <v>0</v>
      </c>
      <c r="CE25" s="142">
        <v>0</v>
      </c>
      <c r="CF25" s="142">
        <v>1</v>
      </c>
      <c r="CG25" s="142">
        <v>0</v>
      </c>
      <c r="CH25" s="142">
        <v>0</v>
      </c>
      <c r="CI25" s="142">
        <v>0</v>
      </c>
      <c r="CJ25" s="142">
        <v>0</v>
      </c>
      <c r="CK25" s="142">
        <v>0</v>
      </c>
      <c r="CL25" s="142">
        <v>1</v>
      </c>
      <c r="CM25" s="142">
        <v>0</v>
      </c>
      <c r="CN25" s="142">
        <v>0</v>
      </c>
      <c r="CO25" s="142">
        <v>0</v>
      </c>
      <c r="CP25" s="142">
        <v>0</v>
      </c>
      <c r="CQ25" s="142">
        <v>0</v>
      </c>
      <c r="CR25" s="142">
        <v>0</v>
      </c>
      <c r="CS25" s="142">
        <v>0</v>
      </c>
      <c r="CT25" s="142">
        <v>0</v>
      </c>
      <c r="CU25" s="142">
        <v>0</v>
      </c>
      <c r="CV25" s="144">
        <f t="shared" si="10"/>
        <v>0</v>
      </c>
      <c r="CW25" s="142">
        <v>0</v>
      </c>
      <c r="CX25" s="142">
        <v>0</v>
      </c>
      <c r="CY25" s="142">
        <v>0</v>
      </c>
      <c r="CZ25" s="142">
        <v>0</v>
      </c>
      <c r="DA25" s="142">
        <v>0</v>
      </c>
      <c r="DB25" s="142">
        <v>0</v>
      </c>
      <c r="DC25" s="142">
        <v>0</v>
      </c>
      <c r="DD25" s="142">
        <v>0</v>
      </c>
      <c r="DE25" s="142">
        <v>0</v>
      </c>
      <c r="DF25" s="144">
        <f t="shared" si="11"/>
        <v>0</v>
      </c>
      <c r="DG25" s="142">
        <v>0</v>
      </c>
      <c r="DH25" s="142">
        <v>0</v>
      </c>
      <c r="DI25" s="142">
        <v>0</v>
      </c>
      <c r="DJ25" s="142">
        <v>0</v>
      </c>
      <c r="DK25" s="142">
        <v>0</v>
      </c>
      <c r="DL25" s="142">
        <v>0</v>
      </c>
      <c r="DM25" s="142">
        <v>0</v>
      </c>
      <c r="DN25" s="142">
        <v>0</v>
      </c>
      <c r="DO25" s="142">
        <v>0</v>
      </c>
      <c r="DP25" s="144">
        <f t="shared" si="12"/>
        <v>0</v>
      </c>
      <c r="DQ25" s="145"/>
      <c r="DR25" s="145"/>
      <c r="DS25" s="145"/>
      <c r="DT25" s="145"/>
      <c r="DU25" s="145"/>
      <c r="DV25" s="145"/>
      <c r="DW25" s="146">
        <f t="shared" si="13"/>
        <v>0</v>
      </c>
      <c r="DX25" s="145"/>
      <c r="DY25" s="145"/>
      <c r="DZ25" s="145"/>
      <c r="EA25" s="145"/>
      <c r="EB25" s="145"/>
      <c r="EC25" s="145"/>
      <c r="ED25" s="145"/>
      <c r="EE25" s="145"/>
      <c r="EF25" s="146">
        <f t="shared" si="14"/>
        <v>0</v>
      </c>
      <c r="EG25" s="145"/>
      <c r="EH25" s="145"/>
      <c r="EI25" s="146">
        <f t="shared" si="15"/>
        <v>0</v>
      </c>
      <c r="EJ25" s="145"/>
      <c r="EK25" s="145"/>
      <c r="EL25" s="145"/>
      <c r="EM25" s="145"/>
      <c r="EN25" s="146">
        <f t="shared" si="16"/>
        <v>0</v>
      </c>
      <c r="EO25" s="145"/>
      <c r="EP25" s="145"/>
      <c r="EQ25" s="145"/>
      <c r="ER25" s="145"/>
      <c r="ES25" s="146">
        <f t="shared" si="17"/>
        <v>0</v>
      </c>
      <c r="ET25" s="145"/>
      <c r="EU25" s="145"/>
      <c r="EV25" s="145"/>
      <c r="EW25" s="145"/>
      <c r="EX25" s="145"/>
      <c r="EY25" s="145"/>
      <c r="EZ25" s="145"/>
      <c r="FA25" s="145"/>
      <c r="FB25" s="146">
        <f t="shared" si="18"/>
        <v>0</v>
      </c>
      <c r="FC25" s="145"/>
      <c r="FD25" s="145"/>
      <c r="FE25" s="145"/>
      <c r="FF25" s="145"/>
      <c r="FG25" s="145"/>
      <c r="FH25" s="142"/>
      <c r="FI25" s="142"/>
      <c r="FJ25" s="142"/>
      <c r="FK25" s="142"/>
      <c r="FL25" s="147">
        <f t="shared" si="19"/>
        <v>0</v>
      </c>
      <c r="FM25" s="142"/>
      <c r="FN25" s="142"/>
      <c r="FO25" s="142"/>
      <c r="FP25" s="142"/>
      <c r="FQ25" s="142"/>
      <c r="FR25" s="147">
        <f t="shared" si="20"/>
        <v>0</v>
      </c>
      <c r="FS25" s="142"/>
      <c r="FT25" s="142"/>
      <c r="FU25" s="142"/>
      <c r="FV25" s="142"/>
      <c r="FW25" s="147">
        <f t="shared" si="21"/>
        <v>0</v>
      </c>
      <c r="FX25" s="148">
        <f t="shared" si="22"/>
        <v>1090.4000000000001</v>
      </c>
      <c r="FY25" s="148">
        <f t="shared" si="23"/>
        <v>0</v>
      </c>
      <c r="FZ25" s="144">
        <f t="shared" si="24"/>
        <v>1090.4000000000001</v>
      </c>
      <c r="GA25" s="148"/>
      <c r="GB25" s="148">
        <f t="shared" ref="GB25:GB41" si="41">D25-GK25</f>
        <v>407.2</v>
      </c>
      <c r="GC25" s="148">
        <f t="shared" si="38"/>
        <v>4.5519999999999996</v>
      </c>
      <c r="GD25" s="140">
        <f t="shared" si="39"/>
        <v>1073.548</v>
      </c>
      <c r="GE25" s="142">
        <f t="shared" si="26"/>
        <v>402.64799999999997</v>
      </c>
      <c r="GF25" s="148">
        <f t="shared" si="27"/>
        <v>532.20000000000005</v>
      </c>
      <c r="GG25" s="148">
        <f t="shared" si="28"/>
        <v>8.1999999999999993</v>
      </c>
      <c r="GH25" s="142">
        <f t="shared" si="29"/>
        <v>524</v>
      </c>
      <c r="GI25" s="148">
        <f t="shared" si="30"/>
        <v>151</v>
      </c>
      <c r="GJ25" s="142">
        <f t="shared" si="31"/>
        <v>146.9</v>
      </c>
      <c r="GK25" s="148">
        <v>70</v>
      </c>
      <c r="GL25" s="148">
        <v>0</v>
      </c>
      <c r="GM25" s="148">
        <f t="shared" si="32"/>
        <v>2.08</v>
      </c>
      <c r="GN25" s="142">
        <f t="shared" si="33"/>
        <v>67.92</v>
      </c>
      <c r="GO25" s="148">
        <v>81</v>
      </c>
      <c r="GP25" s="148">
        <v>0</v>
      </c>
      <c r="GQ25" s="153">
        <v>3</v>
      </c>
      <c r="GR25" s="142">
        <v>39</v>
      </c>
      <c r="GS25" s="142"/>
      <c r="GT25" s="142"/>
      <c r="GU25" s="142"/>
      <c r="GV25" s="142"/>
      <c r="GW25" s="142"/>
      <c r="GX25" s="142"/>
      <c r="GY25" s="142"/>
      <c r="GZ25" s="142"/>
      <c r="HA25" s="154">
        <f t="shared" si="34"/>
        <v>0</v>
      </c>
      <c r="HB25" s="152"/>
      <c r="HC25" s="142">
        <f t="shared" si="35"/>
        <v>2.02</v>
      </c>
      <c r="HD25" s="142">
        <f t="shared" si="40"/>
        <v>78.98</v>
      </c>
    </row>
    <row r="26" spans="1:212" s="19" customFormat="1" ht="22.5" customHeight="1" x14ac:dyDescent="0.2">
      <c r="A26" s="141">
        <v>10</v>
      </c>
      <c r="B26" s="141" t="s">
        <v>118</v>
      </c>
      <c r="C26" s="135"/>
      <c r="D26" s="135">
        <f t="shared" si="36"/>
        <v>562.4</v>
      </c>
      <c r="E26" s="135">
        <f t="shared" si="37"/>
        <v>649.90000000000009</v>
      </c>
      <c r="F26" s="142">
        <v>562.4</v>
      </c>
      <c r="G26" s="142">
        <v>0</v>
      </c>
      <c r="H26" s="142">
        <v>569.20000000000005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24</v>
      </c>
      <c r="R26" s="142">
        <v>56.7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3">
        <f t="shared" si="4"/>
        <v>0</v>
      </c>
      <c r="AD26" s="142">
        <v>0</v>
      </c>
      <c r="AE26" s="142">
        <v>0</v>
      </c>
      <c r="AF26" s="142"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3">
        <f t="shared" si="5"/>
        <v>0</v>
      </c>
      <c r="AN26" s="142">
        <v>0</v>
      </c>
      <c r="AO26" s="142">
        <v>0</v>
      </c>
      <c r="AP26" s="142">
        <v>0</v>
      </c>
      <c r="AQ26" s="142">
        <v>0</v>
      </c>
      <c r="AR26" s="142">
        <v>0</v>
      </c>
      <c r="AS26" s="142">
        <v>0</v>
      </c>
      <c r="AT26" s="142">
        <v>0</v>
      </c>
      <c r="AU26" s="142">
        <v>0</v>
      </c>
      <c r="AV26" s="142">
        <v>0</v>
      </c>
      <c r="AW26" s="144">
        <f t="shared" si="6"/>
        <v>0</v>
      </c>
      <c r="AX26" s="142">
        <v>0</v>
      </c>
      <c r="AY26" s="142">
        <v>0</v>
      </c>
      <c r="AZ26" s="142">
        <v>0</v>
      </c>
      <c r="BA26" s="142">
        <v>0</v>
      </c>
      <c r="BB26" s="142">
        <v>0</v>
      </c>
      <c r="BC26" s="142">
        <v>0</v>
      </c>
      <c r="BD26" s="142">
        <v>0</v>
      </c>
      <c r="BE26" s="142">
        <v>0</v>
      </c>
      <c r="BF26" s="142">
        <v>0</v>
      </c>
      <c r="BG26" s="144">
        <f t="shared" si="7"/>
        <v>0</v>
      </c>
      <c r="BH26" s="142">
        <v>0</v>
      </c>
      <c r="BI26" s="142">
        <v>0</v>
      </c>
      <c r="BJ26" s="142">
        <v>0</v>
      </c>
      <c r="BK26" s="142">
        <v>0</v>
      </c>
      <c r="BL26" s="142">
        <v>0</v>
      </c>
      <c r="BM26" s="142">
        <v>0</v>
      </c>
      <c r="BN26" s="142">
        <v>0</v>
      </c>
      <c r="BO26" s="142">
        <v>0</v>
      </c>
      <c r="BP26" s="142">
        <v>0</v>
      </c>
      <c r="BQ26" s="144">
        <f t="shared" si="8"/>
        <v>0</v>
      </c>
      <c r="BR26" s="142">
        <v>0</v>
      </c>
      <c r="BS26" s="142">
        <v>0</v>
      </c>
      <c r="BT26" s="142">
        <v>0</v>
      </c>
      <c r="BU26" s="142">
        <v>0</v>
      </c>
      <c r="BV26" s="142">
        <v>0</v>
      </c>
      <c r="BW26" s="142">
        <v>0</v>
      </c>
      <c r="BX26" s="142">
        <v>0</v>
      </c>
      <c r="BY26" s="142">
        <v>0</v>
      </c>
      <c r="BZ26" s="142">
        <v>0</v>
      </c>
      <c r="CA26" s="144">
        <f t="shared" si="9"/>
        <v>0</v>
      </c>
      <c r="CB26" s="142">
        <v>0</v>
      </c>
      <c r="CC26" s="142">
        <v>0</v>
      </c>
      <c r="CD26" s="142">
        <v>0</v>
      </c>
      <c r="CE26" s="142">
        <v>0</v>
      </c>
      <c r="CF26" s="142">
        <v>0</v>
      </c>
      <c r="CG26" s="142">
        <v>0</v>
      </c>
      <c r="CH26" s="142">
        <v>0</v>
      </c>
      <c r="CI26" s="142">
        <v>0</v>
      </c>
      <c r="CJ26" s="142">
        <v>0</v>
      </c>
      <c r="CK26" s="142">
        <v>0</v>
      </c>
      <c r="CL26" s="142">
        <v>0</v>
      </c>
      <c r="CM26" s="142">
        <v>0</v>
      </c>
      <c r="CN26" s="142">
        <v>0</v>
      </c>
      <c r="CO26" s="142">
        <v>0</v>
      </c>
      <c r="CP26" s="142">
        <v>0</v>
      </c>
      <c r="CQ26" s="142">
        <v>0</v>
      </c>
      <c r="CR26" s="142">
        <v>0</v>
      </c>
      <c r="CS26" s="142">
        <v>0</v>
      </c>
      <c r="CT26" s="142">
        <v>0</v>
      </c>
      <c r="CU26" s="142">
        <v>0</v>
      </c>
      <c r="CV26" s="144">
        <f t="shared" si="10"/>
        <v>0</v>
      </c>
      <c r="CW26" s="142">
        <v>0</v>
      </c>
      <c r="CX26" s="142">
        <v>0</v>
      </c>
      <c r="CY26" s="142">
        <v>0</v>
      </c>
      <c r="CZ26" s="142">
        <v>0</v>
      </c>
      <c r="DA26" s="142">
        <v>0</v>
      </c>
      <c r="DB26" s="142">
        <v>0</v>
      </c>
      <c r="DC26" s="142">
        <v>0</v>
      </c>
      <c r="DD26" s="142">
        <v>0</v>
      </c>
      <c r="DE26" s="142">
        <v>0</v>
      </c>
      <c r="DF26" s="144">
        <f t="shared" si="11"/>
        <v>0</v>
      </c>
      <c r="DG26" s="142">
        <v>0</v>
      </c>
      <c r="DH26" s="142">
        <v>0</v>
      </c>
      <c r="DI26" s="142">
        <v>0</v>
      </c>
      <c r="DJ26" s="142">
        <v>0</v>
      </c>
      <c r="DK26" s="142">
        <v>0</v>
      </c>
      <c r="DL26" s="142">
        <v>0</v>
      </c>
      <c r="DM26" s="142">
        <v>0</v>
      </c>
      <c r="DN26" s="142">
        <v>0</v>
      </c>
      <c r="DO26" s="142">
        <v>0</v>
      </c>
      <c r="DP26" s="144">
        <f t="shared" si="12"/>
        <v>0</v>
      </c>
      <c r="DQ26" s="145"/>
      <c r="DR26" s="145"/>
      <c r="DS26" s="145"/>
      <c r="DT26" s="145"/>
      <c r="DU26" s="145"/>
      <c r="DV26" s="145"/>
      <c r="DW26" s="146">
        <f t="shared" si="13"/>
        <v>0</v>
      </c>
      <c r="DX26" s="145"/>
      <c r="DY26" s="145"/>
      <c r="DZ26" s="145"/>
      <c r="EA26" s="145"/>
      <c r="EB26" s="145"/>
      <c r="EC26" s="145"/>
      <c r="ED26" s="145"/>
      <c r="EE26" s="145"/>
      <c r="EF26" s="146">
        <f t="shared" si="14"/>
        <v>0</v>
      </c>
      <c r="EG26" s="145"/>
      <c r="EH26" s="145"/>
      <c r="EI26" s="146">
        <f t="shared" si="15"/>
        <v>0</v>
      </c>
      <c r="EJ26" s="145"/>
      <c r="EK26" s="145"/>
      <c r="EL26" s="145"/>
      <c r="EM26" s="145"/>
      <c r="EN26" s="146">
        <f t="shared" si="16"/>
        <v>0</v>
      </c>
      <c r="EO26" s="145"/>
      <c r="EP26" s="145"/>
      <c r="EQ26" s="145"/>
      <c r="ER26" s="145"/>
      <c r="ES26" s="146">
        <f t="shared" si="17"/>
        <v>0</v>
      </c>
      <c r="ET26" s="145"/>
      <c r="EU26" s="145"/>
      <c r="EV26" s="145"/>
      <c r="EW26" s="145"/>
      <c r="EX26" s="145"/>
      <c r="EY26" s="145"/>
      <c r="EZ26" s="145"/>
      <c r="FA26" s="145"/>
      <c r="FB26" s="146">
        <f t="shared" si="18"/>
        <v>0</v>
      </c>
      <c r="FC26" s="145"/>
      <c r="FD26" s="145"/>
      <c r="FE26" s="145"/>
      <c r="FF26" s="145"/>
      <c r="FG26" s="145"/>
      <c r="FH26" s="142"/>
      <c r="FI26" s="142"/>
      <c r="FJ26" s="142"/>
      <c r="FK26" s="142"/>
      <c r="FL26" s="147">
        <f t="shared" si="19"/>
        <v>0</v>
      </c>
      <c r="FM26" s="142"/>
      <c r="FN26" s="142"/>
      <c r="FO26" s="142"/>
      <c r="FP26" s="142"/>
      <c r="FQ26" s="142"/>
      <c r="FR26" s="147">
        <f t="shared" si="20"/>
        <v>0</v>
      </c>
      <c r="FS26" s="142"/>
      <c r="FT26" s="142"/>
      <c r="FU26" s="142"/>
      <c r="FV26" s="142"/>
      <c r="FW26" s="147">
        <f t="shared" si="21"/>
        <v>0</v>
      </c>
      <c r="FX26" s="148">
        <f t="shared" si="22"/>
        <v>1212.3</v>
      </c>
      <c r="FY26" s="148">
        <f t="shared" si="23"/>
        <v>0</v>
      </c>
      <c r="FZ26" s="144">
        <f t="shared" si="24"/>
        <v>1212.3</v>
      </c>
      <c r="GA26" s="148"/>
      <c r="GB26" s="148">
        <f t="shared" si="41"/>
        <v>496.4</v>
      </c>
      <c r="GC26" s="148">
        <f t="shared" si="38"/>
        <v>5.5490000000000004</v>
      </c>
      <c r="GD26" s="140">
        <f t="shared" si="39"/>
        <v>1193.971</v>
      </c>
      <c r="GE26" s="142">
        <f t="shared" si="26"/>
        <v>490.851</v>
      </c>
      <c r="GF26" s="148">
        <f t="shared" si="27"/>
        <v>564.90000000000009</v>
      </c>
      <c r="GG26" s="148">
        <f t="shared" si="28"/>
        <v>8.6999999999999993</v>
      </c>
      <c r="GH26" s="142">
        <f t="shared" si="29"/>
        <v>556.20000000000005</v>
      </c>
      <c r="GI26" s="148">
        <f t="shared" si="30"/>
        <v>151</v>
      </c>
      <c r="GJ26" s="142">
        <f t="shared" si="31"/>
        <v>146.92000000000002</v>
      </c>
      <c r="GK26" s="148">
        <v>66</v>
      </c>
      <c r="GL26" s="148">
        <v>0</v>
      </c>
      <c r="GM26" s="148">
        <f t="shared" si="32"/>
        <v>1.96</v>
      </c>
      <c r="GN26" s="142">
        <f t="shared" si="33"/>
        <v>64.040000000000006</v>
      </c>
      <c r="GO26" s="148">
        <v>85</v>
      </c>
      <c r="GP26" s="148">
        <v>0</v>
      </c>
      <c r="GQ26" s="153">
        <v>3</v>
      </c>
      <c r="GR26" s="142">
        <v>39</v>
      </c>
      <c r="GS26" s="142"/>
      <c r="GT26" s="142"/>
      <c r="GU26" s="142"/>
      <c r="GV26" s="142"/>
      <c r="GW26" s="142"/>
      <c r="GX26" s="142"/>
      <c r="GY26" s="142"/>
      <c r="GZ26" s="142"/>
      <c r="HA26" s="154">
        <f t="shared" si="34"/>
        <v>0</v>
      </c>
      <c r="HB26" s="152"/>
      <c r="HC26" s="142">
        <f t="shared" si="35"/>
        <v>2.12</v>
      </c>
      <c r="HD26" s="142">
        <f t="shared" si="40"/>
        <v>82.88</v>
      </c>
    </row>
    <row r="27" spans="1:212" s="19" customFormat="1" ht="22.5" customHeight="1" x14ac:dyDescent="0.2">
      <c r="A27" s="141">
        <v>11</v>
      </c>
      <c r="B27" s="141" t="s">
        <v>119</v>
      </c>
      <c r="C27" s="135"/>
      <c r="D27" s="135">
        <f t="shared" si="36"/>
        <v>599.29999999999995</v>
      </c>
      <c r="E27" s="135">
        <f t="shared" si="37"/>
        <v>710.30000000000007</v>
      </c>
      <c r="F27" s="142">
        <v>599.29999999999995</v>
      </c>
      <c r="G27" s="142">
        <v>0</v>
      </c>
      <c r="H27" s="142">
        <v>307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289.60000000000002</v>
      </c>
      <c r="P27" s="142">
        <v>0</v>
      </c>
      <c r="Q27" s="142">
        <v>0</v>
      </c>
      <c r="R27" s="142">
        <v>112.7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3">
        <f t="shared" si="4"/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3">
        <f t="shared" si="5"/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v>0</v>
      </c>
      <c r="AU27" s="142">
        <v>0</v>
      </c>
      <c r="AV27" s="142">
        <v>0</v>
      </c>
      <c r="AW27" s="144">
        <f t="shared" si="6"/>
        <v>0</v>
      </c>
      <c r="AX27" s="142"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0</v>
      </c>
      <c r="BE27" s="142">
        <v>0</v>
      </c>
      <c r="BF27" s="142">
        <v>0</v>
      </c>
      <c r="BG27" s="144">
        <f t="shared" si="7"/>
        <v>0</v>
      </c>
      <c r="BH27" s="142">
        <v>0</v>
      </c>
      <c r="BI27" s="142">
        <v>0</v>
      </c>
      <c r="BJ27" s="142">
        <v>0</v>
      </c>
      <c r="BK27" s="142">
        <v>0</v>
      </c>
      <c r="BL27" s="142">
        <v>0</v>
      </c>
      <c r="BM27" s="142">
        <v>0</v>
      </c>
      <c r="BN27" s="142">
        <v>0</v>
      </c>
      <c r="BO27" s="142">
        <v>0</v>
      </c>
      <c r="BP27" s="142">
        <v>0</v>
      </c>
      <c r="BQ27" s="144">
        <f t="shared" si="8"/>
        <v>0</v>
      </c>
      <c r="BR27" s="142">
        <v>0</v>
      </c>
      <c r="BS27" s="142">
        <v>0</v>
      </c>
      <c r="BT27" s="142">
        <v>0</v>
      </c>
      <c r="BU27" s="142">
        <v>0</v>
      </c>
      <c r="BV27" s="142">
        <v>0</v>
      </c>
      <c r="BW27" s="142">
        <v>0</v>
      </c>
      <c r="BX27" s="142">
        <v>0</v>
      </c>
      <c r="BY27" s="142">
        <v>0</v>
      </c>
      <c r="BZ27" s="142">
        <v>0</v>
      </c>
      <c r="CA27" s="144">
        <f t="shared" si="9"/>
        <v>0</v>
      </c>
      <c r="CB27" s="142">
        <v>0</v>
      </c>
      <c r="CC27" s="142">
        <v>0</v>
      </c>
      <c r="CD27" s="142">
        <v>0</v>
      </c>
      <c r="CE27" s="142">
        <v>0</v>
      </c>
      <c r="CF27" s="142">
        <v>0</v>
      </c>
      <c r="CG27" s="142">
        <v>0</v>
      </c>
      <c r="CH27" s="142">
        <v>0</v>
      </c>
      <c r="CI27" s="142">
        <v>0</v>
      </c>
      <c r="CJ27" s="142">
        <v>1</v>
      </c>
      <c r="CK27" s="142">
        <v>0</v>
      </c>
      <c r="CL27" s="142">
        <v>0</v>
      </c>
      <c r="CM27" s="142">
        <v>0</v>
      </c>
      <c r="CN27" s="142">
        <v>0</v>
      </c>
      <c r="CO27" s="142">
        <v>0</v>
      </c>
      <c r="CP27" s="142">
        <v>0</v>
      </c>
      <c r="CQ27" s="142">
        <v>0</v>
      </c>
      <c r="CR27" s="142">
        <v>0</v>
      </c>
      <c r="CS27" s="142">
        <v>0</v>
      </c>
      <c r="CT27" s="142">
        <v>0</v>
      </c>
      <c r="CU27" s="142">
        <v>0</v>
      </c>
      <c r="CV27" s="144">
        <f t="shared" si="10"/>
        <v>0</v>
      </c>
      <c r="CW27" s="142">
        <v>0</v>
      </c>
      <c r="CX27" s="142">
        <v>0</v>
      </c>
      <c r="CY27" s="142">
        <v>0</v>
      </c>
      <c r="CZ27" s="142">
        <v>0</v>
      </c>
      <c r="DA27" s="142">
        <v>0</v>
      </c>
      <c r="DB27" s="142">
        <v>0</v>
      </c>
      <c r="DC27" s="142">
        <v>0</v>
      </c>
      <c r="DD27" s="142">
        <v>0</v>
      </c>
      <c r="DE27" s="142">
        <v>0</v>
      </c>
      <c r="DF27" s="144">
        <f t="shared" si="11"/>
        <v>0</v>
      </c>
      <c r="DG27" s="142">
        <v>0</v>
      </c>
      <c r="DH27" s="142">
        <v>0</v>
      </c>
      <c r="DI27" s="142">
        <v>0</v>
      </c>
      <c r="DJ27" s="142">
        <v>0</v>
      </c>
      <c r="DK27" s="142">
        <v>0</v>
      </c>
      <c r="DL27" s="142">
        <v>0</v>
      </c>
      <c r="DM27" s="142">
        <v>0</v>
      </c>
      <c r="DN27" s="142">
        <v>0</v>
      </c>
      <c r="DO27" s="142">
        <v>0</v>
      </c>
      <c r="DP27" s="144">
        <f t="shared" si="12"/>
        <v>0</v>
      </c>
      <c r="DQ27" s="145"/>
      <c r="DR27" s="145"/>
      <c r="DS27" s="145"/>
      <c r="DT27" s="145"/>
      <c r="DU27" s="145"/>
      <c r="DV27" s="145"/>
      <c r="DW27" s="146">
        <f t="shared" si="13"/>
        <v>0</v>
      </c>
      <c r="DX27" s="145"/>
      <c r="DY27" s="145"/>
      <c r="DZ27" s="145"/>
      <c r="EA27" s="145"/>
      <c r="EB27" s="145"/>
      <c r="EC27" s="145"/>
      <c r="ED27" s="145"/>
      <c r="EE27" s="145"/>
      <c r="EF27" s="146">
        <f t="shared" si="14"/>
        <v>0</v>
      </c>
      <c r="EG27" s="145"/>
      <c r="EH27" s="145"/>
      <c r="EI27" s="146">
        <f t="shared" si="15"/>
        <v>0</v>
      </c>
      <c r="EJ27" s="145"/>
      <c r="EK27" s="145"/>
      <c r="EL27" s="145"/>
      <c r="EM27" s="145"/>
      <c r="EN27" s="146">
        <f t="shared" si="16"/>
        <v>0</v>
      </c>
      <c r="EO27" s="145"/>
      <c r="EP27" s="145"/>
      <c r="EQ27" s="145"/>
      <c r="ER27" s="145"/>
      <c r="ES27" s="146">
        <f t="shared" si="17"/>
        <v>0</v>
      </c>
      <c r="ET27" s="145"/>
      <c r="EU27" s="145"/>
      <c r="EV27" s="145"/>
      <c r="EW27" s="145"/>
      <c r="EX27" s="145"/>
      <c r="EY27" s="145"/>
      <c r="EZ27" s="145"/>
      <c r="FA27" s="145"/>
      <c r="FB27" s="146">
        <f t="shared" si="18"/>
        <v>0</v>
      </c>
      <c r="FC27" s="145"/>
      <c r="FD27" s="145"/>
      <c r="FE27" s="145"/>
      <c r="FF27" s="145"/>
      <c r="FG27" s="145"/>
      <c r="FH27" s="142"/>
      <c r="FI27" s="142"/>
      <c r="FJ27" s="142"/>
      <c r="FK27" s="142"/>
      <c r="FL27" s="147">
        <f t="shared" si="19"/>
        <v>0</v>
      </c>
      <c r="FM27" s="142"/>
      <c r="FN27" s="142"/>
      <c r="FO27" s="142"/>
      <c r="FP27" s="142"/>
      <c r="FQ27" s="142"/>
      <c r="FR27" s="147">
        <f t="shared" si="20"/>
        <v>0</v>
      </c>
      <c r="FS27" s="142"/>
      <c r="FT27" s="142"/>
      <c r="FU27" s="142"/>
      <c r="FV27" s="142"/>
      <c r="FW27" s="147">
        <f t="shared" si="21"/>
        <v>0</v>
      </c>
      <c r="FX27" s="148">
        <f t="shared" si="22"/>
        <v>1309.6000000000001</v>
      </c>
      <c r="FY27" s="148">
        <f t="shared" si="23"/>
        <v>0</v>
      </c>
      <c r="FZ27" s="144">
        <f t="shared" si="24"/>
        <v>1309.6000000000001</v>
      </c>
      <c r="GA27" s="148"/>
      <c r="GB27" s="148">
        <f t="shared" si="41"/>
        <v>502.29999999999995</v>
      </c>
      <c r="GC27" s="148">
        <f t="shared" si="38"/>
        <v>5.6150000000000002</v>
      </c>
      <c r="GD27" s="140">
        <f t="shared" si="39"/>
        <v>1289.325</v>
      </c>
      <c r="GE27" s="142">
        <f t="shared" si="26"/>
        <v>496.68499999999995</v>
      </c>
      <c r="GF27" s="148">
        <f t="shared" si="27"/>
        <v>623.30000000000007</v>
      </c>
      <c r="GG27" s="148">
        <f t="shared" si="28"/>
        <v>9.6</v>
      </c>
      <c r="GH27" s="142">
        <f t="shared" si="29"/>
        <v>613.70000000000005</v>
      </c>
      <c r="GI27" s="148">
        <f t="shared" si="30"/>
        <v>184</v>
      </c>
      <c r="GJ27" s="142">
        <f t="shared" si="31"/>
        <v>178.94</v>
      </c>
      <c r="GK27" s="148">
        <v>97</v>
      </c>
      <c r="GL27" s="148">
        <v>0</v>
      </c>
      <c r="GM27" s="148">
        <f t="shared" si="32"/>
        <v>2.89</v>
      </c>
      <c r="GN27" s="142">
        <f t="shared" si="33"/>
        <v>94.11</v>
      </c>
      <c r="GO27" s="148">
        <v>87</v>
      </c>
      <c r="GP27" s="148">
        <v>0</v>
      </c>
      <c r="GQ27" s="153">
        <v>1</v>
      </c>
      <c r="GR27" s="142">
        <v>41</v>
      </c>
      <c r="GS27" s="142"/>
      <c r="GT27" s="142"/>
      <c r="GU27" s="142"/>
      <c r="GV27" s="142"/>
      <c r="GW27" s="142"/>
      <c r="GX27" s="142"/>
      <c r="GY27" s="142"/>
      <c r="GZ27" s="142"/>
      <c r="HA27" s="154">
        <f t="shared" si="34"/>
        <v>0</v>
      </c>
      <c r="HB27" s="152"/>
      <c r="HC27" s="142">
        <f t="shared" si="35"/>
        <v>2.17</v>
      </c>
      <c r="HD27" s="142">
        <f t="shared" si="40"/>
        <v>84.83</v>
      </c>
    </row>
    <row r="28" spans="1:212" s="19" customFormat="1" ht="22.5" customHeight="1" x14ac:dyDescent="0.2">
      <c r="A28" s="141">
        <v>12</v>
      </c>
      <c r="B28" s="141" t="s">
        <v>120</v>
      </c>
      <c r="C28" s="135"/>
      <c r="D28" s="135">
        <f t="shared" si="36"/>
        <v>559</v>
      </c>
      <c r="E28" s="135">
        <f t="shared" si="37"/>
        <v>831.30000000000007</v>
      </c>
      <c r="F28" s="142">
        <v>558</v>
      </c>
      <c r="G28" s="142">
        <v>0</v>
      </c>
      <c r="H28" s="142">
        <v>255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467.6</v>
      </c>
      <c r="P28" s="142">
        <v>0</v>
      </c>
      <c r="Q28" s="142">
        <v>36.299999999999997</v>
      </c>
      <c r="R28" s="142">
        <v>66.7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3">
        <f t="shared" si="4"/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3">
        <f t="shared" si="5"/>
        <v>0</v>
      </c>
      <c r="AN28" s="142">
        <v>0</v>
      </c>
      <c r="AO28" s="142">
        <v>0</v>
      </c>
      <c r="AP28" s="142">
        <v>0</v>
      </c>
      <c r="AQ28" s="142">
        <v>0</v>
      </c>
      <c r="AR28" s="142">
        <v>0</v>
      </c>
      <c r="AS28" s="142">
        <v>0</v>
      </c>
      <c r="AT28" s="142">
        <v>0</v>
      </c>
      <c r="AU28" s="142">
        <v>0</v>
      </c>
      <c r="AV28" s="142">
        <v>0</v>
      </c>
      <c r="AW28" s="144">
        <f t="shared" si="6"/>
        <v>0</v>
      </c>
      <c r="AX28" s="142">
        <v>0</v>
      </c>
      <c r="AY28" s="142"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0</v>
      </c>
      <c r="BE28" s="142">
        <v>0</v>
      </c>
      <c r="BF28" s="142">
        <v>0</v>
      </c>
      <c r="BG28" s="144">
        <f t="shared" si="7"/>
        <v>0</v>
      </c>
      <c r="BH28" s="142"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0</v>
      </c>
      <c r="BN28" s="142">
        <v>0</v>
      </c>
      <c r="BO28" s="142">
        <v>0</v>
      </c>
      <c r="BP28" s="142">
        <v>0</v>
      </c>
      <c r="BQ28" s="144">
        <f t="shared" si="8"/>
        <v>0</v>
      </c>
      <c r="BR28" s="142">
        <v>0</v>
      </c>
      <c r="BS28" s="142">
        <v>0</v>
      </c>
      <c r="BT28" s="142">
        <v>0</v>
      </c>
      <c r="BU28" s="142"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v>0</v>
      </c>
      <c r="CA28" s="144">
        <f t="shared" si="9"/>
        <v>0</v>
      </c>
      <c r="CB28" s="142">
        <v>0</v>
      </c>
      <c r="CC28" s="142">
        <v>0</v>
      </c>
      <c r="CD28" s="142">
        <v>0</v>
      </c>
      <c r="CE28" s="142">
        <v>1</v>
      </c>
      <c r="CF28" s="142">
        <v>0</v>
      </c>
      <c r="CG28" s="142">
        <v>0</v>
      </c>
      <c r="CH28" s="142">
        <v>0</v>
      </c>
      <c r="CI28" s="142">
        <v>0</v>
      </c>
      <c r="CJ28" s="142">
        <v>5</v>
      </c>
      <c r="CK28" s="142">
        <v>0.7</v>
      </c>
      <c r="CL28" s="142">
        <v>0</v>
      </c>
      <c r="CM28" s="142">
        <v>0</v>
      </c>
      <c r="CN28" s="142">
        <v>0</v>
      </c>
      <c r="CO28" s="142">
        <v>0</v>
      </c>
      <c r="CP28" s="142">
        <v>0</v>
      </c>
      <c r="CQ28" s="142">
        <v>0</v>
      </c>
      <c r="CR28" s="142">
        <v>0</v>
      </c>
      <c r="CS28" s="142">
        <v>0</v>
      </c>
      <c r="CT28" s="142">
        <v>0</v>
      </c>
      <c r="CU28" s="142">
        <v>0</v>
      </c>
      <c r="CV28" s="144">
        <f t="shared" si="10"/>
        <v>0</v>
      </c>
      <c r="CW28" s="142">
        <v>0</v>
      </c>
      <c r="CX28" s="142">
        <v>0</v>
      </c>
      <c r="CY28" s="142">
        <v>0</v>
      </c>
      <c r="CZ28" s="142">
        <v>0</v>
      </c>
      <c r="DA28" s="142">
        <v>0</v>
      </c>
      <c r="DB28" s="142">
        <v>0</v>
      </c>
      <c r="DC28" s="142">
        <v>0</v>
      </c>
      <c r="DD28" s="142">
        <v>0</v>
      </c>
      <c r="DE28" s="142">
        <v>0</v>
      </c>
      <c r="DF28" s="144">
        <f t="shared" si="11"/>
        <v>0</v>
      </c>
      <c r="DG28" s="142">
        <v>0</v>
      </c>
      <c r="DH28" s="142">
        <v>0</v>
      </c>
      <c r="DI28" s="142">
        <v>0</v>
      </c>
      <c r="DJ28" s="142">
        <v>0</v>
      </c>
      <c r="DK28" s="142">
        <v>0</v>
      </c>
      <c r="DL28" s="142">
        <v>0</v>
      </c>
      <c r="DM28" s="142">
        <v>0</v>
      </c>
      <c r="DN28" s="142">
        <v>0</v>
      </c>
      <c r="DO28" s="142">
        <v>0</v>
      </c>
      <c r="DP28" s="144">
        <f t="shared" si="12"/>
        <v>0</v>
      </c>
      <c r="DQ28" s="145"/>
      <c r="DR28" s="145"/>
      <c r="DS28" s="145"/>
      <c r="DT28" s="145"/>
      <c r="DU28" s="145"/>
      <c r="DV28" s="145"/>
      <c r="DW28" s="146">
        <f t="shared" si="13"/>
        <v>0</v>
      </c>
      <c r="DX28" s="145"/>
      <c r="DY28" s="145"/>
      <c r="DZ28" s="145"/>
      <c r="EA28" s="145"/>
      <c r="EB28" s="145"/>
      <c r="EC28" s="145"/>
      <c r="ED28" s="145"/>
      <c r="EE28" s="145"/>
      <c r="EF28" s="146">
        <f t="shared" si="14"/>
        <v>0</v>
      </c>
      <c r="EG28" s="145"/>
      <c r="EH28" s="145"/>
      <c r="EI28" s="146">
        <f t="shared" si="15"/>
        <v>0</v>
      </c>
      <c r="EJ28" s="145"/>
      <c r="EK28" s="145"/>
      <c r="EL28" s="145"/>
      <c r="EM28" s="145"/>
      <c r="EN28" s="146">
        <f t="shared" si="16"/>
        <v>0</v>
      </c>
      <c r="EO28" s="145"/>
      <c r="EP28" s="145"/>
      <c r="EQ28" s="145"/>
      <c r="ER28" s="145"/>
      <c r="ES28" s="146">
        <f t="shared" si="17"/>
        <v>0</v>
      </c>
      <c r="ET28" s="145"/>
      <c r="EU28" s="145"/>
      <c r="EV28" s="145"/>
      <c r="EW28" s="145"/>
      <c r="EX28" s="145"/>
      <c r="EY28" s="145"/>
      <c r="EZ28" s="145"/>
      <c r="FA28" s="145"/>
      <c r="FB28" s="146">
        <f t="shared" si="18"/>
        <v>0</v>
      </c>
      <c r="FC28" s="145"/>
      <c r="FD28" s="145"/>
      <c r="FE28" s="145"/>
      <c r="FF28" s="145"/>
      <c r="FG28" s="145"/>
      <c r="FH28" s="142"/>
      <c r="FI28" s="142"/>
      <c r="FJ28" s="142"/>
      <c r="FK28" s="142"/>
      <c r="FL28" s="147">
        <f t="shared" si="19"/>
        <v>0</v>
      </c>
      <c r="FM28" s="142"/>
      <c r="FN28" s="142"/>
      <c r="FO28" s="142"/>
      <c r="FP28" s="142"/>
      <c r="FQ28" s="142"/>
      <c r="FR28" s="147">
        <f t="shared" si="20"/>
        <v>0</v>
      </c>
      <c r="FS28" s="142"/>
      <c r="FT28" s="142"/>
      <c r="FU28" s="142"/>
      <c r="FV28" s="142"/>
      <c r="FW28" s="147">
        <f t="shared" si="21"/>
        <v>0</v>
      </c>
      <c r="FX28" s="148">
        <f t="shared" si="22"/>
        <v>1390.3</v>
      </c>
      <c r="FY28" s="148">
        <f t="shared" si="23"/>
        <v>0</v>
      </c>
      <c r="FZ28" s="144">
        <f t="shared" si="24"/>
        <v>1390.3</v>
      </c>
      <c r="GA28" s="148"/>
      <c r="GB28" s="148">
        <f t="shared" si="41"/>
        <v>474</v>
      </c>
      <c r="GC28" s="148">
        <f t="shared" si="38"/>
        <v>5.2990000000000004</v>
      </c>
      <c r="GD28" s="140">
        <f t="shared" si="39"/>
        <v>1368.761</v>
      </c>
      <c r="GE28" s="142">
        <f t="shared" si="26"/>
        <v>468.70100000000002</v>
      </c>
      <c r="GF28" s="148">
        <f t="shared" si="27"/>
        <v>737.30000000000007</v>
      </c>
      <c r="GG28" s="148">
        <f t="shared" si="28"/>
        <v>11.36</v>
      </c>
      <c r="GH28" s="142">
        <f t="shared" si="29"/>
        <v>725.94</v>
      </c>
      <c r="GI28" s="148">
        <f t="shared" si="30"/>
        <v>179</v>
      </c>
      <c r="GJ28" s="142">
        <f t="shared" si="31"/>
        <v>174.12</v>
      </c>
      <c r="GK28" s="148">
        <v>85</v>
      </c>
      <c r="GL28" s="148">
        <v>0</v>
      </c>
      <c r="GM28" s="148">
        <f t="shared" si="32"/>
        <v>2.5299999999999998</v>
      </c>
      <c r="GN28" s="142">
        <f t="shared" si="33"/>
        <v>82.47</v>
      </c>
      <c r="GO28" s="148">
        <v>94</v>
      </c>
      <c r="GP28" s="148">
        <v>0</v>
      </c>
      <c r="GQ28" s="153">
        <v>1</v>
      </c>
      <c r="GR28" s="142">
        <v>49</v>
      </c>
      <c r="GS28" s="142"/>
      <c r="GT28" s="142"/>
      <c r="GU28" s="142"/>
      <c r="GV28" s="142"/>
      <c r="GW28" s="142"/>
      <c r="GX28" s="142"/>
      <c r="GY28" s="142"/>
      <c r="GZ28" s="142"/>
      <c r="HA28" s="154">
        <f t="shared" si="34"/>
        <v>0</v>
      </c>
      <c r="HB28" s="152"/>
      <c r="HC28" s="142">
        <f t="shared" si="35"/>
        <v>2.35</v>
      </c>
      <c r="HD28" s="142">
        <f t="shared" si="40"/>
        <v>91.65</v>
      </c>
    </row>
    <row r="29" spans="1:212" s="19" customFormat="1" ht="22.5" customHeight="1" x14ac:dyDescent="0.2">
      <c r="A29" s="141">
        <v>13</v>
      </c>
      <c r="B29" s="141" t="s">
        <v>121</v>
      </c>
      <c r="C29" s="135"/>
      <c r="D29" s="135">
        <f t="shared" si="36"/>
        <v>529.79999999999995</v>
      </c>
      <c r="E29" s="135">
        <f t="shared" si="37"/>
        <v>477</v>
      </c>
      <c r="F29" s="142">
        <v>529.79999999999995</v>
      </c>
      <c r="G29" s="142">
        <v>0</v>
      </c>
      <c r="H29" s="142">
        <v>432.3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18.7</v>
      </c>
      <c r="R29" s="142">
        <v>25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3">
        <f t="shared" si="4"/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3">
        <f t="shared" si="5"/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4">
        <f t="shared" si="6"/>
        <v>0</v>
      </c>
      <c r="AX29" s="142">
        <v>0</v>
      </c>
      <c r="AY29" s="142">
        <v>0</v>
      </c>
      <c r="AZ29" s="142">
        <v>0</v>
      </c>
      <c r="BA29" s="142">
        <v>0</v>
      </c>
      <c r="BB29" s="142">
        <v>0</v>
      </c>
      <c r="BC29" s="142">
        <v>0</v>
      </c>
      <c r="BD29" s="142">
        <v>0</v>
      </c>
      <c r="BE29" s="142">
        <v>0</v>
      </c>
      <c r="BF29" s="142">
        <v>0</v>
      </c>
      <c r="BG29" s="144">
        <f t="shared" si="7"/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42">
        <v>0</v>
      </c>
      <c r="BN29" s="142">
        <v>0</v>
      </c>
      <c r="BO29" s="142">
        <v>0</v>
      </c>
      <c r="BP29" s="142">
        <v>0</v>
      </c>
      <c r="BQ29" s="144">
        <f t="shared" si="8"/>
        <v>0</v>
      </c>
      <c r="BR29" s="142">
        <v>0</v>
      </c>
      <c r="BS29" s="142">
        <v>0</v>
      </c>
      <c r="BT29" s="142">
        <v>0</v>
      </c>
      <c r="BU29" s="142"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v>0</v>
      </c>
      <c r="CA29" s="144">
        <f t="shared" si="9"/>
        <v>0</v>
      </c>
      <c r="CB29" s="142">
        <v>0</v>
      </c>
      <c r="CC29" s="142">
        <v>0</v>
      </c>
      <c r="CD29" s="142">
        <v>0</v>
      </c>
      <c r="CE29" s="142">
        <v>0</v>
      </c>
      <c r="CF29" s="142">
        <v>1</v>
      </c>
      <c r="CG29" s="142">
        <v>0</v>
      </c>
      <c r="CH29" s="142">
        <v>0</v>
      </c>
      <c r="CI29" s="142">
        <v>0</v>
      </c>
      <c r="CJ29" s="142">
        <v>0</v>
      </c>
      <c r="CK29" s="142">
        <v>0</v>
      </c>
      <c r="CL29" s="142">
        <v>0</v>
      </c>
      <c r="CM29" s="142">
        <v>0</v>
      </c>
      <c r="CN29" s="142">
        <v>0</v>
      </c>
      <c r="CO29" s="142">
        <v>0</v>
      </c>
      <c r="CP29" s="142">
        <v>0</v>
      </c>
      <c r="CQ29" s="142">
        <v>0</v>
      </c>
      <c r="CR29" s="142">
        <v>0</v>
      </c>
      <c r="CS29" s="142">
        <v>0</v>
      </c>
      <c r="CT29" s="142">
        <v>0</v>
      </c>
      <c r="CU29" s="142">
        <v>0</v>
      </c>
      <c r="CV29" s="144">
        <f t="shared" si="10"/>
        <v>0</v>
      </c>
      <c r="CW29" s="142">
        <v>0</v>
      </c>
      <c r="CX29" s="142">
        <v>0</v>
      </c>
      <c r="CY29" s="142">
        <v>0</v>
      </c>
      <c r="CZ29" s="142">
        <v>0</v>
      </c>
      <c r="DA29" s="142">
        <v>0</v>
      </c>
      <c r="DB29" s="142">
        <v>0</v>
      </c>
      <c r="DC29" s="142">
        <v>0</v>
      </c>
      <c r="DD29" s="142">
        <v>0</v>
      </c>
      <c r="DE29" s="142">
        <v>0</v>
      </c>
      <c r="DF29" s="144">
        <f t="shared" si="11"/>
        <v>0</v>
      </c>
      <c r="DG29" s="142">
        <v>0</v>
      </c>
      <c r="DH29" s="142">
        <v>0</v>
      </c>
      <c r="DI29" s="142">
        <v>0</v>
      </c>
      <c r="DJ29" s="142">
        <v>0</v>
      </c>
      <c r="DK29" s="142">
        <v>0</v>
      </c>
      <c r="DL29" s="142">
        <v>0</v>
      </c>
      <c r="DM29" s="142">
        <v>0</v>
      </c>
      <c r="DN29" s="142">
        <v>0</v>
      </c>
      <c r="DO29" s="142">
        <v>0</v>
      </c>
      <c r="DP29" s="144">
        <f t="shared" si="12"/>
        <v>0</v>
      </c>
      <c r="DQ29" s="145"/>
      <c r="DR29" s="145"/>
      <c r="DS29" s="145"/>
      <c r="DT29" s="145"/>
      <c r="DU29" s="145"/>
      <c r="DV29" s="145"/>
      <c r="DW29" s="146">
        <f t="shared" si="13"/>
        <v>0</v>
      </c>
      <c r="DX29" s="145"/>
      <c r="DY29" s="145"/>
      <c r="DZ29" s="145"/>
      <c r="EA29" s="145"/>
      <c r="EB29" s="145"/>
      <c r="EC29" s="145"/>
      <c r="ED29" s="145"/>
      <c r="EE29" s="145"/>
      <c r="EF29" s="146">
        <f t="shared" si="14"/>
        <v>0</v>
      </c>
      <c r="EG29" s="145"/>
      <c r="EH29" s="145"/>
      <c r="EI29" s="146">
        <f t="shared" si="15"/>
        <v>0</v>
      </c>
      <c r="EJ29" s="145"/>
      <c r="EK29" s="145"/>
      <c r="EL29" s="145"/>
      <c r="EM29" s="145"/>
      <c r="EN29" s="146">
        <f t="shared" si="16"/>
        <v>0</v>
      </c>
      <c r="EO29" s="145"/>
      <c r="EP29" s="145"/>
      <c r="EQ29" s="145"/>
      <c r="ER29" s="145"/>
      <c r="ES29" s="146">
        <f t="shared" si="17"/>
        <v>0</v>
      </c>
      <c r="ET29" s="145"/>
      <c r="EU29" s="145"/>
      <c r="EV29" s="145"/>
      <c r="EW29" s="145"/>
      <c r="EX29" s="145"/>
      <c r="EY29" s="145"/>
      <c r="EZ29" s="145"/>
      <c r="FA29" s="145"/>
      <c r="FB29" s="146">
        <f t="shared" si="18"/>
        <v>0</v>
      </c>
      <c r="FC29" s="145"/>
      <c r="FD29" s="145"/>
      <c r="FE29" s="145"/>
      <c r="FF29" s="145"/>
      <c r="FG29" s="145"/>
      <c r="FH29" s="142"/>
      <c r="FI29" s="142"/>
      <c r="FJ29" s="142"/>
      <c r="FK29" s="142"/>
      <c r="FL29" s="147">
        <f t="shared" si="19"/>
        <v>0</v>
      </c>
      <c r="FM29" s="142"/>
      <c r="FN29" s="142"/>
      <c r="FO29" s="142"/>
      <c r="FP29" s="142"/>
      <c r="FQ29" s="142"/>
      <c r="FR29" s="147">
        <f t="shared" si="20"/>
        <v>0</v>
      </c>
      <c r="FS29" s="142"/>
      <c r="FT29" s="142"/>
      <c r="FU29" s="142"/>
      <c r="FV29" s="142"/>
      <c r="FW29" s="147">
        <f t="shared" si="21"/>
        <v>0</v>
      </c>
      <c r="FX29" s="148">
        <f t="shared" si="22"/>
        <v>1006.8</v>
      </c>
      <c r="FY29" s="148">
        <f t="shared" si="23"/>
        <v>0</v>
      </c>
      <c r="FZ29" s="144">
        <f t="shared" si="24"/>
        <v>1006.8</v>
      </c>
      <c r="GA29" s="148"/>
      <c r="GB29" s="148">
        <f t="shared" si="41"/>
        <v>434.79999999999995</v>
      </c>
      <c r="GC29" s="148">
        <f t="shared" si="38"/>
        <v>4.8600000000000003</v>
      </c>
      <c r="GD29" s="140">
        <f t="shared" si="39"/>
        <v>991.03</v>
      </c>
      <c r="GE29" s="142">
        <f t="shared" si="26"/>
        <v>429.93999999999994</v>
      </c>
      <c r="GF29" s="148">
        <f t="shared" si="27"/>
        <v>400</v>
      </c>
      <c r="GG29" s="148">
        <f t="shared" si="28"/>
        <v>6.16</v>
      </c>
      <c r="GH29" s="142">
        <f t="shared" si="29"/>
        <v>393.84</v>
      </c>
      <c r="GI29" s="148">
        <f t="shared" si="30"/>
        <v>172</v>
      </c>
      <c r="GJ29" s="142">
        <f t="shared" si="31"/>
        <v>167.25</v>
      </c>
      <c r="GK29" s="148">
        <v>95</v>
      </c>
      <c r="GL29" s="148">
        <v>0</v>
      </c>
      <c r="GM29" s="148">
        <f t="shared" si="32"/>
        <v>2.83</v>
      </c>
      <c r="GN29" s="142">
        <f t="shared" si="33"/>
        <v>92.17</v>
      </c>
      <c r="GO29" s="148">
        <v>77</v>
      </c>
      <c r="GP29" s="148">
        <v>0</v>
      </c>
      <c r="GQ29" s="153">
        <v>2</v>
      </c>
      <c r="GR29" s="142">
        <v>32</v>
      </c>
      <c r="GS29" s="142"/>
      <c r="GT29" s="142"/>
      <c r="GU29" s="142"/>
      <c r="GV29" s="142"/>
      <c r="GW29" s="142"/>
      <c r="GX29" s="142"/>
      <c r="GY29" s="142"/>
      <c r="GZ29" s="142"/>
      <c r="HA29" s="154">
        <f t="shared" si="34"/>
        <v>0</v>
      </c>
      <c r="HB29" s="152"/>
      <c r="HC29" s="142">
        <f t="shared" si="35"/>
        <v>1.92</v>
      </c>
      <c r="HD29" s="142">
        <f t="shared" si="40"/>
        <v>75.08</v>
      </c>
    </row>
    <row r="30" spans="1:212" s="19" customFormat="1" ht="22.5" customHeight="1" x14ac:dyDescent="0.2">
      <c r="A30" s="141">
        <v>14</v>
      </c>
      <c r="B30" s="141" t="s">
        <v>122</v>
      </c>
      <c r="C30" s="135"/>
      <c r="D30" s="135">
        <f t="shared" si="36"/>
        <v>1226</v>
      </c>
      <c r="E30" s="135">
        <f t="shared" si="37"/>
        <v>1287</v>
      </c>
      <c r="F30" s="142">
        <v>1223</v>
      </c>
      <c r="G30" s="142">
        <v>0</v>
      </c>
      <c r="H30" s="142">
        <v>425.3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733.5</v>
      </c>
      <c r="P30" s="142">
        <v>0</v>
      </c>
      <c r="Q30" s="142">
        <v>53.2</v>
      </c>
      <c r="R30" s="142">
        <v>75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3">
        <f t="shared" si="4"/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0</v>
      </c>
      <c r="AI30" s="142">
        <v>0</v>
      </c>
      <c r="AJ30" s="142">
        <v>0</v>
      </c>
      <c r="AK30" s="142">
        <v>0</v>
      </c>
      <c r="AL30" s="142">
        <v>0</v>
      </c>
      <c r="AM30" s="143">
        <f t="shared" si="5"/>
        <v>0</v>
      </c>
      <c r="AN30" s="142"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2">
        <v>0</v>
      </c>
      <c r="AW30" s="144">
        <f t="shared" si="6"/>
        <v>0</v>
      </c>
      <c r="AX30" s="142">
        <v>0</v>
      </c>
      <c r="AY30" s="142">
        <v>0</v>
      </c>
      <c r="AZ30" s="142">
        <v>0</v>
      </c>
      <c r="BA30" s="142">
        <v>0</v>
      </c>
      <c r="BB30" s="142">
        <v>0</v>
      </c>
      <c r="BC30" s="142">
        <v>0</v>
      </c>
      <c r="BD30" s="142">
        <v>0</v>
      </c>
      <c r="BE30" s="142">
        <v>0</v>
      </c>
      <c r="BF30" s="142">
        <v>0</v>
      </c>
      <c r="BG30" s="144">
        <f t="shared" si="7"/>
        <v>0</v>
      </c>
      <c r="BH30" s="142">
        <v>0</v>
      </c>
      <c r="BI30" s="142">
        <v>0</v>
      </c>
      <c r="BJ30" s="142">
        <v>0</v>
      </c>
      <c r="BK30" s="142">
        <v>0</v>
      </c>
      <c r="BL30" s="142">
        <v>0</v>
      </c>
      <c r="BM30" s="142">
        <v>0</v>
      </c>
      <c r="BN30" s="142">
        <v>0</v>
      </c>
      <c r="BO30" s="142">
        <v>0</v>
      </c>
      <c r="BP30" s="142">
        <v>0</v>
      </c>
      <c r="BQ30" s="144">
        <f t="shared" si="8"/>
        <v>0</v>
      </c>
      <c r="BR30" s="142">
        <v>0</v>
      </c>
      <c r="BS30" s="142">
        <v>0</v>
      </c>
      <c r="BT30" s="142">
        <v>0</v>
      </c>
      <c r="BU30" s="142">
        <v>0</v>
      </c>
      <c r="BV30" s="142">
        <v>0</v>
      </c>
      <c r="BW30" s="142">
        <v>0</v>
      </c>
      <c r="BX30" s="142">
        <v>0</v>
      </c>
      <c r="BY30" s="142">
        <v>0</v>
      </c>
      <c r="BZ30" s="142">
        <v>0</v>
      </c>
      <c r="CA30" s="144">
        <f t="shared" si="9"/>
        <v>0</v>
      </c>
      <c r="CB30" s="142">
        <v>0</v>
      </c>
      <c r="CC30" s="142">
        <v>0</v>
      </c>
      <c r="CD30" s="142">
        <v>0</v>
      </c>
      <c r="CE30" s="142">
        <v>3</v>
      </c>
      <c r="CF30" s="142">
        <v>0</v>
      </c>
      <c r="CG30" s="142">
        <v>0</v>
      </c>
      <c r="CH30" s="142">
        <v>0</v>
      </c>
      <c r="CI30" s="142">
        <v>0</v>
      </c>
      <c r="CJ30" s="142">
        <v>0</v>
      </c>
      <c r="CK30" s="142">
        <v>0</v>
      </c>
      <c r="CL30" s="142">
        <v>0</v>
      </c>
      <c r="CM30" s="142">
        <v>0</v>
      </c>
      <c r="CN30" s="142">
        <v>0</v>
      </c>
      <c r="CO30" s="142">
        <v>0</v>
      </c>
      <c r="CP30" s="142">
        <v>0</v>
      </c>
      <c r="CQ30" s="142">
        <v>0</v>
      </c>
      <c r="CR30" s="142">
        <v>0</v>
      </c>
      <c r="CS30" s="142">
        <v>0</v>
      </c>
      <c r="CT30" s="142">
        <v>0</v>
      </c>
      <c r="CU30" s="142">
        <v>0</v>
      </c>
      <c r="CV30" s="144">
        <f t="shared" si="10"/>
        <v>0</v>
      </c>
      <c r="CW30" s="142">
        <v>0</v>
      </c>
      <c r="CX30" s="142">
        <v>0</v>
      </c>
      <c r="CY30" s="142">
        <v>0</v>
      </c>
      <c r="CZ30" s="142">
        <v>0</v>
      </c>
      <c r="DA30" s="142">
        <v>0</v>
      </c>
      <c r="DB30" s="142">
        <v>0</v>
      </c>
      <c r="DC30" s="142">
        <v>0</v>
      </c>
      <c r="DD30" s="142">
        <v>0</v>
      </c>
      <c r="DE30" s="142">
        <v>0</v>
      </c>
      <c r="DF30" s="144">
        <f t="shared" si="11"/>
        <v>0</v>
      </c>
      <c r="DG30" s="142">
        <v>0</v>
      </c>
      <c r="DH30" s="142">
        <v>0</v>
      </c>
      <c r="DI30" s="142">
        <v>0</v>
      </c>
      <c r="DJ30" s="142">
        <v>0</v>
      </c>
      <c r="DK30" s="142">
        <v>0</v>
      </c>
      <c r="DL30" s="142">
        <v>0</v>
      </c>
      <c r="DM30" s="142">
        <v>0</v>
      </c>
      <c r="DN30" s="142">
        <v>0</v>
      </c>
      <c r="DO30" s="142">
        <v>0</v>
      </c>
      <c r="DP30" s="144">
        <f t="shared" si="12"/>
        <v>0</v>
      </c>
      <c r="DQ30" s="145"/>
      <c r="DR30" s="145"/>
      <c r="DS30" s="145"/>
      <c r="DT30" s="145"/>
      <c r="DU30" s="145"/>
      <c r="DV30" s="145"/>
      <c r="DW30" s="146">
        <f t="shared" si="13"/>
        <v>0</v>
      </c>
      <c r="DX30" s="145"/>
      <c r="DY30" s="145"/>
      <c r="DZ30" s="145"/>
      <c r="EA30" s="145"/>
      <c r="EB30" s="145"/>
      <c r="EC30" s="145"/>
      <c r="ED30" s="145"/>
      <c r="EE30" s="145"/>
      <c r="EF30" s="146">
        <f t="shared" si="14"/>
        <v>0</v>
      </c>
      <c r="EG30" s="145"/>
      <c r="EH30" s="145"/>
      <c r="EI30" s="146">
        <f t="shared" si="15"/>
        <v>0</v>
      </c>
      <c r="EJ30" s="145"/>
      <c r="EK30" s="145"/>
      <c r="EL30" s="145"/>
      <c r="EM30" s="145"/>
      <c r="EN30" s="146">
        <f t="shared" si="16"/>
        <v>0</v>
      </c>
      <c r="EO30" s="145"/>
      <c r="EP30" s="145"/>
      <c r="EQ30" s="145"/>
      <c r="ER30" s="145"/>
      <c r="ES30" s="146">
        <f t="shared" si="17"/>
        <v>0</v>
      </c>
      <c r="ET30" s="145"/>
      <c r="EU30" s="145"/>
      <c r="EV30" s="145"/>
      <c r="EW30" s="145"/>
      <c r="EX30" s="145"/>
      <c r="EY30" s="145"/>
      <c r="EZ30" s="145"/>
      <c r="FA30" s="145"/>
      <c r="FB30" s="146">
        <f t="shared" si="18"/>
        <v>0</v>
      </c>
      <c r="FC30" s="145"/>
      <c r="FD30" s="145"/>
      <c r="FE30" s="145"/>
      <c r="FF30" s="145"/>
      <c r="FG30" s="145"/>
      <c r="FH30" s="142"/>
      <c r="FI30" s="142"/>
      <c r="FJ30" s="142"/>
      <c r="FK30" s="142"/>
      <c r="FL30" s="147">
        <f t="shared" si="19"/>
        <v>0</v>
      </c>
      <c r="FM30" s="142"/>
      <c r="FN30" s="142"/>
      <c r="FO30" s="142"/>
      <c r="FP30" s="142"/>
      <c r="FQ30" s="142"/>
      <c r="FR30" s="147">
        <f t="shared" si="20"/>
        <v>0</v>
      </c>
      <c r="FS30" s="142"/>
      <c r="FT30" s="142"/>
      <c r="FU30" s="142"/>
      <c r="FV30" s="142"/>
      <c r="FW30" s="147">
        <f t="shared" si="21"/>
        <v>0</v>
      </c>
      <c r="FX30" s="148">
        <f t="shared" si="22"/>
        <v>2513</v>
      </c>
      <c r="FY30" s="148">
        <f t="shared" si="23"/>
        <v>0</v>
      </c>
      <c r="FZ30" s="144">
        <f t="shared" si="24"/>
        <v>2513</v>
      </c>
      <c r="GA30" s="148"/>
      <c r="GB30" s="148">
        <f t="shared" si="41"/>
        <v>996</v>
      </c>
      <c r="GC30" s="148">
        <f t="shared" si="38"/>
        <v>11.134</v>
      </c>
      <c r="GD30" s="140">
        <f t="shared" si="39"/>
        <v>2473.3759999999997</v>
      </c>
      <c r="GE30" s="142">
        <f t="shared" si="26"/>
        <v>984.86599999999999</v>
      </c>
      <c r="GF30" s="148">
        <f t="shared" si="27"/>
        <v>1097</v>
      </c>
      <c r="GG30" s="148">
        <f t="shared" si="28"/>
        <v>16.899999999999999</v>
      </c>
      <c r="GH30" s="142">
        <f t="shared" si="29"/>
        <v>1080.0999999999999</v>
      </c>
      <c r="GI30" s="148">
        <f t="shared" si="30"/>
        <v>420</v>
      </c>
      <c r="GJ30" s="142">
        <f t="shared" si="31"/>
        <v>408.40999999999997</v>
      </c>
      <c r="GK30" s="148">
        <v>230</v>
      </c>
      <c r="GL30" s="148">
        <v>0</v>
      </c>
      <c r="GM30" s="148">
        <f t="shared" si="32"/>
        <v>6.84</v>
      </c>
      <c r="GN30" s="142">
        <f t="shared" si="33"/>
        <v>223.16</v>
      </c>
      <c r="GO30" s="148">
        <v>190</v>
      </c>
      <c r="GP30" s="148">
        <v>0</v>
      </c>
      <c r="GQ30" s="153">
        <v>10</v>
      </c>
      <c r="GR30" s="142">
        <v>89</v>
      </c>
      <c r="GS30" s="142"/>
      <c r="GT30" s="142"/>
      <c r="GU30" s="142"/>
      <c r="GV30" s="142"/>
      <c r="GW30" s="142"/>
      <c r="GX30" s="142"/>
      <c r="GY30" s="142"/>
      <c r="GZ30" s="142"/>
      <c r="HA30" s="154">
        <f t="shared" si="34"/>
        <v>0</v>
      </c>
      <c r="HB30" s="152"/>
      <c r="HC30" s="142">
        <f t="shared" si="35"/>
        <v>4.75</v>
      </c>
      <c r="HD30" s="142">
        <f t="shared" si="40"/>
        <v>185.25</v>
      </c>
    </row>
    <row r="31" spans="1:212" s="19" customFormat="1" ht="22.5" customHeight="1" x14ac:dyDescent="0.2">
      <c r="A31" s="141">
        <v>15</v>
      </c>
      <c r="B31" s="141" t="s">
        <v>123</v>
      </c>
      <c r="C31" s="135"/>
      <c r="D31" s="135">
        <f t="shared" si="36"/>
        <v>448.9</v>
      </c>
      <c r="E31" s="135">
        <f t="shared" si="37"/>
        <v>0</v>
      </c>
      <c r="F31" s="142">
        <v>445.9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1</v>
      </c>
      <c r="V31" s="142">
        <v>0</v>
      </c>
      <c r="W31" s="142">
        <v>0</v>
      </c>
      <c r="X31" s="142">
        <v>0</v>
      </c>
      <c r="Y31" s="142">
        <v>2</v>
      </c>
      <c r="Z31" s="142">
        <v>0</v>
      </c>
      <c r="AA31" s="142">
        <v>0</v>
      </c>
      <c r="AB31" s="142">
        <v>0</v>
      </c>
      <c r="AC31" s="143">
        <f t="shared" si="4"/>
        <v>3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3">
        <f t="shared" si="5"/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2">
        <v>0</v>
      </c>
      <c r="AW31" s="144">
        <f t="shared" si="6"/>
        <v>0</v>
      </c>
      <c r="AX31" s="142">
        <v>0</v>
      </c>
      <c r="AY31" s="142">
        <v>0</v>
      </c>
      <c r="AZ31" s="142">
        <v>0</v>
      </c>
      <c r="BA31" s="142">
        <v>0</v>
      </c>
      <c r="BB31" s="142">
        <v>0</v>
      </c>
      <c r="BC31" s="142">
        <v>0</v>
      </c>
      <c r="BD31" s="142">
        <v>0</v>
      </c>
      <c r="BE31" s="142">
        <v>0</v>
      </c>
      <c r="BF31" s="142">
        <v>0</v>
      </c>
      <c r="BG31" s="144">
        <f t="shared" si="7"/>
        <v>0</v>
      </c>
      <c r="BH31" s="142">
        <v>0</v>
      </c>
      <c r="BI31" s="142">
        <v>0</v>
      </c>
      <c r="BJ31" s="142">
        <v>0</v>
      </c>
      <c r="BK31" s="142">
        <v>0</v>
      </c>
      <c r="BL31" s="142">
        <v>0</v>
      </c>
      <c r="BM31" s="142">
        <v>0</v>
      </c>
      <c r="BN31" s="142">
        <v>0</v>
      </c>
      <c r="BO31" s="142">
        <v>0</v>
      </c>
      <c r="BP31" s="142">
        <v>0</v>
      </c>
      <c r="BQ31" s="144">
        <f t="shared" si="8"/>
        <v>0</v>
      </c>
      <c r="BR31" s="142">
        <v>0</v>
      </c>
      <c r="BS31" s="142">
        <v>0</v>
      </c>
      <c r="BT31" s="142">
        <v>0</v>
      </c>
      <c r="BU31" s="142">
        <v>0</v>
      </c>
      <c r="BV31" s="142">
        <v>0</v>
      </c>
      <c r="BW31" s="142">
        <v>0</v>
      </c>
      <c r="BX31" s="142">
        <v>0</v>
      </c>
      <c r="BY31" s="142">
        <v>0</v>
      </c>
      <c r="BZ31" s="142">
        <v>0</v>
      </c>
      <c r="CA31" s="144">
        <f t="shared" si="9"/>
        <v>0</v>
      </c>
      <c r="CB31" s="142">
        <v>0</v>
      </c>
      <c r="CC31" s="142">
        <v>0</v>
      </c>
      <c r="CD31" s="142">
        <v>0</v>
      </c>
      <c r="CE31" s="142">
        <v>0</v>
      </c>
      <c r="CF31" s="142">
        <v>0</v>
      </c>
      <c r="CG31" s="142">
        <v>0</v>
      </c>
      <c r="CH31" s="142">
        <v>0</v>
      </c>
      <c r="CI31" s="142">
        <v>0</v>
      </c>
      <c r="CJ31" s="142">
        <v>0</v>
      </c>
      <c r="CK31" s="142">
        <v>0</v>
      </c>
      <c r="CL31" s="142">
        <v>0</v>
      </c>
      <c r="CM31" s="142">
        <v>0</v>
      </c>
      <c r="CN31" s="142">
        <v>0</v>
      </c>
      <c r="CO31" s="142">
        <v>0</v>
      </c>
      <c r="CP31" s="142">
        <v>0</v>
      </c>
      <c r="CQ31" s="142">
        <v>0</v>
      </c>
      <c r="CR31" s="142">
        <v>0</v>
      </c>
      <c r="CS31" s="142">
        <v>0</v>
      </c>
      <c r="CT31" s="142">
        <v>0</v>
      </c>
      <c r="CU31" s="142">
        <v>0</v>
      </c>
      <c r="CV31" s="144">
        <f t="shared" si="10"/>
        <v>0</v>
      </c>
      <c r="CW31" s="142">
        <v>0</v>
      </c>
      <c r="CX31" s="142">
        <v>0</v>
      </c>
      <c r="CY31" s="142">
        <v>0</v>
      </c>
      <c r="CZ31" s="142">
        <v>0</v>
      </c>
      <c r="DA31" s="142">
        <v>0</v>
      </c>
      <c r="DB31" s="142">
        <v>0</v>
      </c>
      <c r="DC31" s="142">
        <v>0</v>
      </c>
      <c r="DD31" s="142">
        <v>0</v>
      </c>
      <c r="DE31" s="142">
        <v>0</v>
      </c>
      <c r="DF31" s="144">
        <f t="shared" si="11"/>
        <v>0</v>
      </c>
      <c r="DG31" s="142">
        <v>0</v>
      </c>
      <c r="DH31" s="142">
        <v>0</v>
      </c>
      <c r="DI31" s="142">
        <v>0</v>
      </c>
      <c r="DJ31" s="142">
        <v>0</v>
      </c>
      <c r="DK31" s="142">
        <v>0</v>
      </c>
      <c r="DL31" s="142">
        <v>0</v>
      </c>
      <c r="DM31" s="142">
        <v>0</v>
      </c>
      <c r="DN31" s="142">
        <v>0</v>
      </c>
      <c r="DO31" s="142">
        <v>0</v>
      </c>
      <c r="DP31" s="144">
        <f t="shared" si="12"/>
        <v>0</v>
      </c>
      <c r="DQ31" s="145"/>
      <c r="DR31" s="145"/>
      <c r="DS31" s="145"/>
      <c r="DT31" s="145"/>
      <c r="DU31" s="145"/>
      <c r="DV31" s="145"/>
      <c r="DW31" s="146">
        <f t="shared" si="13"/>
        <v>0</v>
      </c>
      <c r="DX31" s="145"/>
      <c r="DY31" s="145"/>
      <c r="DZ31" s="145"/>
      <c r="EA31" s="145"/>
      <c r="EB31" s="145"/>
      <c r="EC31" s="145"/>
      <c r="ED31" s="145"/>
      <c r="EE31" s="145"/>
      <c r="EF31" s="146">
        <f t="shared" si="14"/>
        <v>0</v>
      </c>
      <c r="EG31" s="145"/>
      <c r="EH31" s="145"/>
      <c r="EI31" s="146">
        <f t="shared" si="15"/>
        <v>0</v>
      </c>
      <c r="EJ31" s="145"/>
      <c r="EK31" s="145"/>
      <c r="EL31" s="145"/>
      <c r="EM31" s="145"/>
      <c r="EN31" s="146">
        <f t="shared" si="16"/>
        <v>0</v>
      </c>
      <c r="EO31" s="145"/>
      <c r="EP31" s="145"/>
      <c r="EQ31" s="145"/>
      <c r="ER31" s="145"/>
      <c r="ES31" s="146">
        <f t="shared" si="17"/>
        <v>0</v>
      </c>
      <c r="ET31" s="145"/>
      <c r="EU31" s="145"/>
      <c r="EV31" s="145"/>
      <c r="EW31" s="145"/>
      <c r="EX31" s="145"/>
      <c r="EY31" s="145"/>
      <c r="EZ31" s="145"/>
      <c r="FA31" s="145"/>
      <c r="FB31" s="146">
        <f t="shared" si="18"/>
        <v>0</v>
      </c>
      <c r="FC31" s="145"/>
      <c r="FD31" s="145"/>
      <c r="FE31" s="145"/>
      <c r="FF31" s="145"/>
      <c r="FG31" s="145"/>
      <c r="FH31" s="142"/>
      <c r="FI31" s="142"/>
      <c r="FJ31" s="142"/>
      <c r="FK31" s="142"/>
      <c r="FL31" s="147">
        <f t="shared" si="19"/>
        <v>0</v>
      </c>
      <c r="FM31" s="142"/>
      <c r="FN31" s="142"/>
      <c r="FO31" s="142"/>
      <c r="FP31" s="142"/>
      <c r="FQ31" s="142"/>
      <c r="FR31" s="147">
        <f t="shared" si="20"/>
        <v>0</v>
      </c>
      <c r="FS31" s="142"/>
      <c r="FT31" s="142"/>
      <c r="FU31" s="142"/>
      <c r="FV31" s="142"/>
      <c r="FW31" s="147">
        <f t="shared" si="21"/>
        <v>0</v>
      </c>
      <c r="FX31" s="148">
        <f t="shared" si="22"/>
        <v>448.9</v>
      </c>
      <c r="FY31" s="148">
        <f t="shared" si="23"/>
        <v>0</v>
      </c>
      <c r="FZ31" s="144">
        <f t="shared" si="24"/>
        <v>448.9</v>
      </c>
      <c r="GA31" s="148"/>
      <c r="GB31" s="148">
        <f t="shared" si="41"/>
        <v>378.9</v>
      </c>
      <c r="GC31" s="148">
        <f t="shared" si="38"/>
        <v>4.2359999999999998</v>
      </c>
      <c r="GD31" s="140">
        <f t="shared" si="39"/>
        <v>442.584</v>
      </c>
      <c r="GE31" s="142">
        <f t="shared" si="26"/>
        <v>374.66399999999999</v>
      </c>
      <c r="GF31" s="148">
        <f t="shared" si="27"/>
        <v>0</v>
      </c>
      <c r="GG31" s="148">
        <f t="shared" si="28"/>
        <v>0</v>
      </c>
      <c r="GH31" s="142">
        <f t="shared" si="29"/>
        <v>0</v>
      </c>
      <c r="GI31" s="148">
        <f t="shared" si="30"/>
        <v>70</v>
      </c>
      <c r="GJ31" s="142">
        <f t="shared" si="31"/>
        <v>67.92</v>
      </c>
      <c r="GK31" s="148">
        <v>70</v>
      </c>
      <c r="GL31" s="148">
        <v>0</v>
      </c>
      <c r="GM31" s="148">
        <f t="shared" si="32"/>
        <v>2.08</v>
      </c>
      <c r="GN31" s="142">
        <f t="shared" si="33"/>
        <v>67.92</v>
      </c>
      <c r="GO31" s="148">
        <v>0</v>
      </c>
      <c r="GP31" s="148">
        <v>0</v>
      </c>
      <c r="GQ31" s="153">
        <v>0</v>
      </c>
      <c r="GR31" s="142">
        <v>15</v>
      </c>
      <c r="GS31" s="142"/>
      <c r="GT31" s="142"/>
      <c r="GU31" s="142"/>
      <c r="GV31" s="142"/>
      <c r="GW31" s="142"/>
      <c r="GX31" s="142"/>
      <c r="GY31" s="142"/>
      <c r="GZ31" s="142"/>
      <c r="HA31" s="154">
        <f t="shared" si="34"/>
        <v>0</v>
      </c>
      <c r="HB31" s="152"/>
      <c r="HC31" s="142">
        <f t="shared" si="35"/>
        <v>0</v>
      </c>
      <c r="HD31" s="142">
        <f t="shared" si="40"/>
        <v>0</v>
      </c>
    </row>
    <row r="32" spans="1:212" s="19" customFormat="1" ht="22.5" customHeight="1" x14ac:dyDescent="0.2">
      <c r="A32" s="141">
        <v>16</v>
      </c>
      <c r="B32" s="141" t="s">
        <v>124</v>
      </c>
      <c r="C32" s="135"/>
      <c r="D32" s="135">
        <f t="shared" si="36"/>
        <v>750</v>
      </c>
      <c r="E32" s="135">
        <f t="shared" si="37"/>
        <v>822.09999999999991</v>
      </c>
      <c r="F32" s="142">
        <v>750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673.8</v>
      </c>
      <c r="P32" s="142">
        <v>0</v>
      </c>
      <c r="Q32" s="142">
        <v>45.3</v>
      </c>
      <c r="R32" s="142">
        <v>100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3">
        <f t="shared" si="4"/>
        <v>0</v>
      </c>
      <c r="AD32" s="142">
        <v>0</v>
      </c>
      <c r="AE32" s="142">
        <v>0</v>
      </c>
      <c r="AF32" s="142">
        <v>0</v>
      </c>
      <c r="AG32" s="142">
        <v>0</v>
      </c>
      <c r="AH32" s="142">
        <v>0</v>
      </c>
      <c r="AI32" s="142">
        <v>0</v>
      </c>
      <c r="AJ32" s="142">
        <v>0</v>
      </c>
      <c r="AK32" s="142">
        <v>0</v>
      </c>
      <c r="AL32" s="142">
        <v>0</v>
      </c>
      <c r="AM32" s="143">
        <f t="shared" si="5"/>
        <v>0</v>
      </c>
      <c r="AN32" s="142">
        <v>0</v>
      </c>
      <c r="AO32" s="142">
        <v>0</v>
      </c>
      <c r="AP32" s="142">
        <v>0</v>
      </c>
      <c r="AQ32" s="142">
        <v>0</v>
      </c>
      <c r="AR32" s="142">
        <v>0</v>
      </c>
      <c r="AS32" s="142">
        <v>0</v>
      </c>
      <c r="AT32" s="142">
        <v>0</v>
      </c>
      <c r="AU32" s="142">
        <v>0</v>
      </c>
      <c r="AV32" s="142">
        <v>0</v>
      </c>
      <c r="AW32" s="144">
        <f t="shared" si="6"/>
        <v>0</v>
      </c>
      <c r="AX32" s="142">
        <v>0</v>
      </c>
      <c r="AY32" s="142">
        <v>0</v>
      </c>
      <c r="AZ32" s="142">
        <v>0</v>
      </c>
      <c r="BA32" s="142">
        <v>0</v>
      </c>
      <c r="BB32" s="142">
        <v>0</v>
      </c>
      <c r="BC32" s="142">
        <v>0</v>
      </c>
      <c r="BD32" s="142">
        <v>0</v>
      </c>
      <c r="BE32" s="142">
        <v>0</v>
      </c>
      <c r="BF32" s="142">
        <v>0</v>
      </c>
      <c r="BG32" s="144">
        <f t="shared" si="7"/>
        <v>0</v>
      </c>
      <c r="BH32" s="142">
        <v>0</v>
      </c>
      <c r="BI32" s="142">
        <v>0</v>
      </c>
      <c r="BJ32" s="142">
        <v>0</v>
      </c>
      <c r="BK32" s="142">
        <v>0</v>
      </c>
      <c r="BL32" s="142">
        <v>0</v>
      </c>
      <c r="BM32" s="142">
        <v>0</v>
      </c>
      <c r="BN32" s="142">
        <v>0</v>
      </c>
      <c r="BO32" s="142">
        <v>0</v>
      </c>
      <c r="BP32" s="142">
        <v>0</v>
      </c>
      <c r="BQ32" s="144">
        <f t="shared" si="8"/>
        <v>0</v>
      </c>
      <c r="BR32" s="142">
        <v>0</v>
      </c>
      <c r="BS32" s="142">
        <v>0</v>
      </c>
      <c r="BT32" s="142">
        <v>0</v>
      </c>
      <c r="BU32" s="142">
        <v>0</v>
      </c>
      <c r="BV32" s="142">
        <v>0</v>
      </c>
      <c r="BW32" s="142">
        <v>0</v>
      </c>
      <c r="BX32" s="142">
        <v>0</v>
      </c>
      <c r="BY32" s="142">
        <v>0</v>
      </c>
      <c r="BZ32" s="142">
        <v>0</v>
      </c>
      <c r="CA32" s="144">
        <f t="shared" si="9"/>
        <v>0</v>
      </c>
      <c r="CB32" s="142">
        <v>0</v>
      </c>
      <c r="CC32" s="142">
        <v>0</v>
      </c>
      <c r="CD32" s="142">
        <v>0</v>
      </c>
      <c r="CE32" s="142">
        <v>0</v>
      </c>
      <c r="CF32" s="142">
        <v>0</v>
      </c>
      <c r="CG32" s="142">
        <v>0</v>
      </c>
      <c r="CH32" s="142">
        <v>0</v>
      </c>
      <c r="CI32" s="142">
        <v>0</v>
      </c>
      <c r="CJ32" s="142">
        <v>1</v>
      </c>
      <c r="CK32" s="142">
        <v>2</v>
      </c>
      <c r="CL32" s="142">
        <v>0</v>
      </c>
      <c r="CM32" s="142">
        <v>0</v>
      </c>
      <c r="CN32" s="142">
        <v>0</v>
      </c>
      <c r="CO32" s="142">
        <v>0</v>
      </c>
      <c r="CP32" s="142">
        <v>0</v>
      </c>
      <c r="CQ32" s="142">
        <v>0</v>
      </c>
      <c r="CR32" s="142">
        <v>0</v>
      </c>
      <c r="CS32" s="142">
        <v>0</v>
      </c>
      <c r="CT32" s="142">
        <v>0</v>
      </c>
      <c r="CU32" s="142">
        <v>0</v>
      </c>
      <c r="CV32" s="144">
        <f t="shared" si="10"/>
        <v>0</v>
      </c>
      <c r="CW32" s="142">
        <v>0</v>
      </c>
      <c r="CX32" s="142">
        <v>0</v>
      </c>
      <c r="CY32" s="142">
        <v>0</v>
      </c>
      <c r="CZ32" s="142">
        <v>0</v>
      </c>
      <c r="DA32" s="142">
        <v>0</v>
      </c>
      <c r="DB32" s="142">
        <v>0</v>
      </c>
      <c r="DC32" s="142">
        <v>0</v>
      </c>
      <c r="DD32" s="142">
        <v>0</v>
      </c>
      <c r="DE32" s="142">
        <v>0</v>
      </c>
      <c r="DF32" s="144">
        <f t="shared" si="11"/>
        <v>0</v>
      </c>
      <c r="DG32" s="142">
        <v>0</v>
      </c>
      <c r="DH32" s="142">
        <v>0</v>
      </c>
      <c r="DI32" s="142">
        <v>0</v>
      </c>
      <c r="DJ32" s="142">
        <v>0</v>
      </c>
      <c r="DK32" s="142">
        <v>0</v>
      </c>
      <c r="DL32" s="142">
        <v>0</v>
      </c>
      <c r="DM32" s="142">
        <v>0</v>
      </c>
      <c r="DN32" s="142">
        <v>0</v>
      </c>
      <c r="DO32" s="142">
        <v>0</v>
      </c>
      <c r="DP32" s="144">
        <f t="shared" si="12"/>
        <v>0</v>
      </c>
      <c r="DQ32" s="145"/>
      <c r="DR32" s="145"/>
      <c r="DS32" s="145"/>
      <c r="DT32" s="145"/>
      <c r="DU32" s="145"/>
      <c r="DV32" s="145"/>
      <c r="DW32" s="146">
        <f t="shared" si="13"/>
        <v>0</v>
      </c>
      <c r="DX32" s="145"/>
      <c r="DY32" s="145"/>
      <c r="DZ32" s="145"/>
      <c r="EA32" s="145"/>
      <c r="EB32" s="145"/>
      <c r="EC32" s="145"/>
      <c r="ED32" s="145"/>
      <c r="EE32" s="145"/>
      <c r="EF32" s="146">
        <f t="shared" si="14"/>
        <v>0</v>
      </c>
      <c r="EG32" s="145"/>
      <c r="EH32" s="145"/>
      <c r="EI32" s="146">
        <f t="shared" si="15"/>
        <v>0</v>
      </c>
      <c r="EJ32" s="145"/>
      <c r="EK32" s="145"/>
      <c r="EL32" s="145"/>
      <c r="EM32" s="145"/>
      <c r="EN32" s="146">
        <f t="shared" si="16"/>
        <v>0</v>
      </c>
      <c r="EO32" s="145"/>
      <c r="EP32" s="145"/>
      <c r="EQ32" s="145"/>
      <c r="ER32" s="145"/>
      <c r="ES32" s="146">
        <f t="shared" si="17"/>
        <v>0</v>
      </c>
      <c r="ET32" s="145"/>
      <c r="EU32" s="145"/>
      <c r="EV32" s="145"/>
      <c r="EW32" s="145"/>
      <c r="EX32" s="145"/>
      <c r="EY32" s="145"/>
      <c r="EZ32" s="145"/>
      <c r="FA32" s="145"/>
      <c r="FB32" s="146">
        <f t="shared" si="18"/>
        <v>0</v>
      </c>
      <c r="FC32" s="145"/>
      <c r="FD32" s="145"/>
      <c r="FE32" s="145"/>
      <c r="FF32" s="145"/>
      <c r="FG32" s="145"/>
      <c r="FH32" s="142"/>
      <c r="FI32" s="142"/>
      <c r="FJ32" s="142"/>
      <c r="FK32" s="142"/>
      <c r="FL32" s="147">
        <f t="shared" si="19"/>
        <v>0</v>
      </c>
      <c r="FM32" s="142"/>
      <c r="FN32" s="142"/>
      <c r="FO32" s="142"/>
      <c r="FP32" s="142"/>
      <c r="FQ32" s="142"/>
      <c r="FR32" s="147">
        <f t="shared" si="20"/>
        <v>0</v>
      </c>
      <c r="FS32" s="142"/>
      <c r="FT32" s="142"/>
      <c r="FU32" s="142"/>
      <c r="FV32" s="142"/>
      <c r="FW32" s="147">
        <f t="shared" si="21"/>
        <v>0</v>
      </c>
      <c r="FX32" s="148">
        <f t="shared" si="22"/>
        <v>1572.1</v>
      </c>
      <c r="FY32" s="148">
        <f t="shared" si="23"/>
        <v>0</v>
      </c>
      <c r="FZ32" s="144">
        <f t="shared" si="24"/>
        <v>1572.1</v>
      </c>
      <c r="GA32" s="148"/>
      <c r="GB32" s="148">
        <f t="shared" si="41"/>
        <v>574</v>
      </c>
      <c r="GC32" s="148">
        <f t="shared" si="38"/>
        <v>6.4160000000000004</v>
      </c>
      <c r="GD32" s="140">
        <f t="shared" si="39"/>
        <v>1546.174</v>
      </c>
      <c r="GE32" s="142">
        <f t="shared" si="26"/>
        <v>567.58399999999995</v>
      </c>
      <c r="GF32" s="148">
        <f t="shared" si="27"/>
        <v>654.09999999999991</v>
      </c>
      <c r="GG32" s="148">
        <f t="shared" si="28"/>
        <v>10.08</v>
      </c>
      <c r="GH32" s="142">
        <f t="shared" si="29"/>
        <v>644.01999999999987</v>
      </c>
      <c r="GI32" s="148">
        <f t="shared" si="30"/>
        <v>344</v>
      </c>
      <c r="GJ32" s="142">
        <f t="shared" si="31"/>
        <v>334.57000000000005</v>
      </c>
      <c r="GK32" s="148">
        <v>176</v>
      </c>
      <c r="GL32" s="148">
        <v>0</v>
      </c>
      <c r="GM32" s="148">
        <f t="shared" si="32"/>
        <v>5.23</v>
      </c>
      <c r="GN32" s="142">
        <f t="shared" si="33"/>
        <v>170.77</v>
      </c>
      <c r="GO32" s="148">
        <v>168</v>
      </c>
      <c r="GP32" s="148">
        <v>0</v>
      </c>
      <c r="GQ32" s="153">
        <v>3</v>
      </c>
      <c r="GR32" s="142">
        <v>50</v>
      </c>
      <c r="GS32" s="142"/>
      <c r="GT32" s="142"/>
      <c r="GU32" s="142"/>
      <c r="GV32" s="142"/>
      <c r="GW32" s="142"/>
      <c r="GX32" s="142"/>
      <c r="GY32" s="142"/>
      <c r="GZ32" s="142"/>
      <c r="HA32" s="154">
        <f t="shared" si="34"/>
        <v>0</v>
      </c>
      <c r="HB32" s="152"/>
      <c r="HC32" s="142">
        <f t="shared" si="35"/>
        <v>4.2</v>
      </c>
      <c r="HD32" s="142">
        <f t="shared" si="40"/>
        <v>163.80000000000001</v>
      </c>
    </row>
    <row r="33" spans="1:212" s="19" customFormat="1" ht="22.5" customHeight="1" x14ac:dyDescent="0.2">
      <c r="A33" s="141">
        <v>17</v>
      </c>
      <c r="B33" s="141" t="s">
        <v>125</v>
      </c>
      <c r="C33" s="135"/>
      <c r="D33" s="135">
        <f t="shared" si="36"/>
        <v>358.7</v>
      </c>
      <c r="E33" s="135">
        <f t="shared" si="37"/>
        <v>425.3</v>
      </c>
      <c r="F33" s="142">
        <v>357.7</v>
      </c>
      <c r="G33" s="142">
        <v>0</v>
      </c>
      <c r="H33" s="142">
        <v>372.7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19.3</v>
      </c>
      <c r="R33" s="142">
        <v>33.299999999999997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1</v>
      </c>
      <c r="AB33" s="142">
        <v>0</v>
      </c>
      <c r="AC33" s="143">
        <f t="shared" si="4"/>
        <v>1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3">
        <f t="shared" si="5"/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v>0</v>
      </c>
      <c r="AU33" s="142">
        <v>0</v>
      </c>
      <c r="AV33" s="142">
        <v>0</v>
      </c>
      <c r="AW33" s="144">
        <f t="shared" si="6"/>
        <v>0</v>
      </c>
      <c r="AX33" s="142">
        <v>0</v>
      </c>
      <c r="AY33" s="142">
        <v>0</v>
      </c>
      <c r="AZ33" s="142">
        <v>0</v>
      </c>
      <c r="BA33" s="142">
        <v>0</v>
      </c>
      <c r="BB33" s="142">
        <v>0</v>
      </c>
      <c r="BC33" s="142">
        <v>0</v>
      </c>
      <c r="BD33" s="142">
        <v>0</v>
      </c>
      <c r="BE33" s="142">
        <v>0</v>
      </c>
      <c r="BF33" s="142">
        <v>0</v>
      </c>
      <c r="BG33" s="144">
        <f t="shared" si="7"/>
        <v>0</v>
      </c>
      <c r="BH33" s="142">
        <v>0</v>
      </c>
      <c r="BI33" s="142">
        <v>0</v>
      </c>
      <c r="BJ33" s="142">
        <v>0</v>
      </c>
      <c r="BK33" s="142">
        <v>0</v>
      </c>
      <c r="BL33" s="142">
        <v>0</v>
      </c>
      <c r="BM33" s="142">
        <v>0</v>
      </c>
      <c r="BN33" s="142">
        <v>0</v>
      </c>
      <c r="BO33" s="142">
        <v>0</v>
      </c>
      <c r="BP33" s="142">
        <v>0</v>
      </c>
      <c r="BQ33" s="144">
        <f t="shared" si="8"/>
        <v>0</v>
      </c>
      <c r="BR33" s="142">
        <v>0</v>
      </c>
      <c r="BS33" s="142">
        <v>0</v>
      </c>
      <c r="BT33" s="142">
        <v>0</v>
      </c>
      <c r="BU33" s="142">
        <v>0</v>
      </c>
      <c r="BV33" s="142">
        <v>0</v>
      </c>
      <c r="BW33" s="142">
        <v>0</v>
      </c>
      <c r="BX33" s="142">
        <v>0</v>
      </c>
      <c r="BY33" s="142">
        <v>0</v>
      </c>
      <c r="BZ33" s="142">
        <v>0</v>
      </c>
      <c r="CA33" s="144">
        <f t="shared" si="9"/>
        <v>0</v>
      </c>
      <c r="CB33" s="142">
        <v>0</v>
      </c>
      <c r="CC33" s="142">
        <v>0</v>
      </c>
      <c r="CD33" s="142">
        <v>0</v>
      </c>
      <c r="CE33" s="142">
        <v>0</v>
      </c>
      <c r="CF33" s="142">
        <v>0</v>
      </c>
      <c r="CG33" s="142">
        <v>0</v>
      </c>
      <c r="CH33" s="142">
        <v>0</v>
      </c>
      <c r="CI33" s="142">
        <v>0</v>
      </c>
      <c r="CJ33" s="142">
        <v>0</v>
      </c>
      <c r="CK33" s="142">
        <v>0</v>
      </c>
      <c r="CL33" s="142">
        <v>0</v>
      </c>
      <c r="CM33" s="142">
        <v>0</v>
      </c>
      <c r="CN33" s="142">
        <v>0</v>
      </c>
      <c r="CO33" s="142">
        <v>0</v>
      </c>
      <c r="CP33" s="142">
        <v>0</v>
      </c>
      <c r="CQ33" s="142">
        <v>0</v>
      </c>
      <c r="CR33" s="142">
        <v>0</v>
      </c>
      <c r="CS33" s="142">
        <v>0</v>
      </c>
      <c r="CT33" s="142">
        <v>0</v>
      </c>
      <c r="CU33" s="142">
        <v>0</v>
      </c>
      <c r="CV33" s="144">
        <f t="shared" si="10"/>
        <v>0</v>
      </c>
      <c r="CW33" s="142">
        <v>0</v>
      </c>
      <c r="CX33" s="142">
        <v>0</v>
      </c>
      <c r="CY33" s="142">
        <v>0</v>
      </c>
      <c r="CZ33" s="142">
        <v>0</v>
      </c>
      <c r="DA33" s="142">
        <v>0</v>
      </c>
      <c r="DB33" s="142">
        <v>0</v>
      </c>
      <c r="DC33" s="142">
        <v>0</v>
      </c>
      <c r="DD33" s="142">
        <v>0</v>
      </c>
      <c r="DE33" s="142">
        <v>0</v>
      </c>
      <c r="DF33" s="144">
        <f t="shared" si="11"/>
        <v>0</v>
      </c>
      <c r="DG33" s="142">
        <v>0</v>
      </c>
      <c r="DH33" s="142">
        <v>0</v>
      </c>
      <c r="DI33" s="142">
        <v>0</v>
      </c>
      <c r="DJ33" s="142">
        <v>0</v>
      </c>
      <c r="DK33" s="142">
        <v>0</v>
      </c>
      <c r="DL33" s="142">
        <v>0</v>
      </c>
      <c r="DM33" s="142">
        <v>0</v>
      </c>
      <c r="DN33" s="142">
        <v>0</v>
      </c>
      <c r="DO33" s="142">
        <v>0</v>
      </c>
      <c r="DP33" s="144">
        <f t="shared" si="12"/>
        <v>0</v>
      </c>
      <c r="DQ33" s="145"/>
      <c r="DR33" s="145"/>
      <c r="DS33" s="145"/>
      <c r="DT33" s="145"/>
      <c r="DU33" s="145"/>
      <c r="DV33" s="145"/>
      <c r="DW33" s="146">
        <f t="shared" si="13"/>
        <v>0</v>
      </c>
      <c r="DX33" s="145"/>
      <c r="DY33" s="145"/>
      <c r="DZ33" s="145"/>
      <c r="EA33" s="145"/>
      <c r="EB33" s="145"/>
      <c r="EC33" s="145"/>
      <c r="ED33" s="145"/>
      <c r="EE33" s="145"/>
      <c r="EF33" s="146">
        <f t="shared" si="14"/>
        <v>0</v>
      </c>
      <c r="EG33" s="145"/>
      <c r="EH33" s="145"/>
      <c r="EI33" s="146">
        <f t="shared" si="15"/>
        <v>0</v>
      </c>
      <c r="EJ33" s="145"/>
      <c r="EK33" s="145"/>
      <c r="EL33" s="145"/>
      <c r="EM33" s="145"/>
      <c r="EN33" s="146">
        <f t="shared" si="16"/>
        <v>0</v>
      </c>
      <c r="EO33" s="145"/>
      <c r="EP33" s="145"/>
      <c r="EQ33" s="145"/>
      <c r="ER33" s="145"/>
      <c r="ES33" s="146">
        <f t="shared" si="17"/>
        <v>0</v>
      </c>
      <c r="ET33" s="145"/>
      <c r="EU33" s="145"/>
      <c r="EV33" s="145"/>
      <c r="EW33" s="145"/>
      <c r="EX33" s="145"/>
      <c r="EY33" s="145"/>
      <c r="EZ33" s="145"/>
      <c r="FA33" s="145"/>
      <c r="FB33" s="146">
        <f t="shared" si="18"/>
        <v>0</v>
      </c>
      <c r="FC33" s="145"/>
      <c r="FD33" s="145"/>
      <c r="FE33" s="145"/>
      <c r="FF33" s="145"/>
      <c r="FG33" s="145"/>
      <c r="FH33" s="142"/>
      <c r="FI33" s="142"/>
      <c r="FJ33" s="142"/>
      <c r="FK33" s="142"/>
      <c r="FL33" s="147">
        <f t="shared" si="19"/>
        <v>0</v>
      </c>
      <c r="FM33" s="142"/>
      <c r="FN33" s="142"/>
      <c r="FO33" s="142"/>
      <c r="FP33" s="142"/>
      <c r="FQ33" s="142"/>
      <c r="FR33" s="147">
        <f t="shared" si="20"/>
        <v>0</v>
      </c>
      <c r="FS33" s="142"/>
      <c r="FT33" s="142"/>
      <c r="FU33" s="142"/>
      <c r="FV33" s="142"/>
      <c r="FW33" s="147">
        <f t="shared" si="21"/>
        <v>0</v>
      </c>
      <c r="FX33" s="148">
        <f t="shared" si="22"/>
        <v>783.99999999999989</v>
      </c>
      <c r="FY33" s="148">
        <f t="shared" si="23"/>
        <v>0</v>
      </c>
      <c r="FZ33" s="144">
        <f t="shared" si="24"/>
        <v>783.99999999999989</v>
      </c>
      <c r="GA33" s="148"/>
      <c r="GB33" s="148">
        <f t="shared" si="41"/>
        <v>298.7</v>
      </c>
      <c r="GC33" s="148">
        <f t="shared" si="38"/>
        <v>3.339</v>
      </c>
      <c r="GD33" s="140">
        <f t="shared" si="39"/>
        <v>771.75099999999998</v>
      </c>
      <c r="GE33" s="142">
        <f t="shared" si="26"/>
        <v>295.36099999999999</v>
      </c>
      <c r="GF33" s="148">
        <f t="shared" si="27"/>
        <v>365.3</v>
      </c>
      <c r="GG33" s="148">
        <f t="shared" si="28"/>
        <v>5.63</v>
      </c>
      <c r="GH33" s="142">
        <f t="shared" si="29"/>
        <v>359.67</v>
      </c>
      <c r="GI33" s="148">
        <f t="shared" si="30"/>
        <v>120</v>
      </c>
      <c r="GJ33" s="142">
        <f t="shared" si="31"/>
        <v>116.72</v>
      </c>
      <c r="GK33" s="148">
        <v>60</v>
      </c>
      <c r="GL33" s="148">
        <v>1</v>
      </c>
      <c r="GM33" s="148">
        <f t="shared" si="32"/>
        <v>1.78</v>
      </c>
      <c r="GN33" s="142">
        <f t="shared" si="33"/>
        <v>58.22</v>
      </c>
      <c r="GO33" s="148">
        <v>60</v>
      </c>
      <c r="GP33" s="148">
        <v>0</v>
      </c>
      <c r="GQ33" s="153">
        <v>4</v>
      </c>
      <c r="GR33" s="142">
        <v>29</v>
      </c>
      <c r="GS33" s="142"/>
      <c r="GT33" s="142"/>
      <c r="GU33" s="142"/>
      <c r="GV33" s="142"/>
      <c r="GW33" s="142"/>
      <c r="GX33" s="142"/>
      <c r="GY33" s="142"/>
      <c r="GZ33" s="142"/>
      <c r="HA33" s="154">
        <f t="shared" si="34"/>
        <v>0</v>
      </c>
      <c r="HB33" s="152"/>
      <c r="HC33" s="142">
        <f t="shared" si="35"/>
        <v>1.5</v>
      </c>
      <c r="HD33" s="142">
        <f t="shared" si="40"/>
        <v>58.5</v>
      </c>
    </row>
    <row r="34" spans="1:212" s="19" customFormat="1" ht="22.5" customHeight="1" x14ac:dyDescent="0.2">
      <c r="A34" s="141">
        <v>18</v>
      </c>
      <c r="B34" s="141" t="s">
        <v>126</v>
      </c>
      <c r="C34" s="135"/>
      <c r="D34" s="135">
        <f t="shared" si="36"/>
        <v>411.7</v>
      </c>
      <c r="E34" s="135">
        <f t="shared" si="37"/>
        <v>499.6</v>
      </c>
      <c r="F34" s="142">
        <v>411.7</v>
      </c>
      <c r="G34" s="142">
        <v>0</v>
      </c>
      <c r="H34" s="142">
        <v>435.6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24</v>
      </c>
      <c r="R34" s="142">
        <v>40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3">
        <f t="shared" si="4"/>
        <v>0</v>
      </c>
      <c r="AD34" s="142">
        <v>0</v>
      </c>
      <c r="AE34" s="142">
        <v>0</v>
      </c>
      <c r="AF34" s="142"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3">
        <f t="shared" si="5"/>
        <v>0</v>
      </c>
      <c r="AN34" s="142">
        <v>0</v>
      </c>
      <c r="AO34" s="142">
        <v>0</v>
      </c>
      <c r="AP34" s="142">
        <v>0</v>
      </c>
      <c r="AQ34" s="142">
        <v>0</v>
      </c>
      <c r="AR34" s="142">
        <v>0</v>
      </c>
      <c r="AS34" s="142">
        <v>0</v>
      </c>
      <c r="AT34" s="142">
        <v>0</v>
      </c>
      <c r="AU34" s="142">
        <v>0</v>
      </c>
      <c r="AV34" s="142">
        <v>0</v>
      </c>
      <c r="AW34" s="144">
        <f t="shared" si="6"/>
        <v>0</v>
      </c>
      <c r="AX34" s="142">
        <v>0</v>
      </c>
      <c r="AY34" s="142">
        <v>0</v>
      </c>
      <c r="AZ34" s="142">
        <v>0</v>
      </c>
      <c r="BA34" s="142">
        <v>0</v>
      </c>
      <c r="BB34" s="142">
        <v>0</v>
      </c>
      <c r="BC34" s="142">
        <v>0</v>
      </c>
      <c r="BD34" s="142">
        <v>0</v>
      </c>
      <c r="BE34" s="142">
        <v>0</v>
      </c>
      <c r="BF34" s="142">
        <v>0</v>
      </c>
      <c r="BG34" s="144">
        <f t="shared" si="7"/>
        <v>0</v>
      </c>
      <c r="BH34" s="142">
        <v>0</v>
      </c>
      <c r="BI34" s="142">
        <v>0</v>
      </c>
      <c r="BJ34" s="142">
        <v>0</v>
      </c>
      <c r="BK34" s="142">
        <v>0</v>
      </c>
      <c r="BL34" s="142">
        <v>0</v>
      </c>
      <c r="BM34" s="142">
        <v>0</v>
      </c>
      <c r="BN34" s="142">
        <v>0</v>
      </c>
      <c r="BO34" s="142">
        <v>0</v>
      </c>
      <c r="BP34" s="142">
        <v>0</v>
      </c>
      <c r="BQ34" s="144">
        <f t="shared" si="8"/>
        <v>0</v>
      </c>
      <c r="BR34" s="142">
        <v>0</v>
      </c>
      <c r="BS34" s="142">
        <v>0</v>
      </c>
      <c r="BT34" s="142">
        <v>0</v>
      </c>
      <c r="BU34" s="142">
        <v>0</v>
      </c>
      <c r="BV34" s="142">
        <v>0</v>
      </c>
      <c r="BW34" s="142">
        <v>0</v>
      </c>
      <c r="BX34" s="142">
        <v>0</v>
      </c>
      <c r="BY34" s="142">
        <v>0</v>
      </c>
      <c r="BZ34" s="142">
        <v>0</v>
      </c>
      <c r="CA34" s="144">
        <f t="shared" si="9"/>
        <v>0</v>
      </c>
      <c r="CB34" s="142">
        <v>0</v>
      </c>
      <c r="CC34" s="142">
        <v>0</v>
      </c>
      <c r="CD34" s="142">
        <v>0</v>
      </c>
      <c r="CE34" s="142">
        <v>0</v>
      </c>
      <c r="CF34" s="142">
        <v>0</v>
      </c>
      <c r="CG34" s="142">
        <v>0</v>
      </c>
      <c r="CH34" s="142">
        <v>0</v>
      </c>
      <c r="CI34" s="142">
        <v>0</v>
      </c>
      <c r="CJ34" s="142">
        <v>0</v>
      </c>
      <c r="CK34" s="142">
        <v>0</v>
      </c>
      <c r="CL34" s="142">
        <v>0</v>
      </c>
      <c r="CM34" s="142">
        <v>0</v>
      </c>
      <c r="CN34" s="142">
        <v>0</v>
      </c>
      <c r="CO34" s="142">
        <v>0</v>
      </c>
      <c r="CP34" s="142">
        <v>0</v>
      </c>
      <c r="CQ34" s="142">
        <v>0</v>
      </c>
      <c r="CR34" s="142">
        <v>0</v>
      </c>
      <c r="CS34" s="142">
        <v>0</v>
      </c>
      <c r="CT34" s="142">
        <v>0</v>
      </c>
      <c r="CU34" s="142">
        <v>0</v>
      </c>
      <c r="CV34" s="144">
        <f t="shared" si="10"/>
        <v>0</v>
      </c>
      <c r="CW34" s="142">
        <v>0</v>
      </c>
      <c r="CX34" s="142">
        <v>0</v>
      </c>
      <c r="CY34" s="142">
        <v>0</v>
      </c>
      <c r="CZ34" s="142">
        <v>0</v>
      </c>
      <c r="DA34" s="142">
        <v>0</v>
      </c>
      <c r="DB34" s="142">
        <v>0</v>
      </c>
      <c r="DC34" s="142">
        <v>0</v>
      </c>
      <c r="DD34" s="142">
        <v>0</v>
      </c>
      <c r="DE34" s="142">
        <v>0</v>
      </c>
      <c r="DF34" s="144">
        <f t="shared" si="11"/>
        <v>0</v>
      </c>
      <c r="DG34" s="142">
        <v>0</v>
      </c>
      <c r="DH34" s="142">
        <v>0</v>
      </c>
      <c r="DI34" s="142">
        <v>0</v>
      </c>
      <c r="DJ34" s="142">
        <v>0</v>
      </c>
      <c r="DK34" s="142">
        <v>0</v>
      </c>
      <c r="DL34" s="142">
        <v>0</v>
      </c>
      <c r="DM34" s="142">
        <v>0</v>
      </c>
      <c r="DN34" s="142">
        <v>0</v>
      </c>
      <c r="DO34" s="142">
        <v>0</v>
      </c>
      <c r="DP34" s="144">
        <f t="shared" si="12"/>
        <v>0</v>
      </c>
      <c r="DQ34" s="145"/>
      <c r="DR34" s="145"/>
      <c r="DS34" s="145"/>
      <c r="DT34" s="145"/>
      <c r="DU34" s="145"/>
      <c r="DV34" s="145"/>
      <c r="DW34" s="146">
        <f t="shared" si="13"/>
        <v>0</v>
      </c>
      <c r="DX34" s="145"/>
      <c r="DY34" s="145"/>
      <c r="DZ34" s="145"/>
      <c r="EA34" s="145"/>
      <c r="EB34" s="145"/>
      <c r="EC34" s="145"/>
      <c r="ED34" s="145"/>
      <c r="EE34" s="145"/>
      <c r="EF34" s="146">
        <f t="shared" si="14"/>
        <v>0</v>
      </c>
      <c r="EG34" s="145"/>
      <c r="EH34" s="145"/>
      <c r="EI34" s="146">
        <f t="shared" si="15"/>
        <v>0</v>
      </c>
      <c r="EJ34" s="145"/>
      <c r="EK34" s="145"/>
      <c r="EL34" s="145"/>
      <c r="EM34" s="145"/>
      <c r="EN34" s="146">
        <f t="shared" si="16"/>
        <v>0</v>
      </c>
      <c r="EO34" s="145"/>
      <c r="EP34" s="145"/>
      <c r="EQ34" s="145"/>
      <c r="ER34" s="145"/>
      <c r="ES34" s="146">
        <f t="shared" si="17"/>
        <v>0</v>
      </c>
      <c r="ET34" s="145"/>
      <c r="EU34" s="145"/>
      <c r="EV34" s="145"/>
      <c r="EW34" s="145"/>
      <c r="EX34" s="145"/>
      <c r="EY34" s="145"/>
      <c r="EZ34" s="145"/>
      <c r="FA34" s="145"/>
      <c r="FB34" s="146">
        <f t="shared" si="18"/>
        <v>0</v>
      </c>
      <c r="FC34" s="145"/>
      <c r="FD34" s="145"/>
      <c r="FE34" s="145"/>
      <c r="FF34" s="145"/>
      <c r="FG34" s="145"/>
      <c r="FH34" s="142"/>
      <c r="FI34" s="142"/>
      <c r="FJ34" s="142"/>
      <c r="FK34" s="142"/>
      <c r="FL34" s="147">
        <f t="shared" si="19"/>
        <v>0</v>
      </c>
      <c r="FM34" s="142"/>
      <c r="FN34" s="142"/>
      <c r="FO34" s="142"/>
      <c r="FP34" s="142"/>
      <c r="FQ34" s="142"/>
      <c r="FR34" s="147">
        <f t="shared" si="20"/>
        <v>0</v>
      </c>
      <c r="FS34" s="142"/>
      <c r="FT34" s="142"/>
      <c r="FU34" s="142"/>
      <c r="FV34" s="142"/>
      <c r="FW34" s="147">
        <f t="shared" si="21"/>
        <v>0</v>
      </c>
      <c r="FX34" s="148">
        <f t="shared" si="22"/>
        <v>911.3</v>
      </c>
      <c r="FY34" s="148">
        <f t="shared" si="23"/>
        <v>0</v>
      </c>
      <c r="FZ34" s="144">
        <f t="shared" si="24"/>
        <v>911.3</v>
      </c>
      <c r="GA34" s="148"/>
      <c r="GB34" s="148">
        <f t="shared" si="41"/>
        <v>346.7</v>
      </c>
      <c r="GC34" s="148">
        <f t="shared" si="38"/>
        <v>3.8759999999999999</v>
      </c>
      <c r="GD34" s="140">
        <f t="shared" si="39"/>
        <v>897.19399999999996</v>
      </c>
      <c r="GE34" s="142">
        <f t="shared" si="26"/>
        <v>342.82400000000001</v>
      </c>
      <c r="GF34" s="148">
        <f t="shared" si="27"/>
        <v>436.6</v>
      </c>
      <c r="GG34" s="148">
        <f t="shared" si="28"/>
        <v>6.73</v>
      </c>
      <c r="GH34" s="142">
        <f t="shared" si="29"/>
        <v>429.87</v>
      </c>
      <c r="GI34" s="148">
        <f t="shared" si="30"/>
        <v>128</v>
      </c>
      <c r="GJ34" s="142">
        <f t="shared" si="31"/>
        <v>124.5</v>
      </c>
      <c r="GK34" s="148">
        <v>65</v>
      </c>
      <c r="GL34" s="148">
        <v>0</v>
      </c>
      <c r="GM34" s="148">
        <f t="shared" si="32"/>
        <v>1.93</v>
      </c>
      <c r="GN34" s="142">
        <f t="shared" si="33"/>
        <v>63.07</v>
      </c>
      <c r="GO34" s="148">
        <v>63</v>
      </c>
      <c r="GP34" s="148">
        <v>0</v>
      </c>
      <c r="GQ34" s="153">
        <v>6</v>
      </c>
      <c r="GR34" s="142">
        <v>93</v>
      </c>
      <c r="GS34" s="142"/>
      <c r="GT34" s="142"/>
      <c r="GU34" s="142"/>
      <c r="GV34" s="142"/>
      <c r="GW34" s="142"/>
      <c r="GX34" s="142"/>
      <c r="GY34" s="142"/>
      <c r="GZ34" s="142"/>
      <c r="HA34" s="154">
        <f t="shared" si="34"/>
        <v>0</v>
      </c>
      <c r="HB34" s="152"/>
      <c r="HC34" s="142">
        <f t="shared" si="35"/>
        <v>1.57</v>
      </c>
      <c r="HD34" s="142">
        <f t="shared" si="40"/>
        <v>61.43</v>
      </c>
    </row>
    <row r="35" spans="1:212" s="19" customFormat="1" ht="69" customHeight="1" x14ac:dyDescent="0.2">
      <c r="A35" s="141">
        <v>19</v>
      </c>
      <c r="B35" s="141" t="s">
        <v>127</v>
      </c>
      <c r="C35" s="135"/>
      <c r="D35" s="135">
        <f t="shared" si="36"/>
        <v>437.1</v>
      </c>
      <c r="E35" s="135">
        <f t="shared" si="37"/>
        <v>590.1</v>
      </c>
      <c r="F35" s="142">
        <v>437.1</v>
      </c>
      <c r="G35" s="142">
        <v>0</v>
      </c>
      <c r="H35" s="142">
        <v>484.8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35.299999999999997</v>
      </c>
      <c r="R35" s="142">
        <v>70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3">
        <f t="shared" si="4"/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3">
        <f t="shared" si="5"/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0</v>
      </c>
      <c r="AS35" s="142">
        <v>0</v>
      </c>
      <c r="AT35" s="142">
        <v>0</v>
      </c>
      <c r="AU35" s="142">
        <v>0</v>
      </c>
      <c r="AV35" s="142">
        <v>0</v>
      </c>
      <c r="AW35" s="144">
        <f t="shared" si="6"/>
        <v>0</v>
      </c>
      <c r="AX35" s="142">
        <v>0</v>
      </c>
      <c r="AY35" s="142">
        <v>0</v>
      </c>
      <c r="AZ35" s="142">
        <v>0</v>
      </c>
      <c r="BA35" s="142">
        <v>0</v>
      </c>
      <c r="BB35" s="142">
        <v>0</v>
      </c>
      <c r="BC35" s="142">
        <v>0</v>
      </c>
      <c r="BD35" s="142">
        <v>0</v>
      </c>
      <c r="BE35" s="142">
        <v>0</v>
      </c>
      <c r="BF35" s="142">
        <v>0</v>
      </c>
      <c r="BG35" s="144">
        <f t="shared" si="7"/>
        <v>0</v>
      </c>
      <c r="BH35" s="142">
        <v>0</v>
      </c>
      <c r="BI35" s="142">
        <v>0</v>
      </c>
      <c r="BJ35" s="142">
        <v>0</v>
      </c>
      <c r="BK35" s="142">
        <v>0</v>
      </c>
      <c r="BL35" s="142">
        <v>0</v>
      </c>
      <c r="BM35" s="142">
        <v>0</v>
      </c>
      <c r="BN35" s="142">
        <v>0</v>
      </c>
      <c r="BO35" s="142">
        <v>0</v>
      </c>
      <c r="BP35" s="142">
        <v>0</v>
      </c>
      <c r="BQ35" s="144">
        <f t="shared" si="8"/>
        <v>0</v>
      </c>
      <c r="BR35" s="142">
        <v>0</v>
      </c>
      <c r="BS35" s="142">
        <v>0</v>
      </c>
      <c r="BT35" s="142">
        <v>0</v>
      </c>
      <c r="BU35" s="142">
        <v>0</v>
      </c>
      <c r="BV35" s="142">
        <v>0</v>
      </c>
      <c r="BW35" s="142">
        <v>0</v>
      </c>
      <c r="BX35" s="142">
        <v>0</v>
      </c>
      <c r="BY35" s="142">
        <v>0</v>
      </c>
      <c r="BZ35" s="142">
        <v>0</v>
      </c>
      <c r="CA35" s="144">
        <f t="shared" si="9"/>
        <v>0</v>
      </c>
      <c r="CB35" s="142">
        <v>0</v>
      </c>
      <c r="CC35" s="142">
        <v>0</v>
      </c>
      <c r="CD35" s="142">
        <v>0</v>
      </c>
      <c r="CE35" s="142">
        <v>0</v>
      </c>
      <c r="CF35" s="142">
        <v>0</v>
      </c>
      <c r="CG35" s="142">
        <v>0</v>
      </c>
      <c r="CH35" s="142">
        <v>0</v>
      </c>
      <c r="CI35" s="142">
        <v>0</v>
      </c>
      <c r="CJ35" s="142">
        <v>0</v>
      </c>
      <c r="CK35" s="142">
        <v>0</v>
      </c>
      <c r="CL35" s="142">
        <v>0</v>
      </c>
      <c r="CM35" s="142">
        <v>0</v>
      </c>
      <c r="CN35" s="142">
        <v>0</v>
      </c>
      <c r="CO35" s="142">
        <v>0</v>
      </c>
      <c r="CP35" s="142">
        <v>0</v>
      </c>
      <c r="CQ35" s="142">
        <v>0</v>
      </c>
      <c r="CR35" s="142">
        <v>0</v>
      </c>
      <c r="CS35" s="142">
        <v>0</v>
      </c>
      <c r="CT35" s="142">
        <v>0</v>
      </c>
      <c r="CU35" s="142">
        <v>0</v>
      </c>
      <c r="CV35" s="144">
        <f t="shared" si="10"/>
        <v>0</v>
      </c>
      <c r="CW35" s="142">
        <v>0</v>
      </c>
      <c r="CX35" s="142">
        <v>0</v>
      </c>
      <c r="CY35" s="142">
        <v>0</v>
      </c>
      <c r="CZ35" s="142">
        <v>0</v>
      </c>
      <c r="DA35" s="142">
        <v>0</v>
      </c>
      <c r="DB35" s="142">
        <v>0</v>
      </c>
      <c r="DC35" s="142">
        <v>0</v>
      </c>
      <c r="DD35" s="142">
        <v>0</v>
      </c>
      <c r="DE35" s="142">
        <v>0</v>
      </c>
      <c r="DF35" s="144">
        <f t="shared" si="11"/>
        <v>0</v>
      </c>
      <c r="DG35" s="142">
        <v>0</v>
      </c>
      <c r="DH35" s="142">
        <v>0</v>
      </c>
      <c r="DI35" s="142">
        <v>0</v>
      </c>
      <c r="DJ35" s="142">
        <v>0</v>
      </c>
      <c r="DK35" s="142">
        <v>0</v>
      </c>
      <c r="DL35" s="142">
        <v>0</v>
      </c>
      <c r="DM35" s="142">
        <v>0</v>
      </c>
      <c r="DN35" s="142">
        <v>0</v>
      </c>
      <c r="DO35" s="142">
        <v>0</v>
      </c>
      <c r="DP35" s="144">
        <f t="shared" si="12"/>
        <v>0</v>
      </c>
      <c r="DQ35" s="145"/>
      <c r="DR35" s="145"/>
      <c r="DS35" s="145"/>
      <c r="DT35" s="145"/>
      <c r="DU35" s="145"/>
      <c r="DV35" s="145"/>
      <c r="DW35" s="146">
        <f t="shared" si="13"/>
        <v>0</v>
      </c>
      <c r="DX35" s="145"/>
      <c r="DY35" s="145"/>
      <c r="DZ35" s="145"/>
      <c r="EA35" s="145"/>
      <c r="EB35" s="145"/>
      <c r="EC35" s="145"/>
      <c r="ED35" s="145"/>
      <c r="EE35" s="145"/>
      <c r="EF35" s="146">
        <f t="shared" si="14"/>
        <v>0</v>
      </c>
      <c r="EG35" s="145"/>
      <c r="EH35" s="145"/>
      <c r="EI35" s="146">
        <f t="shared" si="15"/>
        <v>0</v>
      </c>
      <c r="EJ35" s="145"/>
      <c r="EK35" s="145"/>
      <c r="EL35" s="145"/>
      <c r="EM35" s="145"/>
      <c r="EN35" s="146">
        <f t="shared" si="16"/>
        <v>0</v>
      </c>
      <c r="EO35" s="145"/>
      <c r="EP35" s="145"/>
      <c r="EQ35" s="145"/>
      <c r="ER35" s="145"/>
      <c r="ES35" s="146">
        <f t="shared" si="17"/>
        <v>0</v>
      </c>
      <c r="ET35" s="145"/>
      <c r="EU35" s="145"/>
      <c r="EV35" s="145"/>
      <c r="EW35" s="145"/>
      <c r="EX35" s="145"/>
      <c r="EY35" s="145"/>
      <c r="EZ35" s="145"/>
      <c r="FA35" s="145"/>
      <c r="FB35" s="146">
        <f t="shared" si="18"/>
        <v>0</v>
      </c>
      <c r="FC35" s="145"/>
      <c r="FD35" s="145"/>
      <c r="FE35" s="145"/>
      <c r="FF35" s="145"/>
      <c r="FG35" s="145"/>
      <c r="FH35" s="142"/>
      <c r="FI35" s="142"/>
      <c r="FJ35" s="142"/>
      <c r="FK35" s="142"/>
      <c r="FL35" s="147">
        <f t="shared" si="19"/>
        <v>0</v>
      </c>
      <c r="FM35" s="142"/>
      <c r="FN35" s="142"/>
      <c r="FO35" s="142"/>
      <c r="FP35" s="142"/>
      <c r="FQ35" s="142"/>
      <c r="FR35" s="147">
        <f t="shared" si="20"/>
        <v>0</v>
      </c>
      <c r="FS35" s="142"/>
      <c r="FT35" s="142"/>
      <c r="FU35" s="142"/>
      <c r="FV35" s="142"/>
      <c r="FW35" s="147">
        <f t="shared" si="21"/>
        <v>0</v>
      </c>
      <c r="FX35" s="148">
        <f t="shared" si="22"/>
        <v>1027.2</v>
      </c>
      <c r="FY35" s="148">
        <f t="shared" si="23"/>
        <v>0</v>
      </c>
      <c r="FZ35" s="144">
        <f t="shared" si="24"/>
        <v>1027.2</v>
      </c>
      <c r="GA35" s="148"/>
      <c r="GB35" s="148">
        <f t="shared" si="41"/>
        <v>362.1</v>
      </c>
      <c r="GC35" s="148">
        <f t="shared" si="38"/>
        <v>4.048</v>
      </c>
      <c r="GD35" s="140">
        <f t="shared" si="39"/>
        <v>1010.922</v>
      </c>
      <c r="GE35" s="142">
        <f t="shared" si="26"/>
        <v>358.05200000000002</v>
      </c>
      <c r="GF35" s="148">
        <f t="shared" si="27"/>
        <v>495.1</v>
      </c>
      <c r="GG35" s="148">
        <f t="shared" si="28"/>
        <v>7.63</v>
      </c>
      <c r="GH35" s="142">
        <f t="shared" si="29"/>
        <v>487.47</v>
      </c>
      <c r="GI35" s="148">
        <f t="shared" si="30"/>
        <v>170</v>
      </c>
      <c r="GJ35" s="142">
        <f t="shared" si="31"/>
        <v>165.39999999999998</v>
      </c>
      <c r="GK35" s="148">
        <v>75</v>
      </c>
      <c r="GL35" s="148">
        <v>0</v>
      </c>
      <c r="GM35" s="148">
        <f t="shared" si="32"/>
        <v>2.23</v>
      </c>
      <c r="GN35" s="142">
        <f t="shared" si="33"/>
        <v>72.77</v>
      </c>
      <c r="GO35" s="148">
        <v>95</v>
      </c>
      <c r="GP35" s="148">
        <v>0</v>
      </c>
      <c r="GQ35" s="155">
        <v>1</v>
      </c>
      <c r="GR35" s="156">
        <v>38</v>
      </c>
      <c r="GS35" s="142"/>
      <c r="GT35" s="142"/>
      <c r="GU35" s="142"/>
      <c r="GV35" s="142"/>
      <c r="GW35" s="142"/>
      <c r="GX35" s="142"/>
      <c r="GY35" s="142"/>
      <c r="GZ35" s="142"/>
      <c r="HA35" s="154">
        <f t="shared" si="34"/>
        <v>0</v>
      </c>
      <c r="HB35" s="152"/>
      <c r="HC35" s="142">
        <f t="shared" si="35"/>
        <v>2.37</v>
      </c>
      <c r="HD35" s="142">
        <f t="shared" si="40"/>
        <v>92.63</v>
      </c>
    </row>
    <row r="36" spans="1:212" s="19" customFormat="1" ht="22.5" customHeight="1" x14ac:dyDescent="0.2">
      <c r="A36" s="141">
        <v>20</v>
      </c>
      <c r="B36" s="141" t="s">
        <v>128</v>
      </c>
      <c r="C36" s="135"/>
      <c r="D36" s="135">
        <f t="shared" si="36"/>
        <v>428.7</v>
      </c>
      <c r="E36" s="135">
        <f t="shared" si="37"/>
        <v>418.40000000000003</v>
      </c>
      <c r="F36" s="142">
        <v>428.7</v>
      </c>
      <c r="G36" s="142">
        <v>0</v>
      </c>
      <c r="H36" s="142">
        <v>357.8</v>
      </c>
      <c r="I36" s="142">
        <v>0</v>
      </c>
      <c r="J36" s="142">
        <v>21.3</v>
      </c>
      <c r="K36" s="142">
        <v>39.299999999999997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3">
        <f t="shared" si="4"/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0</v>
      </c>
      <c r="AM36" s="143">
        <f t="shared" si="5"/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2">
        <v>0</v>
      </c>
      <c r="AW36" s="144">
        <f t="shared" si="6"/>
        <v>0</v>
      </c>
      <c r="AX36" s="142">
        <v>0</v>
      </c>
      <c r="AY36" s="142">
        <v>0</v>
      </c>
      <c r="AZ36" s="142">
        <v>0</v>
      </c>
      <c r="BA36" s="142">
        <v>0</v>
      </c>
      <c r="BB36" s="142">
        <v>0</v>
      </c>
      <c r="BC36" s="142">
        <v>0</v>
      </c>
      <c r="BD36" s="142">
        <v>0</v>
      </c>
      <c r="BE36" s="142">
        <v>0</v>
      </c>
      <c r="BF36" s="142">
        <v>0</v>
      </c>
      <c r="BG36" s="144">
        <f t="shared" si="7"/>
        <v>0</v>
      </c>
      <c r="BH36" s="142">
        <v>0</v>
      </c>
      <c r="BI36" s="142">
        <v>0</v>
      </c>
      <c r="BJ36" s="142">
        <v>0</v>
      </c>
      <c r="BK36" s="142">
        <v>0</v>
      </c>
      <c r="BL36" s="142">
        <v>0</v>
      </c>
      <c r="BM36" s="142">
        <v>0</v>
      </c>
      <c r="BN36" s="142">
        <v>0</v>
      </c>
      <c r="BO36" s="142">
        <v>0</v>
      </c>
      <c r="BP36" s="142">
        <v>0</v>
      </c>
      <c r="BQ36" s="144">
        <f t="shared" si="8"/>
        <v>0</v>
      </c>
      <c r="BR36" s="142">
        <v>0</v>
      </c>
      <c r="BS36" s="142">
        <v>0</v>
      </c>
      <c r="BT36" s="142">
        <v>0</v>
      </c>
      <c r="BU36" s="142">
        <v>0</v>
      </c>
      <c r="BV36" s="142">
        <v>0</v>
      </c>
      <c r="BW36" s="142">
        <v>0</v>
      </c>
      <c r="BX36" s="142">
        <v>0</v>
      </c>
      <c r="BY36" s="142">
        <v>0</v>
      </c>
      <c r="BZ36" s="142">
        <v>0</v>
      </c>
      <c r="CA36" s="144">
        <f t="shared" si="9"/>
        <v>0</v>
      </c>
      <c r="CB36" s="142">
        <v>0</v>
      </c>
      <c r="CC36" s="142">
        <v>0</v>
      </c>
      <c r="CD36" s="142">
        <v>0</v>
      </c>
      <c r="CE36" s="142">
        <v>0</v>
      </c>
      <c r="CF36" s="142">
        <v>0</v>
      </c>
      <c r="CG36" s="142">
        <v>0</v>
      </c>
      <c r="CH36" s="142">
        <v>0</v>
      </c>
      <c r="CI36" s="142">
        <v>0</v>
      </c>
      <c r="CJ36" s="142">
        <v>0</v>
      </c>
      <c r="CK36" s="142">
        <v>0</v>
      </c>
      <c r="CL36" s="142">
        <v>0</v>
      </c>
      <c r="CM36" s="142">
        <v>0</v>
      </c>
      <c r="CN36" s="142">
        <v>0</v>
      </c>
      <c r="CO36" s="142">
        <v>0</v>
      </c>
      <c r="CP36" s="142">
        <v>0</v>
      </c>
      <c r="CQ36" s="142">
        <v>0</v>
      </c>
      <c r="CR36" s="142">
        <v>0</v>
      </c>
      <c r="CS36" s="142">
        <v>0</v>
      </c>
      <c r="CT36" s="142">
        <v>0</v>
      </c>
      <c r="CU36" s="142">
        <v>0</v>
      </c>
      <c r="CV36" s="144">
        <f t="shared" si="10"/>
        <v>0</v>
      </c>
      <c r="CW36" s="142">
        <v>0</v>
      </c>
      <c r="CX36" s="142">
        <v>0</v>
      </c>
      <c r="CY36" s="142">
        <v>0</v>
      </c>
      <c r="CZ36" s="142">
        <v>0</v>
      </c>
      <c r="DA36" s="142">
        <v>0</v>
      </c>
      <c r="DB36" s="142">
        <v>0</v>
      </c>
      <c r="DC36" s="142">
        <v>0</v>
      </c>
      <c r="DD36" s="142">
        <v>0</v>
      </c>
      <c r="DE36" s="142">
        <v>0</v>
      </c>
      <c r="DF36" s="144">
        <f t="shared" si="11"/>
        <v>0</v>
      </c>
      <c r="DG36" s="142">
        <v>0</v>
      </c>
      <c r="DH36" s="142">
        <v>0</v>
      </c>
      <c r="DI36" s="142">
        <v>0</v>
      </c>
      <c r="DJ36" s="142">
        <v>0</v>
      </c>
      <c r="DK36" s="142">
        <v>0</v>
      </c>
      <c r="DL36" s="142">
        <v>0</v>
      </c>
      <c r="DM36" s="142">
        <v>0</v>
      </c>
      <c r="DN36" s="142">
        <v>0</v>
      </c>
      <c r="DO36" s="142">
        <v>0</v>
      </c>
      <c r="DP36" s="144">
        <f t="shared" si="12"/>
        <v>0</v>
      </c>
      <c r="DQ36" s="145"/>
      <c r="DR36" s="145"/>
      <c r="DS36" s="145"/>
      <c r="DT36" s="145"/>
      <c r="DU36" s="145"/>
      <c r="DV36" s="145"/>
      <c r="DW36" s="146">
        <f t="shared" si="13"/>
        <v>0</v>
      </c>
      <c r="DX36" s="145"/>
      <c r="DY36" s="145"/>
      <c r="DZ36" s="145"/>
      <c r="EA36" s="145"/>
      <c r="EB36" s="145"/>
      <c r="EC36" s="145"/>
      <c r="ED36" s="145"/>
      <c r="EE36" s="145"/>
      <c r="EF36" s="146">
        <f t="shared" si="14"/>
        <v>0</v>
      </c>
      <c r="EG36" s="145"/>
      <c r="EH36" s="145"/>
      <c r="EI36" s="146">
        <f t="shared" si="15"/>
        <v>0</v>
      </c>
      <c r="EJ36" s="145"/>
      <c r="EK36" s="145"/>
      <c r="EL36" s="145"/>
      <c r="EM36" s="145"/>
      <c r="EN36" s="146">
        <f t="shared" si="16"/>
        <v>0</v>
      </c>
      <c r="EO36" s="145"/>
      <c r="EP36" s="145"/>
      <c r="EQ36" s="145"/>
      <c r="ER36" s="145"/>
      <c r="ES36" s="146">
        <f t="shared" si="17"/>
        <v>0</v>
      </c>
      <c r="ET36" s="145"/>
      <c r="EU36" s="145"/>
      <c r="EV36" s="145"/>
      <c r="EW36" s="145"/>
      <c r="EX36" s="145"/>
      <c r="EY36" s="145"/>
      <c r="EZ36" s="145"/>
      <c r="FA36" s="145"/>
      <c r="FB36" s="146">
        <f t="shared" si="18"/>
        <v>0</v>
      </c>
      <c r="FC36" s="145"/>
      <c r="FD36" s="145"/>
      <c r="FE36" s="145"/>
      <c r="FF36" s="145"/>
      <c r="FG36" s="145"/>
      <c r="FH36" s="142"/>
      <c r="FI36" s="142"/>
      <c r="FJ36" s="142"/>
      <c r="FK36" s="142"/>
      <c r="FL36" s="147">
        <f t="shared" si="19"/>
        <v>0</v>
      </c>
      <c r="FM36" s="142"/>
      <c r="FN36" s="142"/>
      <c r="FO36" s="142"/>
      <c r="FP36" s="142"/>
      <c r="FQ36" s="142"/>
      <c r="FR36" s="147">
        <f t="shared" si="20"/>
        <v>0</v>
      </c>
      <c r="FS36" s="142"/>
      <c r="FT36" s="142"/>
      <c r="FU36" s="142"/>
      <c r="FV36" s="142"/>
      <c r="FW36" s="147">
        <f t="shared" si="21"/>
        <v>0</v>
      </c>
      <c r="FX36" s="148">
        <f t="shared" si="22"/>
        <v>847.09999999999991</v>
      </c>
      <c r="FY36" s="148">
        <f t="shared" si="23"/>
        <v>0</v>
      </c>
      <c r="FZ36" s="144">
        <f t="shared" si="24"/>
        <v>847.09999999999991</v>
      </c>
      <c r="GA36" s="148"/>
      <c r="GB36" s="148">
        <f t="shared" si="41"/>
        <v>355.7</v>
      </c>
      <c r="GC36" s="148">
        <f t="shared" si="38"/>
        <v>3.976</v>
      </c>
      <c r="GD36" s="140">
        <f t="shared" si="39"/>
        <v>833.98400000000004</v>
      </c>
      <c r="GE36" s="142">
        <f t="shared" si="26"/>
        <v>351.72399999999999</v>
      </c>
      <c r="GF36" s="148">
        <f t="shared" si="27"/>
        <v>363.40000000000003</v>
      </c>
      <c r="GG36" s="148">
        <f t="shared" si="28"/>
        <v>5.6</v>
      </c>
      <c r="GH36" s="142">
        <f t="shared" si="29"/>
        <v>357.8</v>
      </c>
      <c r="GI36" s="148">
        <f t="shared" si="30"/>
        <v>128</v>
      </c>
      <c r="GJ36" s="142">
        <f t="shared" si="31"/>
        <v>124.46000000000001</v>
      </c>
      <c r="GK36" s="148">
        <v>73</v>
      </c>
      <c r="GL36" s="148">
        <v>0</v>
      </c>
      <c r="GM36" s="148">
        <f t="shared" si="32"/>
        <v>2.17</v>
      </c>
      <c r="GN36" s="142">
        <f t="shared" si="33"/>
        <v>70.83</v>
      </c>
      <c r="GO36" s="148">
        <v>55</v>
      </c>
      <c r="GP36" s="148">
        <v>0</v>
      </c>
      <c r="GQ36" s="153">
        <v>3</v>
      </c>
      <c r="GR36" s="142">
        <v>32</v>
      </c>
      <c r="GS36" s="142"/>
      <c r="GT36" s="142"/>
      <c r="GU36" s="142"/>
      <c r="GV36" s="142"/>
      <c r="GW36" s="142"/>
      <c r="GX36" s="142"/>
      <c r="GY36" s="142"/>
      <c r="GZ36" s="142"/>
      <c r="HA36" s="154">
        <f t="shared" si="34"/>
        <v>0</v>
      </c>
      <c r="HB36" s="152"/>
      <c r="HC36" s="142">
        <f t="shared" si="35"/>
        <v>1.37</v>
      </c>
      <c r="HD36" s="142">
        <f t="shared" si="40"/>
        <v>53.63</v>
      </c>
    </row>
    <row r="37" spans="1:212" s="19" customFormat="1" ht="22.5" customHeight="1" x14ac:dyDescent="0.2">
      <c r="A37" s="141">
        <v>21</v>
      </c>
      <c r="B37" s="141" t="s">
        <v>204</v>
      </c>
      <c r="C37" s="135"/>
      <c r="D37" s="135">
        <f t="shared" si="36"/>
        <v>727.9</v>
      </c>
      <c r="E37" s="135">
        <f t="shared" si="37"/>
        <v>787.50000000000011</v>
      </c>
      <c r="F37" s="142">
        <v>726.9</v>
      </c>
      <c r="G37" s="142">
        <v>0</v>
      </c>
      <c r="H37" s="142">
        <v>670.1</v>
      </c>
      <c r="I37" s="142">
        <v>0</v>
      </c>
      <c r="J37" s="142">
        <v>24.7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24</v>
      </c>
      <c r="R37" s="142">
        <v>66.7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3">
        <f t="shared" si="4"/>
        <v>0</v>
      </c>
      <c r="AD37" s="142">
        <v>0</v>
      </c>
      <c r="AE37" s="142">
        <v>0</v>
      </c>
      <c r="AF37" s="142">
        <v>0</v>
      </c>
      <c r="AG37" s="142">
        <v>0</v>
      </c>
      <c r="AH37" s="142">
        <v>0</v>
      </c>
      <c r="AI37" s="142">
        <v>0</v>
      </c>
      <c r="AJ37" s="142">
        <v>0</v>
      </c>
      <c r="AK37" s="142">
        <v>0</v>
      </c>
      <c r="AL37" s="142">
        <v>0</v>
      </c>
      <c r="AM37" s="143">
        <f t="shared" si="5"/>
        <v>0</v>
      </c>
      <c r="AN37" s="142">
        <v>0</v>
      </c>
      <c r="AO37" s="142">
        <v>0</v>
      </c>
      <c r="AP37" s="142">
        <v>0</v>
      </c>
      <c r="AQ37" s="142">
        <v>0</v>
      </c>
      <c r="AR37" s="142">
        <v>0</v>
      </c>
      <c r="AS37" s="142">
        <v>0</v>
      </c>
      <c r="AT37" s="142">
        <v>0</v>
      </c>
      <c r="AU37" s="142">
        <v>0</v>
      </c>
      <c r="AV37" s="142">
        <v>0</v>
      </c>
      <c r="AW37" s="144">
        <f t="shared" si="6"/>
        <v>0</v>
      </c>
      <c r="AX37" s="142">
        <v>0</v>
      </c>
      <c r="AY37" s="142">
        <v>0</v>
      </c>
      <c r="AZ37" s="142">
        <v>0</v>
      </c>
      <c r="BA37" s="142">
        <v>0</v>
      </c>
      <c r="BB37" s="142">
        <v>0</v>
      </c>
      <c r="BC37" s="142">
        <v>0</v>
      </c>
      <c r="BD37" s="142">
        <v>0</v>
      </c>
      <c r="BE37" s="142">
        <v>0</v>
      </c>
      <c r="BF37" s="142">
        <v>0</v>
      </c>
      <c r="BG37" s="144">
        <f t="shared" si="7"/>
        <v>0</v>
      </c>
      <c r="BH37" s="142">
        <v>0</v>
      </c>
      <c r="BI37" s="142">
        <v>0</v>
      </c>
      <c r="BJ37" s="142">
        <v>0</v>
      </c>
      <c r="BK37" s="142">
        <v>0</v>
      </c>
      <c r="BL37" s="142">
        <v>0</v>
      </c>
      <c r="BM37" s="142">
        <v>0</v>
      </c>
      <c r="BN37" s="142">
        <v>0</v>
      </c>
      <c r="BO37" s="142">
        <v>0</v>
      </c>
      <c r="BP37" s="142">
        <v>0</v>
      </c>
      <c r="BQ37" s="144">
        <f t="shared" si="8"/>
        <v>0</v>
      </c>
      <c r="BR37" s="142">
        <v>0</v>
      </c>
      <c r="BS37" s="142">
        <v>0</v>
      </c>
      <c r="BT37" s="142">
        <v>0</v>
      </c>
      <c r="BU37" s="142">
        <v>0</v>
      </c>
      <c r="BV37" s="142">
        <v>0</v>
      </c>
      <c r="BW37" s="142">
        <v>0</v>
      </c>
      <c r="BX37" s="142">
        <v>0</v>
      </c>
      <c r="BY37" s="142">
        <v>0</v>
      </c>
      <c r="BZ37" s="142">
        <v>0</v>
      </c>
      <c r="CA37" s="144">
        <f t="shared" si="9"/>
        <v>0</v>
      </c>
      <c r="CB37" s="142">
        <v>1</v>
      </c>
      <c r="CC37" s="142">
        <v>0</v>
      </c>
      <c r="CD37" s="142">
        <v>0</v>
      </c>
      <c r="CE37" s="142">
        <v>0</v>
      </c>
      <c r="CF37" s="142">
        <v>1</v>
      </c>
      <c r="CG37" s="142">
        <v>0</v>
      </c>
      <c r="CH37" s="142">
        <v>1</v>
      </c>
      <c r="CI37" s="142">
        <v>0</v>
      </c>
      <c r="CJ37" s="142">
        <v>0</v>
      </c>
      <c r="CK37" s="142">
        <v>0</v>
      </c>
      <c r="CL37" s="142">
        <v>0</v>
      </c>
      <c r="CM37" s="142">
        <v>0</v>
      </c>
      <c r="CN37" s="142">
        <v>0</v>
      </c>
      <c r="CO37" s="142">
        <v>0</v>
      </c>
      <c r="CP37" s="142">
        <v>0</v>
      </c>
      <c r="CQ37" s="142">
        <v>0</v>
      </c>
      <c r="CR37" s="142">
        <v>0</v>
      </c>
      <c r="CS37" s="142">
        <v>0</v>
      </c>
      <c r="CT37" s="142">
        <v>0</v>
      </c>
      <c r="CU37" s="142">
        <v>0</v>
      </c>
      <c r="CV37" s="144">
        <f t="shared" si="10"/>
        <v>0</v>
      </c>
      <c r="CW37" s="142">
        <v>0</v>
      </c>
      <c r="CX37" s="142">
        <v>0</v>
      </c>
      <c r="CY37" s="142">
        <v>0</v>
      </c>
      <c r="CZ37" s="142">
        <v>0</v>
      </c>
      <c r="DA37" s="142">
        <v>0</v>
      </c>
      <c r="DB37" s="142">
        <v>0</v>
      </c>
      <c r="DC37" s="142">
        <v>0</v>
      </c>
      <c r="DD37" s="142">
        <v>0</v>
      </c>
      <c r="DE37" s="142">
        <v>0</v>
      </c>
      <c r="DF37" s="144">
        <f t="shared" si="11"/>
        <v>0</v>
      </c>
      <c r="DG37" s="142">
        <v>0</v>
      </c>
      <c r="DH37" s="142">
        <v>0</v>
      </c>
      <c r="DI37" s="142">
        <v>0</v>
      </c>
      <c r="DJ37" s="142">
        <v>0</v>
      </c>
      <c r="DK37" s="142">
        <v>0</v>
      </c>
      <c r="DL37" s="142">
        <v>0</v>
      </c>
      <c r="DM37" s="142">
        <v>0</v>
      </c>
      <c r="DN37" s="142">
        <v>0</v>
      </c>
      <c r="DO37" s="142">
        <v>0</v>
      </c>
      <c r="DP37" s="144">
        <f t="shared" si="12"/>
        <v>0</v>
      </c>
      <c r="DQ37" s="145"/>
      <c r="DR37" s="145"/>
      <c r="DS37" s="145"/>
      <c r="DT37" s="145"/>
      <c r="DU37" s="145"/>
      <c r="DV37" s="145"/>
      <c r="DW37" s="146">
        <f t="shared" si="13"/>
        <v>0</v>
      </c>
      <c r="DX37" s="145"/>
      <c r="DY37" s="145"/>
      <c r="DZ37" s="145"/>
      <c r="EA37" s="145"/>
      <c r="EB37" s="145"/>
      <c r="EC37" s="145"/>
      <c r="ED37" s="145"/>
      <c r="EE37" s="145"/>
      <c r="EF37" s="146">
        <f t="shared" si="14"/>
        <v>0</v>
      </c>
      <c r="EG37" s="145"/>
      <c r="EH37" s="145"/>
      <c r="EI37" s="146">
        <f t="shared" si="15"/>
        <v>0</v>
      </c>
      <c r="EJ37" s="145"/>
      <c r="EK37" s="145"/>
      <c r="EL37" s="145"/>
      <c r="EM37" s="145"/>
      <c r="EN37" s="146">
        <f t="shared" si="16"/>
        <v>0</v>
      </c>
      <c r="EO37" s="145"/>
      <c r="EP37" s="145"/>
      <c r="EQ37" s="145"/>
      <c r="ER37" s="145"/>
      <c r="ES37" s="146">
        <f t="shared" si="17"/>
        <v>0</v>
      </c>
      <c r="ET37" s="145"/>
      <c r="EU37" s="145"/>
      <c r="EV37" s="145"/>
      <c r="EW37" s="145"/>
      <c r="EX37" s="145"/>
      <c r="EY37" s="145"/>
      <c r="EZ37" s="145"/>
      <c r="FA37" s="145"/>
      <c r="FB37" s="146">
        <f t="shared" si="18"/>
        <v>0</v>
      </c>
      <c r="FC37" s="145"/>
      <c r="FD37" s="145"/>
      <c r="FE37" s="145"/>
      <c r="FF37" s="145"/>
      <c r="FG37" s="145"/>
      <c r="FH37" s="142"/>
      <c r="FI37" s="142"/>
      <c r="FJ37" s="142"/>
      <c r="FK37" s="142"/>
      <c r="FL37" s="147">
        <f t="shared" si="19"/>
        <v>0</v>
      </c>
      <c r="FM37" s="142"/>
      <c r="FN37" s="142"/>
      <c r="FO37" s="142"/>
      <c r="FP37" s="142"/>
      <c r="FQ37" s="142"/>
      <c r="FR37" s="147">
        <f t="shared" si="20"/>
        <v>0</v>
      </c>
      <c r="FS37" s="142"/>
      <c r="FT37" s="142"/>
      <c r="FU37" s="142"/>
      <c r="FV37" s="142"/>
      <c r="FW37" s="147">
        <f t="shared" si="21"/>
        <v>0</v>
      </c>
      <c r="FX37" s="148">
        <f t="shared" si="22"/>
        <v>1515.4</v>
      </c>
      <c r="FY37" s="148">
        <f t="shared" si="23"/>
        <v>0</v>
      </c>
      <c r="FZ37" s="144">
        <f t="shared" si="24"/>
        <v>1515.4</v>
      </c>
      <c r="GA37" s="148"/>
      <c r="GB37" s="148">
        <f t="shared" si="41"/>
        <v>592.9</v>
      </c>
      <c r="GC37" s="148">
        <f t="shared" si="38"/>
        <v>6.6280000000000001</v>
      </c>
      <c r="GD37" s="140">
        <f t="shared" si="39"/>
        <v>1491.3920000000001</v>
      </c>
      <c r="GE37" s="142">
        <f t="shared" si="26"/>
        <v>586.27199999999993</v>
      </c>
      <c r="GF37" s="148">
        <f t="shared" si="27"/>
        <v>658.50000000000011</v>
      </c>
      <c r="GG37" s="148">
        <f t="shared" si="28"/>
        <v>10.14</v>
      </c>
      <c r="GH37" s="142">
        <f t="shared" si="29"/>
        <v>648.36000000000013</v>
      </c>
      <c r="GI37" s="148">
        <f t="shared" si="30"/>
        <v>264</v>
      </c>
      <c r="GJ37" s="142">
        <f t="shared" si="31"/>
        <v>256.76</v>
      </c>
      <c r="GK37" s="148">
        <v>135</v>
      </c>
      <c r="GL37" s="148">
        <v>0</v>
      </c>
      <c r="GM37" s="148">
        <f t="shared" si="32"/>
        <v>4.0199999999999996</v>
      </c>
      <c r="GN37" s="142">
        <f t="shared" si="33"/>
        <v>130.97999999999999</v>
      </c>
      <c r="GO37" s="148">
        <v>129</v>
      </c>
      <c r="GP37" s="148">
        <v>0</v>
      </c>
      <c r="GQ37" s="153">
        <v>13</v>
      </c>
      <c r="GR37" s="142">
        <v>49</v>
      </c>
      <c r="GS37" s="142"/>
      <c r="GT37" s="142"/>
      <c r="GU37" s="142"/>
      <c r="GV37" s="142"/>
      <c r="GW37" s="142"/>
      <c r="GX37" s="142"/>
      <c r="GY37" s="142"/>
      <c r="GZ37" s="142"/>
      <c r="HA37" s="154">
        <f t="shared" si="34"/>
        <v>0</v>
      </c>
      <c r="HB37" s="152"/>
      <c r="HC37" s="142">
        <f t="shared" si="35"/>
        <v>3.22</v>
      </c>
      <c r="HD37" s="142">
        <f t="shared" si="40"/>
        <v>125.78</v>
      </c>
    </row>
    <row r="38" spans="1:212" s="19" customFormat="1" ht="22.5" customHeight="1" x14ac:dyDescent="0.2">
      <c r="A38" s="141">
        <v>22</v>
      </c>
      <c r="B38" s="141" t="s">
        <v>130</v>
      </c>
      <c r="C38" s="135"/>
      <c r="D38" s="135">
        <f t="shared" si="36"/>
        <v>289.60000000000002</v>
      </c>
      <c r="E38" s="135">
        <f t="shared" si="37"/>
        <v>408.1</v>
      </c>
      <c r="F38" s="142">
        <v>289.60000000000002</v>
      </c>
      <c r="G38" s="142">
        <v>0</v>
      </c>
      <c r="H38" s="142">
        <v>354.5</v>
      </c>
      <c r="I38" s="142">
        <v>0</v>
      </c>
      <c r="J38" s="142">
        <v>19.3</v>
      </c>
      <c r="K38" s="142">
        <v>33.299999999999997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3">
        <f t="shared" si="4"/>
        <v>0</v>
      </c>
      <c r="AD38" s="142">
        <v>0</v>
      </c>
      <c r="AE38" s="142">
        <v>0</v>
      </c>
      <c r="AF38" s="142">
        <v>0</v>
      </c>
      <c r="AG38" s="142">
        <v>0</v>
      </c>
      <c r="AH38" s="142">
        <v>0</v>
      </c>
      <c r="AI38" s="142">
        <v>0</v>
      </c>
      <c r="AJ38" s="142">
        <v>0</v>
      </c>
      <c r="AK38" s="142">
        <v>0</v>
      </c>
      <c r="AL38" s="142">
        <v>0</v>
      </c>
      <c r="AM38" s="143">
        <f t="shared" si="5"/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v>0</v>
      </c>
      <c r="AT38" s="142">
        <v>0</v>
      </c>
      <c r="AU38" s="142">
        <v>0</v>
      </c>
      <c r="AV38" s="142">
        <v>0</v>
      </c>
      <c r="AW38" s="144">
        <f t="shared" si="6"/>
        <v>0</v>
      </c>
      <c r="AX38" s="142">
        <v>0</v>
      </c>
      <c r="AY38" s="142">
        <v>0</v>
      </c>
      <c r="AZ38" s="142">
        <v>0</v>
      </c>
      <c r="BA38" s="142">
        <v>0</v>
      </c>
      <c r="BB38" s="142">
        <v>0</v>
      </c>
      <c r="BC38" s="142">
        <v>0</v>
      </c>
      <c r="BD38" s="142">
        <v>0</v>
      </c>
      <c r="BE38" s="142">
        <v>0</v>
      </c>
      <c r="BF38" s="142">
        <v>0</v>
      </c>
      <c r="BG38" s="144">
        <f t="shared" si="7"/>
        <v>0</v>
      </c>
      <c r="BH38" s="142">
        <v>0</v>
      </c>
      <c r="BI38" s="142">
        <v>0</v>
      </c>
      <c r="BJ38" s="142">
        <v>0</v>
      </c>
      <c r="BK38" s="142">
        <v>0</v>
      </c>
      <c r="BL38" s="142">
        <v>0</v>
      </c>
      <c r="BM38" s="142">
        <v>0</v>
      </c>
      <c r="BN38" s="142">
        <v>0</v>
      </c>
      <c r="BO38" s="142">
        <v>0</v>
      </c>
      <c r="BP38" s="142">
        <v>0</v>
      </c>
      <c r="BQ38" s="144">
        <f t="shared" si="8"/>
        <v>0</v>
      </c>
      <c r="BR38" s="142">
        <v>0</v>
      </c>
      <c r="BS38" s="142">
        <v>0</v>
      </c>
      <c r="BT38" s="142">
        <v>0</v>
      </c>
      <c r="BU38" s="142">
        <v>0</v>
      </c>
      <c r="BV38" s="142">
        <v>0</v>
      </c>
      <c r="BW38" s="142">
        <v>0</v>
      </c>
      <c r="BX38" s="142">
        <v>0</v>
      </c>
      <c r="BY38" s="142">
        <v>0</v>
      </c>
      <c r="BZ38" s="142">
        <v>0</v>
      </c>
      <c r="CA38" s="144">
        <f t="shared" si="9"/>
        <v>0</v>
      </c>
      <c r="CB38" s="142">
        <v>0</v>
      </c>
      <c r="CC38" s="142">
        <v>0</v>
      </c>
      <c r="CD38" s="142">
        <v>0</v>
      </c>
      <c r="CE38" s="142">
        <v>0</v>
      </c>
      <c r="CF38" s="142">
        <v>1</v>
      </c>
      <c r="CG38" s="142">
        <v>0</v>
      </c>
      <c r="CH38" s="142">
        <v>0</v>
      </c>
      <c r="CI38" s="142">
        <v>0</v>
      </c>
      <c r="CJ38" s="142">
        <v>0</v>
      </c>
      <c r="CK38" s="142">
        <v>0</v>
      </c>
      <c r="CL38" s="142">
        <v>0</v>
      </c>
      <c r="CM38" s="142">
        <v>0</v>
      </c>
      <c r="CN38" s="142">
        <v>0</v>
      </c>
      <c r="CO38" s="142">
        <v>0</v>
      </c>
      <c r="CP38" s="142">
        <v>0</v>
      </c>
      <c r="CQ38" s="142">
        <v>0</v>
      </c>
      <c r="CR38" s="142">
        <v>0</v>
      </c>
      <c r="CS38" s="142">
        <v>0</v>
      </c>
      <c r="CT38" s="142">
        <v>0</v>
      </c>
      <c r="CU38" s="142">
        <v>0</v>
      </c>
      <c r="CV38" s="144">
        <f t="shared" si="10"/>
        <v>0</v>
      </c>
      <c r="CW38" s="142">
        <v>0</v>
      </c>
      <c r="CX38" s="142">
        <v>0</v>
      </c>
      <c r="CY38" s="142">
        <v>0</v>
      </c>
      <c r="CZ38" s="142">
        <v>0</v>
      </c>
      <c r="DA38" s="142">
        <v>0</v>
      </c>
      <c r="DB38" s="142">
        <v>0</v>
      </c>
      <c r="DC38" s="142">
        <v>0</v>
      </c>
      <c r="DD38" s="142">
        <v>0</v>
      </c>
      <c r="DE38" s="142">
        <v>0</v>
      </c>
      <c r="DF38" s="144">
        <f t="shared" si="11"/>
        <v>0</v>
      </c>
      <c r="DG38" s="142">
        <v>0</v>
      </c>
      <c r="DH38" s="142">
        <v>0</v>
      </c>
      <c r="DI38" s="142">
        <v>0</v>
      </c>
      <c r="DJ38" s="142">
        <v>0</v>
      </c>
      <c r="DK38" s="142">
        <v>0</v>
      </c>
      <c r="DL38" s="142">
        <v>0</v>
      </c>
      <c r="DM38" s="142">
        <v>0</v>
      </c>
      <c r="DN38" s="142">
        <v>0</v>
      </c>
      <c r="DO38" s="142">
        <v>0</v>
      </c>
      <c r="DP38" s="144">
        <f t="shared" si="12"/>
        <v>0</v>
      </c>
      <c r="DQ38" s="145"/>
      <c r="DR38" s="145"/>
      <c r="DS38" s="145"/>
      <c r="DT38" s="145"/>
      <c r="DU38" s="145"/>
      <c r="DV38" s="145"/>
      <c r="DW38" s="146">
        <f t="shared" si="13"/>
        <v>0</v>
      </c>
      <c r="DX38" s="145"/>
      <c r="DY38" s="145"/>
      <c r="DZ38" s="145"/>
      <c r="EA38" s="145"/>
      <c r="EB38" s="145"/>
      <c r="EC38" s="145"/>
      <c r="ED38" s="145"/>
      <c r="EE38" s="145"/>
      <c r="EF38" s="146">
        <f t="shared" si="14"/>
        <v>0</v>
      </c>
      <c r="EG38" s="145"/>
      <c r="EH38" s="145"/>
      <c r="EI38" s="146">
        <f t="shared" si="15"/>
        <v>0</v>
      </c>
      <c r="EJ38" s="145"/>
      <c r="EK38" s="145"/>
      <c r="EL38" s="145"/>
      <c r="EM38" s="145"/>
      <c r="EN38" s="146">
        <f t="shared" si="16"/>
        <v>0</v>
      </c>
      <c r="EO38" s="145"/>
      <c r="EP38" s="145"/>
      <c r="EQ38" s="145"/>
      <c r="ER38" s="145"/>
      <c r="ES38" s="146">
        <f t="shared" si="17"/>
        <v>0</v>
      </c>
      <c r="ET38" s="145"/>
      <c r="EU38" s="145"/>
      <c r="EV38" s="145"/>
      <c r="EW38" s="145"/>
      <c r="EX38" s="145"/>
      <c r="EY38" s="145"/>
      <c r="EZ38" s="145"/>
      <c r="FA38" s="145"/>
      <c r="FB38" s="146">
        <f t="shared" si="18"/>
        <v>0</v>
      </c>
      <c r="FC38" s="145"/>
      <c r="FD38" s="145"/>
      <c r="FE38" s="145"/>
      <c r="FF38" s="145"/>
      <c r="FG38" s="145"/>
      <c r="FH38" s="142"/>
      <c r="FI38" s="142"/>
      <c r="FJ38" s="142"/>
      <c r="FK38" s="142"/>
      <c r="FL38" s="147">
        <f t="shared" si="19"/>
        <v>0</v>
      </c>
      <c r="FM38" s="142"/>
      <c r="FN38" s="142"/>
      <c r="FO38" s="142"/>
      <c r="FP38" s="142"/>
      <c r="FQ38" s="142"/>
      <c r="FR38" s="147">
        <f t="shared" si="20"/>
        <v>0</v>
      </c>
      <c r="FS38" s="142"/>
      <c r="FT38" s="142"/>
      <c r="FU38" s="142"/>
      <c r="FV38" s="142"/>
      <c r="FW38" s="147">
        <f t="shared" si="21"/>
        <v>0</v>
      </c>
      <c r="FX38" s="148">
        <f t="shared" si="22"/>
        <v>697.69999999999993</v>
      </c>
      <c r="FY38" s="148">
        <f t="shared" si="23"/>
        <v>0</v>
      </c>
      <c r="FZ38" s="144">
        <f t="shared" si="24"/>
        <v>697.69999999999993</v>
      </c>
      <c r="GA38" s="148"/>
      <c r="GB38" s="148">
        <f t="shared" si="41"/>
        <v>243.60000000000002</v>
      </c>
      <c r="GC38" s="148">
        <f t="shared" si="38"/>
        <v>2.7229999999999999</v>
      </c>
      <c r="GD38" s="140">
        <f t="shared" si="39"/>
        <v>687.26700000000005</v>
      </c>
      <c r="GE38" s="142">
        <f t="shared" si="26"/>
        <v>240.87700000000001</v>
      </c>
      <c r="GF38" s="148">
        <f t="shared" si="27"/>
        <v>402.1</v>
      </c>
      <c r="GG38" s="148">
        <f t="shared" si="28"/>
        <v>6.19</v>
      </c>
      <c r="GH38" s="142">
        <f t="shared" si="29"/>
        <v>395.91</v>
      </c>
      <c r="GI38" s="148">
        <f t="shared" si="30"/>
        <v>52</v>
      </c>
      <c r="GJ38" s="142">
        <f t="shared" si="31"/>
        <v>50.480000000000004</v>
      </c>
      <c r="GK38" s="148">
        <v>46</v>
      </c>
      <c r="GL38" s="148">
        <v>39</v>
      </c>
      <c r="GM38" s="148">
        <f t="shared" si="32"/>
        <v>1.37</v>
      </c>
      <c r="GN38" s="142">
        <f t="shared" si="33"/>
        <v>44.63</v>
      </c>
      <c r="GO38" s="148">
        <v>6</v>
      </c>
      <c r="GP38" s="148">
        <v>0</v>
      </c>
      <c r="GQ38" s="153">
        <v>2</v>
      </c>
      <c r="GR38" s="142">
        <v>27</v>
      </c>
      <c r="GS38" s="142"/>
      <c r="GT38" s="142"/>
      <c r="GU38" s="142"/>
      <c r="GV38" s="142"/>
      <c r="GW38" s="142"/>
      <c r="GX38" s="142"/>
      <c r="GY38" s="142"/>
      <c r="GZ38" s="142"/>
      <c r="HA38" s="154">
        <f t="shared" si="34"/>
        <v>0</v>
      </c>
      <c r="HB38" s="152"/>
      <c r="HC38" s="142">
        <f t="shared" si="35"/>
        <v>0.15</v>
      </c>
      <c r="HD38" s="142">
        <f t="shared" si="40"/>
        <v>5.85</v>
      </c>
    </row>
    <row r="39" spans="1:212" s="19" customFormat="1" ht="22.5" customHeight="1" x14ac:dyDescent="0.2">
      <c r="A39" s="141">
        <v>23</v>
      </c>
      <c r="B39" s="141" t="s">
        <v>131</v>
      </c>
      <c r="C39" s="135"/>
      <c r="D39" s="135">
        <f t="shared" si="36"/>
        <v>382</v>
      </c>
      <c r="E39" s="135">
        <f t="shared" si="37"/>
        <v>447.8</v>
      </c>
      <c r="F39" s="142">
        <v>382</v>
      </c>
      <c r="G39" s="142">
        <v>0</v>
      </c>
      <c r="H39" s="142">
        <v>170.8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219.8</v>
      </c>
      <c r="P39" s="142">
        <v>0</v>
      </c>
      <c r="Q39" s="142">
        <v>21.9</v>
      </c>
      <c r="R39" s="142">
        <v>33.299999999999997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3">
        <f t="shared" si="4"/>
        <v>0</v>
      </c>
      <c r="AD39" s="142">
        <v>0</v>
      </c>
      <c r="AE39" s="142">
        <v>0</v>
      </c>
      <c r="AF39" s="142">
        <v>0</v>
      </c>
      <c r="AG39" s="142">
        <v>0</v>
      </c>
      <c r="AH39" s="142">
        <v>0</v>
      </c>
      <c r="AI39" s="142">
        <v>0</v>
      </c>
      <c r="AJ39" s="142">
        <v>0</v>
      </c>
      <c r="AK39" s="142">
        <v>0</v>
      </c>
      <c r="AL39" s="142">
        <v>0</v>
      </c>
      <c r="AM39" s="143">
        <f t="shared" si="5"/>
        <v>0</v>
      </c>
      <c r="AN39" s="142">
        <v>0</v>
      </c>
      <c r="AO39" s="142">
        <v>0</v>
      </c>
      <c r="AP39" s="142">
        <v>0</v>
      </c>
      <c r="AQ39" s="142">
        <v>0</v>
      </c>
      <c r="AR39" s="142">
        <v>0</v>
      </c>
      <c r="AS39" s="142">
        <v>0</v>
      </c>
      <c r="AT39" s="142">
        <v>0</v>
      </c>
      <c r="AU39" s="142">
        <v>0</v>
      </c>
      <c r="AV39" s="142">
        <v>0</v>
      </c>
      <c r="AW39" s="144">
        <f t="shared" si="6"/>
        <v>0</v>
      </c>
      <c r="AX39" s="142">
        <v>0</v>
      </c>
      <c r="AY39" s="142">
        <v>0</v>
      </c>
      <c r="AZ39" s="142">
        <v>0</v>
      </c>
      <c r="BA39" s="142">
        <v>0</v>
      </c>
      <c r="BB39" s="142">
        <v>0</v>
      </c>
      <c r="BC39" s="142">
        <v>0</v>
      </c>
      <c r="BD39" s="142">
        <v>0</v>
      </c>
      <c r="BE39" s="142">
        <v>0</v>
      </c>
      <c r="BF39" s="142">
        <v>0</v>
      </c>
      <c r="BG39" s="144">
        <f t="shared" si="7"/>
        <v>0</v>
      </c>
      <c r="BH39" s="142">
        <v>0</v>
      </c>
      <c r="BI39" s="142">
        <v>0</v>
      </c>
      <c r="BJ39" s="142">
        <v>0</v>
      </c>
      <c r="BK39" s="142">
        <v>0</v>
      </c>
      <c r="BL39" s="142">
        <v>0</v>
      </c>
      <c r="BM39" s="142">
        <v>0</v>
      </c>
      <c r="BN39" s="142">
        <v>0</v>
      </c>
      <c r="BO39" s="142">
        <v>0</v>
      </c>
      <c r="BP39" s="142">
        <v>0</v>
      </c>
      <c r="BQ39" s="144">
        <f t="shared" si="8"/>
        <v>0</v>
      </c>
      <c r="BR39" s="142">
        <v>0</v>
      </c>
      <c r="BS39" s="142">
        <v>0</v>
      </c>
      <c r="BT39" s="142">
        <v>0</v>
      </c>
      <c r="BU39" s="142">
        <v>0</v>
      </c>
      <c r="BV39" s="142">
        <v>0</v>
      </c>
      <c r="BW39" s="142">
        <v>0</v>
      </c>
      <c r="BX39" s="142">
        <v>0</v>
      </c>
      <c r="BY39" s="142">
        <v>0</v>
      </c>
      <c r="BZ39" s="142">
        <v>0</v>
      </c>
      <c r="CA39" s="144">
        <f t="shared" si="9"/>
        <v>0</v>
      </c>
      <c r="CB39" s="142">
        <v>0</v>
      </c>
      <c r="CC39" s="142">
        <v>0</v>
      </c>
      <c r="CD39" s="142">
        <v>0</v>
      </c>
      <c r="CE39" s="142">
        <v>0</v>
      </c>
      <c r="CF39" s="142">
        <v>0</v>
      </c>
      <c r="CG39" s="142">
        <v>0</v>
      </c>
      <c r="CH39" s="142">
        <v>0</v>
      </c>
      <c r="CI39" s="142">
        <v>0</v>
      </c>
      <c r="CJ39" s="142">
        <v>2</v>
      </c>
      <c r="CK39" s="142">
        <v>0</v>
      </c>
      <c r="CL39" s="142">
        <v>0</v>
      </c>
      <c r="CM39" s="142">
        <v>0</v>
      </c>
      <c r="CN39" s="142">
        <v>0</v>
      </c>
      <c r="CO39" s="142">
        <v>0</v>
      </c>
      <c r="CP39" s="142">
        <v>0</v>
      </c>
      <c r="CQ39" s="142">
        <v>0</v>
      </c>
      <c r="CR39" s="142">
        <v>0</v>
      </c>
      <c r="CS39" s="142">
        <v>0</v>
      </c>
      <c r="CT39" s="142">
        <v>0</v>
      </c>
      <c r="CU39" s="142">
        <v>0</v>
      </c>
      <c r="CV39" s="144">
        <f t="shared" si="10"/>
        <v>0</v>
      </c>
      <c r="CW39" s="142">
        <v>0</v>
      </c>
      <c r="CX39" s="142">
        <v>0</v>
      </c>
      <c r="CY39" s="142">
        <v>0</v>
      </c>
      <c r="CZ39" s="142">
        <v>0</v>
      </c>
      <c r="DA39" s="142">
        <v>0</v>
      </c>
      <c r="DB39" s="142">
        <v>0</v>
      </c>
      <c r="DC39" s="142">
        <v>0</v>
      </c>
      <c r="DD39" s="142">
        <v>0</v>
      </c>
      <c r="DE39" s="142">
        <v>0</v>
      </c>
      <c r="DF39" s="144">
        <f t="shared" si="11"/>
        <v>0</v>
      </c>
      <c r="DG39" s="142">
        <v>0</v>
      </c>
      <c r="DH39" s="142">
        <v>0</v>
      </c>
      <c r="DI39" s="142">
        <v>0</v>
      </c>
      <c r="DJ39" s="142">
        <v>0</v>
      </c>
      <c r="DK39" s="142">
        <v>0</v>
      </c>
      <c r="DL39" s="142">
        <v>0</v>
      </c>
      <c r="DM39" s="142">
        <v>0</v>
      </c>
      <c r="DN39" s="142">
        <v>0</v>
      </c>
      <c r="DO39" s="142">
        <v>0</v>
      </c>
      <c r="DP39" s="144">
        <f t="shared" si="12"/>
        <v>0</v>
      </c>
      <c r="DQ39" s="145"/>
      <c r="DR39" s="145"/>
      <c r="DS39" s="145"/>
      <c r="DT39" s="145"/>
      <c r="DU39" s="145"/>
      <c r="DV39" s="145"/>
      <c r="DW39" s="146">
        <f t="shared" si="13"/>
        <v>0</v>
      </c>
      <c r="DX39" s="145"/>
      <c r="DY39" s="145"/>
      <c r="DZ39" s="145"/>
      <c r="EA39" s="145"/>
      <c r="EB39" s="145"/>
      <c r="EC39" s="145"/>
      <c r="ED39" s="145"/>
      <c r="EE39" s="145"/>
      <c r="EF39" s="146">
        <f t="shared" si="14"/>
        <v>0</v>
      </c>
      <c r="EG39" s="145"/>
      <c r="EH39" s="145"/>
      <c r="EI39" s="146">
        <f t="shared" si="15"/>
        <v>0</v>
      </c>
      <c r="EJ39" s="145"/>
      <c r="EK39" s="145"/>
      <c r="EL39" s="145"/>
      <c r="EM39" s="145"/>
      <c r="EN39" s="146">
        <f t="shared" si="16"/>
        <v>0</v>
      </c>
      <c r="EO39" s="145"/>
      <c r="EP39" s="145"/>
      <c r="EQ39" s="145"/>
      <c r="ER39" s="145"/>
      <c r="ES39" s="146">
        <f t="shared" si="17"/>
        <v>0</v>
      </c>
      <c r="ET39" s="145"/>
      <c r="EU39" s="145"/>
      <c r="EV39" s="145"/>
      <c r="EW39" s="145"/>
      <c r="EX39" s="145"/>
      <c r="EY39" s="145"/>
      <c r="EZ39" s="145"/>
      <c r="FA39" s="145"/>
      <c r="FB39" s="146">
        <f t="shared" si="18"/>
        <v>0</v>
      </c>
      <c r="FC39" s="145"/>
      <c r="FD39" s="145"/>
      <c r="FE39" s="145"/>
      <c r="FF39" s="145"/>
      <c r="FG39" s="145"/>
      <c r="FH39" s="142"/>
      <c r="FI39" s="142"/>
      <c r="FJ39" s="142"/>
      <c r="FK39" s="142"/>
      <c r="FL39" s="147">
        <f t="shared" si="19"/>
        <v>0</v>
      </c>
      <c r="FM39" s="142"/>
      <c r="FN39" s="142"/>
      <c r="FO39" s="142"/>
      <c r="FP39" s="142"/>
      <c r="FQ39" s="142"/>
      <c r="FR39" s="147">
        <f t="shared" si="20"/>
        <v>0</v>
      </c>
      <c r="FS39" s="142"/>
      <c r="FT39" s="142"/>
      <c r="FU39" s="142"/>
      <c r="FV39" s="142"/>
      <c r="FW39" s="147">
        <f t="shared" si="21"/>
        <v>0</v>
      </c>
      <c r="FX39" s="148">
        <f t="shared" si="22"/>
        <v>829.79999999999984</v>
      </c>
      <c r="FY39" s="148">
        <f t="shared" si="23"/>
        <v>0</v>
      </c>
      <c r="FZ39" s="144">
        <f t="shared" si="24"/>
        <v>829.79999999999984</v>
      </c>
      <c r="GA39" s="148"/>
      <c r="GB39" s="148">
        <f t="shared" si="41"/>
        <v>297</v>
      </c>
      <c r="GC39" s="148">
        <f t="shared" si="38"/>
        <v>3.32</v>
      </c>
      <c r="GD39" s="140">
        <f t="shared" si="39"/>
        <v>816.16</v>
      </c>
      <c r="GE39" s="142">
        <f t="shared" si="26"/>
        <v>293.68</v>
      </c>
      <c r="GF39" s="148">
        <f t="shared" si="27"/>
        <v>354.8</v>
      </c>
      <c r="GG39" s="148">
        <f t="shared" si="28"/>
        <v>5.47</v>
      </c>
      <c r="GH39" s="142">
        <f t="shared" si="29"/>
        <v>349.33</v>
      </c>
      <c r="GI39" s="148">
        <f t="shared" si="30"/>
        <v>178</v>
      </c>
      <c r="GJ39" s="142">
        <f t="shared" si="31"/>
        <v>173.15</v>
      </c>
      <c r="GK39" s="148">
        <v>85</v>
      </c>
      <c r="GL39" s="148">
        <v>0</v>
      </c>
      <c r="GM39" s="148">
        <f t="shared" si="32"/>
        <v>2.5299999999999998</v>
      </c>
      <c r="GN39" s="142">
        <f t="shared" si="33"/>
        <v>82.47</v>
      </c>
      <c r="GO39" s="148">
        <v>93</v>
      </c>
      <c r="GP39" s="148">
        <v>0</v>
      </c>
      <c r="GQ39" s="153">
        <v>1</v>
      </c>
      <c r="GR39" s="142">
        <v>30</v>
      </c>
      <c r="GS39" s="142"/>
      <c r="GT39" s="142"/>
      <c r="GU39" s="142"/>
      <c r="GV39" s="142"/>
      <c r="GW39" s="142"/>
      <c r="GX39" s="142"/>
      <c r="GY39" s="142"/>
      <c r="GZ39" s="142"/>
      <c r="HA39" s="154">
        <f t="shared" si="34"/>
        <v>0</v>
      </c>
      <c r="HB39" s="152"/>
      <c r="HC39" s="142">
        <f t="shared" si="35"/>
        <v>2.3199999999999998</v>
      </c>
      <c r="HD39" s="142">
        <f t="shared" si="40"/>
        <v>90.68</v>
      </c>
    </row>
    <row r="40" spans="1:212" s="19" customFormat="1" ht="22.5" customHeight="1" x14ac:dyDescent="0.2">
      <c r="A40" s="141">
        <v>24</v>
      </c>
      <c r="B40" s="141" t="s">
        <v>132</v>
      </c>
      <c r="C40" s="135"/>
      <c r="D40" s="135">
        <f t="shared" si="36"/>
        <v>447.5</v>
      </c>
      <c r="E40" s="135">
        <f t="shared" si="37"/>
        <v>628.80000000000018</v>
      </c>
      <c r="F40" s="142">
        <v>446.5</v>
      </c>
      <c r="G40" s="142">
        <v>0</v>
      </c>
      <c r="H40" s="142">
        <v>423.7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103</v>
      </c>
      <c r="P40" s="142">
        <v>0</v>
      </c>
      <c r="Q40" s="142">
        <v>33.700000000000003</v>
      </c>
      <c r="R40" s="142">
        <v>66.7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3">
        <f t="shared" si="4"/>
        <v>0</v>
      </c>
      <c r="AD40" s="142">
        <v>0</v>
      </c>
      <c r="AE40" s="142">
        <v>0</v>
      </c>
      <c r="AF40" s="142">
        <v>0</v>
      </c>
      <c r="AG40" s="142">
        <v>0</v>
      </c>
      <c r="AH40" s="142">
        <v>0</v>
      </c>
      <c r="AI40" s="142">
        <v>0</v>
      </c>
      <c r="AJ40" s="142">
        <v>0</v>
      </c>
      <c r="AK40" s="142">
        <v>0</v>
      </c>
      <c r="AL40" s="142">
        <v>0</v>
      </c>
      <c r="AM40" s="143">
        <f t="shared" si="5"/>
        <v>0</v>
      </c>
      <c r="AN40" s="142">
        <v>0</v>
      </c>
      <c r="AO40" s="142">
        <v>0</v>
      </c>
      <c r="AP40" s="142">
        <v>0</v>
      </c>
      <c r="AQ40" s="142">
        <v>0</v>
      </c>
      <c r="AR40" s="142">
        <v>0</v>
      </c>
      <c r="AS40" s="142">
        <v>0</v>
      </c>
      <c r="AT40" s="142">
        <v>0</v>
      </c>
      <c r="AU40" s="142">
        <v>0</v>
      </c>
      <c r="AV40" s="142">
        <v>0</v>
      </c>
      <c r="AW40" s="144">
        <f t="shared" si="6"/>
        <v>0</v>
      </c>
      <c r="AX40" s="142">
        <v>0</v>
      </c>
      <c r="AY40" s="142">
        <v>0</v>
      </c>
      <c r="AZ40" s="142">
        <v>0</v>
      </c>
      <c r="BA40" s="142">
        <v>0</v>
      </c>
      <c r="BB40" s="142">
        <v>0</v>
      </c>
      <c r="BC40" s="142">
        <v>0</v>
      </c>
      <c r="BD40" s="142">
        <v>0</v>
      </c>
      <c r="BE40" s="142">
        <v>0</v>
      </c>
      <c r="BF40" s="142">
        <v>0</v>
      </c>
      <c r="BG40" s="144">
        <f t="shared" si="7"/>
        <v>0</v>
      </c>
      <c r="BH40" s="142">
        <v>0</v>
      </c>
      <c r="BI40" s="142">
        <v>0</v>
      </c>
      <c r="BJ40" s="142">
        <v>0</v>
      </c>
      <c r="BK40" s="142">
        <v>0</v>
      </c>
      <c r="BL40" s="142">
        <v>0</v>
      </c>
      <c r="BM40" s="142">
        <v>0</v>
      </c>
      <c r="BN40" s="142">
        <v>0</v>
      </c>
      <c r="BO40" s="142">
        <v>0</v>
      </c>
      <c r="BP40" s="142">
        <v>0</v>
      </c>
      <c r="BQ40" s="144">
        <f t="shared" si="8"/>
        <v>0</v>
      </c>
      <c r="BR40" s="142">
        <v>0</v>
      </c>
      <c r="BS40" s="142">
        <v>0</v>
      </c>
      <c r="BT40" s="142">
        <v>0</v>
      </c>
      <c r="BU40" s="142">
        <v>0</v>
      </c>
      <c r="BV40" s="142">
        <v>0</v>
      </c>
      <c r="BW40" s="142">
        <v>0</v>
      </c>
      <c r="BX40" s="142">
        <v>0</v>
      </c>
      <c r="BY40" s="142">
        <v>0</v>
      </c>
      <c r="BZ40" s="142">
        <v>0</v>
      </c>
      <c r="CA40" s="144">
        <f t="shared" si="9"/>
        <v>0</v>
      </c>
      <c r="CB40" s="142">
        <v>0</v>
      </c>
      <c r="CC40" s="142">
        <v>0</v>
      </c>
      <c r="CD40" s="142">
        <v>0</v>
      </c>
      <c r="CE40" s="142">
        <v>1</v>
      </c>
      <c r="CF40" s="142">
        <v>0</v>
      </c>
      <c r="CG40" s="142">
        <v>0</v>
      </c>
      <c r="CH40" s="142">
        <v>0</v>
      </c>
      <c r="CI40" s="142">
        <v>0</v>
      </c>
      <c r="CJ40" s="142">
        <v>1</v>
      </c>
      <c r="CK40" s="142">
        <v>0</v>
      </c>
      <c r="CL40" s="142">
        <v>0.7</v>
      </c>
      <c r="CM40" s="142">
        <v>0</v>
      </c>
      <c r="CN40" s="142">
        <v>0</v>
      </c>
      <c r="CO40" s="142">
        <v>0</v>
      </c>
      <c r="CP40" s="142">
        <v>0</v>
      </c>
      <c r="CQ40" s="142">
        <v>0</v>
      </c>
      <c r="CR40" s="142">
        <v>0</v>
      </c>
      <c r="CS40" s="142">
        <v>0</v>
      </c>
      <c r="CT40" s="142">
        <v>0</v>
      </c>
      <c r="CU40" s="142">
        <v>0</v>
      </c>
      <c r="CV40" s="144">
        <f t="shared" si="10"/>
        <v>0</v>
      </c>
      <c r="CW40" s="142">
        <v>0</v>
      </c>
      <c r="CX40" s="142">
        <v>0</v>
      </c>
      <c r="CY40" s="142">
        <v>0</v>
      </c>
      <c r="CZ40" s="142">
        <v>0</v>
      </c>
      <c r="DA40" s="142">
        <v>0</v>
      </c>
      <c r="DB40" s="142">
        <v>0</v>
      </c>
      <c r="DC40" s="142">
        <v>0</v>
      </c>
      <c r="DD40" s="142">
        <v>0</v>
      </c>
      <c r="DE40" s="142">
        <v>0</v>
      </c>
      <c r="DF40" s="144">
        <f t="shared" si="11"/>
        <v>0</v>
      </c>
      <c r="DG40" s="142">
        <v>0</v>
      </c>
      <c r="DH40" s="142">
        <v>0</v>
      </c>
      <c r="DI40" s="142">
        <v>0</v>
      </c>
      <c r="DJ40" s="142">
        <v>0</v>
      </c>
      <c r="DK40" s="142">
        <v>0</v>
      </c>
      <c r="DL40" s="142">
        <v>0</v>
      </c>
      <c r="DM40" s="142">
        <v>0</v>
      </c>
      <c r="DN40" s="142">
        <v>0</v>
      </c>
      <c r="DO40" s="142">
        <v>0</v>
      </c>
      <c r="DP40" s="144">
        <f t="shared" si="12"/>
        <v>0</v>
      </c>
      <c r="DQ40" s="145"/>
      <c r="DR40" s="145"/>
      <c r="DS40" s="145"/>
      <c r="DT40" s="145"/>
      <c r="DU40" s="145"/>
      <c r="DV40" s="145"/>
      <c r="DW40" s="146">
        <f t="shared" si="13"/>
        <v>0</v>
      </c>
      <c r="DX40" s="145"/>
      <c r="DY40" s="145"/>
      <c r="DZ40" s="145"/>
      <c r="EA40" s="145"/>
      <c r="EB40" s="145"/>
      <c r="EC40" s="145"/>
      <c r="ED40" s="145"/>
      <c r="EE40" s="145"/>
      <c r="EF40" s="146">
        <f t="shared" si="14"/>
        <v>0</v>
      </c>
      <c r="EG40" s="145"/>
      <c r="EH40" s="145"/>
      <c r="EI40" s="146">
        <f t="shared" si="15"/>
        <v>0</v>
      </c>
      <c r="EJ40" s="145"/>
      <c r="EK40" s="145"/>
      <c r="EL40" s="145"/>
      <c r="EM40" s="145"/>
      <c r="EN40" s="146">
        <f t="shared" si="16"/>
        <v>0</v>
      </c>
      <c r="EO40" s="145"/>
      <c r="EP40" s="145"/>
      <c r="EQ40" s="145"/>
      <c r="ER40" s="145"/>
      <c r="ES40" s="146">
        <f t="shared" si="17"/>
        <v>0</v>
      </c>
      <c r="ET40" s="145"/>
      <c r="EU40" s="145"/>
      <c r="EV40" s="145"/>
      <c r="EW40" s="145"/>
      <c r="EX40" s="145"/>
      <c r="EY40" s="145"/>
      <c r="EZ40" s="145"/>
      <c r="FA40" s="145"/>
      <c r="FB40" s="146">
        <f t="shared" si="18"/>
        <v>0</v>
      </c>
      <c r="FC40" s="145"/>
      <c r="FD40" s="145"/>
      <c r="FE40" s="145"/>
      <c r="FF40" s="145"/>
      <c r="FG40" s="145"/>
      <c r="FH40" s="142"/>
      <c r="FI40" s="142"/>
      <c r="FJ40" s="142"/>
      <c r="FK40" s="142"/>
      <c r="FL40" s="147">
        <f t="shared" si="19"/>
        <v>0</v>
      </c>
      <c r="FM40" s="142"/>
      <c r="FN40" s="142"/>
      <c r="FO40" s="142"/>
      <c r="FP40" s="142"/>
      <c r="FQ40" s="142"/>
      <c r="FR40" s="147">
        <f t="shared" si="20"/>
        <v>0</v>
      </c>
      <c r="FS40" s="142"/>
      <c r="FT40" s="142"/>
      <c r="FU40" s="142"/>
      <c r="FV40" s="142"/>
      <c r="FW40" s="147">
        <f t="shared" si="21"/>
        <v>0</v>
      </c>
      <c r="FX40" s="148">
        <f t="shared" si="22"/>
        <v>1076.3000000000002</v>
      </c>
      <c r="FY40" s="148">
        <f t="shared" si="23"/>
        <v>0</v>
      </c>
      <c r="FZ40" s="144">
        <f t="shared" si="24"/>
        <v>1076.3000000000002</v>
      </c>
      <c r="GA40" s="148"/>
      <c r="GB40" s="148">
        <f t="shared" si="41"/>
        <v>348.5</v>
      </c>
      <c r="GC40" s="148">
        <f t="shared" si="38"/>
        <v>3.8959999999999999</v>
      </c>
      <c r="GD40" s="140">
        <f t="shared" si="39"/>
        <v>1058.7740000000001</v>
      </c>
      <c r="GE40" s="142">
        <f t="shared" si="26"/>
        <v>344.60399999999998</v>
      </c>
      <c r="GF40" s="148">
        <f t="shared" si="27"/>
        <v>523.80000000000018</v>
      </c>
      <c r="GG40" s="148">
        <f t="shared" si="28"/>
        <v>8.07</v>
      </c>
      <c r="GH40" s="142">
        <f t="shared" si="29"/>
        <v>515.73000000000013</v>
      </c>
      <c r="GI40" s="148">
        <f t="shared" si="30"/>
        <v>204</v>
      </c>
      <c r="GJ40" s="142">
        <f t="shared" si="31"/>
        <v>198.44</v>
      </c>
      <c r="GK40" s="148">
        <v>99</v>
      </c>
      <c r="GL40" s="148">
        <v>0</v>
      </c>
      <c r="GM40" s="148">
        <f t="shared" si="32"/>
        <v>2.94</v>
      </c>
      <c r="GN40" s="142">
        <f t="shared" si="33"/>
        <v>96.06</v>
      </c>
      <c r="GO40" s="148">
        <v>105</v>
      </c>
      <c r="GP40" s="148">
        <v>0</v>
      </c>
      <c r="GQ40" s="153">
        <v>1</v>
      </c>
      <c r="GR40" s="142">
        <v>40</v>
      </c>
      <c r="GS40" s="142"/>
      <c r="GT40" s="142"/>
      <c r="GU40" s="142"/>
      <c r="GV40" s="142"/>
      <c r="GW40" s="142"/>
      <c r="GX40" s="142"/>
      <c r="GY40" s="142"/>
      <c r="GZ40" s="142"/>
      <c r="HA40" s="154">
        <f t="shared" si="34"/>
        <v>0</v>
      </c>
      <c r="HB40" s="152"/>
      <c r="HC40" s="142">
        <f t="shared" si="35"/>
        <v>2.62</v>
      </c>
      <c r="HD40" s="142">
        <f t="shared" si="40"/>
        <v>102.38</v>
      </c>
    </row>
    <row r="41" spans="1:212" s="19" customFormat="1" ht="22.5" customHeight="1" x14ac:dyDescent="0.2">
      <c r="A41" s="141">
        <v>25</v>
      </c>
      <c r="B41" s="141" t="s">
        <v>133</v>
      </c>
      <c r="C41" s="135"/>
      <c r="D41" s="135">
        <f t="shared" si="36"/>
        <v>603.90000000000009</v>
      </c>
      <c r="E41" s="135">
        <f t="shared" si="37"/>
        <v>594.69999999999993</v>
      </c>
      <c r="F41" s="142">
        <v>602.20000000000005</v>
      </c>
      <c r="G41" s="142">
        <v>0</v>
      </c>
      <c r="H41" s="142">
        <v>494.4</v>
      </c>
      <c r="I41" s="142">
        <v>0</v>
      </c>
      <c r="J41" s="142">
        <v>31.3</v>
      </c>
      <c r="K41" s="142">
        <v>66.7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143">
        <f t="shared" si="4"/>
        <v>0</v>
      </c>
      <c r="AD41" s="142">
        <v>0</v>
      </c>
      <c r="AE41" s="142">
        <v>0</v>
      </c>
      <c r="AF41" s="142">
        <v>0</v>
      </c>
      <c r="AG41" s="142">
        <v>0</v>
      </c>
      <c r="AH41" s="142">
        <v>0</v>
      </c>
      <c r="AI41" s="142">
        <v>0</v>
      </c>
      <c r="AJ41" s="142">
        <v>0</v>
      </c>
      <c r="AK41" s="142">
        <v>0</v>
      </c>
      <c r="AL41" s="142">
        <v>0</v>
      </c>
      <c r="AM41" s="143">
        <f t="shared" si="5"/>
        <v>0</v>
      </c>
      <c r="AN41" s="142">
        <v>0</v>
      </c>
      <c r="AO41" s="142">
        <v>0</v>
      </c>
      <c r="AP41" s="142">
        <v>0</v>
      </c>
      <c r="AQ41" s="142">
        <v>0</v>
      </c>
      <c r="AR41" s="142">
        <v>0</v>
      </c>
      <c r="AS41" s="142">
        <v>0</v>
      </c>
      <c r="AT41" s="142">
        <v>0</v>
      </c>
      <c r="AU41" s="142">
        <v>0</v>
      </c>
      <c r="AV41" s="142">
        <v>0</v>
      </c>
      <c r="AW41" s="144">
        <f t="shared" si="6"/>
        <v>0</v>
      </c>
      <c r="AX41" s="142">
        <v>0</v>
      </c>
      <c r="AY41" s="142">
        <v>0</v>
      </c>
      <c r="AZ41" s="142">
        <v>0</v>
      </c>
      <c r="BA41" s="142">
        <v>0</v>
      </c>
      <c r="BB41" s="142">
        <v>0</v>
      </c>
      <c r="BC41" s="142">
        <v>0</v>
      </c>
      <c r="BD41" s="142">
        <v>0</v>
      </c>
      <c r="BE41" s="142">
        <v>0</v>
      </c>
      <c r="BF41" s="142">
        <v>0</v>
      </c>
      <c r="BG41" s="144">
        <f t="shared" si="7"/>
        <v>0</v>
      </c>
      <c r="BH41" s="142">
        <v>0</v>
      </c>
      <c r="BI41" s="142">
        <v>0</v>
      </c>
      <c r="BJ41" s="142">
        <v>0</v>
      </c>
      <c r="BK41" s="142">
        <v>0</v>
      </c>
      <c r="BL41" s="142">
        <v>0</v>
      </c>
      <c r="BM41" s="142">
        <v>0</v>
      </c>
      <c r="BN41" s="142">
        <v>0</v>
      </c>
      <c r="BO41" s="142">
        <v>0</v>
      </c>
      <c r="BP41" s="142">
        <v>0</v>
      </c>
      <c r="BQ41" s="144">
        <f t="shared" si="8"/>
        <v>0</v>
      </c>
      <c r="BR41" s="142">
        <v>0</v>
      </c>
      <c r="BS41" s="142">
        <v>0</v>
      </c>
      <c r="BT41" s="142">
        <v>0</v>
      </c>
      <c r="BU41" s="142">
        <v>0</v>
      </c>
      <c r="BV41" s="142">
        <v>0</v>
      </c>
      <c r="BW41" s="142">
        <v>0</v>
      </c>
      <c r="BX41" s="142">
        <v>0</v>
      </c>
      <c r="BY41" s="142">
        <v>0</v>
      </c>
      <c r="BZ41" s="142">
        <v>0</v>
      </c>
      <c r="CA41" s="144">
        <f t="shared" si="9"/>
        <v>0</v>
      </c>
      <c r="CB41" s="142">
        <v>0</v>
      </c>
      <c r="CC41" s="142">
        <v>0</v>
      </c>
      <c r="CD41" s="142">
        <v>0</v>
      </c>
      <c r="CE41" s="142">
        <v>1.7</v>
      </c>
      <c r="CF41" s="142">
        <v>2.2999999999999998</v>
      </c>
      <c r="CG41" s="142">
        <v>0</v>
      </c>
      <c r="CH41" s="142">
        <v>0</v>
      </c>
      <c r="CI41" s="142">
        <v>0</v>
      </c>
      <c r="CJ41" s="142">
        <v>0</v>
      </c>
      <c r="CK41" s="142">
        <v>0</v>
      </c>
      <c r="CL41" s="142">
        <v>0</v>
      </c>
      <c r="CM41" s="142">
        <v>0</v>
      </c>
      <c r="CN41" s="142">
        <v>0</v>
      </c>
      <c r="CO41" s="142">
        <v>0</v>
      </c>
      <c r="CP41" s="142">
        <v>0</v>
      </c>
      <c r="CQ41" s="142">
        <v>0</v>
      </c>
      <c r="CR41" s="142">
        <v>0</v>
      </c>
      <c r="CS41" s="142">
        <v>0</v>
      </c>
      <c r="CT41" s="142">
        <v>0</v>
      </c>
      <c r="CU41" s="142">
        <v>0</v>
      </c>
      <c r="CV41" s="144">
        <f t="shared" si="10"/>
        <v>0</v>
      </c>
      <c r="CW41" s="142">
        <v>0</v>
      </c>
      <c r="CX41" s="142">
        <v>0</v>
      </c>
      <c r="CY41" s="142">
        <v>0</v>
      </c>
      <c r="CZ41" s="142">
        <v>0</v>
      </c>
      <c r="DA41" s="142">
        <v>0</v>
      </c>
      <c r="DB41" s="142">
        <v>0</v>
      </c>
      <c r="DC41" s="142">
        <v>0</v>
      </c>
      <c r="DD41" s="142">
        <v>0</v>
      </c>
      <c r="DE41" s="142">
        <v>0</v>
      </c>
      <c r="DF41" s="144">
        <f t="shared" si="11"/>
        <v>0</v>
      </c>
      <c r="DG41" s="142">
        <v>0</v>
      </c>
      <c r="DH41" s="142">
        <v>0</v>
      </c>
      <c r="DI41" s="142">
        <v>0</v>
      </c>
      <c r="DJ41" s="142">
        <v>0</v>
      </c>
      <c r="DK41" s="142">
        <v>0</v>
      </c>
      <c r="DL41" s="142">
        <v>0</v>
      </c>
      <c r="DM41" s="142">
        <v>0</v>
      </c>
      <c r="DN41" s="142">
        <v>0</v>
      </c>
      <c r="DO41" s="142">
        <v>0</v>
      </c>
      <c r="DP41" s="144">
        <f t="shared" si="12"/>
        <v>0</v>
      </c>
      <c r="DQ41" s="145"/>
      <c r="DR41" s="145"/>
      <c r="DS41" s="145"/>
      <c r="DT41" s="145"/>
      <c r="DU41" s="145"/>
      <c r="DV41" s="145"/>
      <c r="DW41" s="146">
        <f t="shared" si="13"/>
        <v>0</v>
      </c>
      <c r="DX41" s="145"/>
      <c r="DY41" s="145"/>
      <c r="DZ41" s="145"/>
      <c r="EA41" s="145"/>
      <c r="EB41" s="145"/>
      <c r="EC41" s="145"/>
      <c r="ED41" s="145"/>
      <c r="EE41" s="145"/>
      <c r="EF41" s="146">
        <f t="shared" si="14"/>
        <v>0</v>
      </c>
      <c r="EG41" s="145"/>
      <c r="EH41" s="145"/>
      <c r="EI41" s="146">
        <f t="shared" si="15"/>
        <v>0</v>
      </c>
      <c r="EJ41" s="145"/>
      <c r="EK41" s="145"/>
      <c r="EL41" s="145"/>
      <c r="EM41" s="145"/>
      <c r="EN41" s="146">
        <f t="shared" si="16"/>
        <v>0</v>
      </c>
      <c r="EO41" s="145"/>
      <c r="EP41" s="145"/>
      <c r="EQ41" s="145"/>
      <c r="ER41" s="145"/>
      <c r="ES41" s="146">
        <f t="shared" si="17"/>
        <v>0</v>
      </c>
      <c r="ET41" s="145"/>
      <c r="EU41" s="145"/>
      <c r="EV41" s="145"/>
      <c r="EW41" s="145"/>
      <c r="EX41" s="145"/>
      <c r="EY41" s="145"/>
      <c r="EZ41" s="145"/>
      <c r="FA41" s="145"/>
      <c r="FB41" s="146">
        <f t="shared" si="18"/>
        <v>0</v>
      </c>
      <c r="FC41" s="145"/>
      <c r="FD41" s="145"/>
      <c r="FE41" s="145"/>
      <c r="FF41" s="145"/>
      <c r="FG41" s="145"/>
      <c r="FH41" s="142"/>
      <c r="FI41" s="142"/>
      <c r="FJ41" s="142"/>
      <c r="FK41" s="142"/>
      <c r="FL41" s="147">
        <f t="shared" si="19"/>
        <v>0</v>
      </c>
      <c r="FM41" s="142"/>
      <c r="FN41" s="142"/>
      <c r="FO41" s="142"/>
      <c r="FP41" s="142"/>
      <c r="FQ41" s="142"/>
      <c r="FR41" s="147">
        <f t="shared" si="20"/>
        <v>0</v>
      </c>
      <c r="FS41" s="142"/>
      <c r="FT41" s="142"/>
      <c r="FU41" s="142"/>
      <c r="FV41" s="142"/>
      <c r="FW41" s="147">
        <f t="shared" si="21"/>
        <v>0</v>
      </c>
      <c r="FX41" s="148">
        <f t="shared" si="22"/>
        <v>1198.5999999999999</v>
      </c>
      <c r="FY41" s="148">
        <f t="shared" si="23"/>
        <v>0</v>
      </c>
      <c r="FZ41" s="144">
        <f t="shared" si="24"/>
        <v>1198.5999999999999</v>
      </c>
      <c r="GA41" s="148"/>
      <c r="GB41" s="148">
        <f t="shared" si="41"/>
        <v>461.90000000000009</v>
      </c>
      <c r="GC41" s="148">
        <f t="shared" si="38"/>
        <v>5.1630000000000003</v>
      </c>
      <c r="GD41" s="140">
        <f t="shared" si="39"/>
        <v>1179.0170000000001</v>
      </c>
      <c r="GE41" s="142">
        <f t="shared" si="26"/>
        <v>456.73700000000008</v>
      </c>
      <c r="GF41" s="148">
        <f t="shared" si="27"/>
        <v>486.69999999999993</v>
      </c>
      <c r="GG41" s="148">
        <f t="shared" si="28"/>
        <v>7.5</v>
      </c>
      <c r="GH41" s="142">
        <f t="shared" si="29"/>
        <v>479.19999999999993</v>
      </c>
      <c r="GI41" s="148">
        <f t="shared" si="30"/>
        <v>250</v>
      </c>
      <c r="GJ41" s="142">
        <f t="shared" si="31"/>
        <v>243.07999999999998</v>
      </c>
      <c r="GK41" s="148">
        <v>142</v>
      </c>
      <c r="GL41" s="148">
        <v>0</v>
      </c>
      <c r="GM41" s="148">
        <f t="shared" si="32"/>
        <v>4.22</v>
      </c>
      <c r="GN41" s="142">
        <f t="shared" si="33"/>
        <v>137.78</v>
      </c>
      <c r="GO41" s="148">
        <v>108</v>
      </c>
      <c r="GP41" s="148">
        <v>0</v>
      </c>
      <c r="GQ41" s="153">
        <v>4</v>
      </c>
      <c r="GR41" s="142">
        <v>44</v>
      </c>
      <c r="GS41" s="142"/>
      <c r="GT41" s="142"/>
      <c r="GU41" s="142"/>
      <c r="GV41" s="142"/>
      <c r="GW41" s="142"/>
      <c r="GX41" s="142"/>
      <c r="GY41" s="142"/>
      <c r="GZ41" s="142"/>
      <c r="HA41" s="154">
        <f t="shared" si="34"/>
        <v>0</v>
      </c>
      <c r="HB41" s="152"/>
      <c r="HC41" s="142">
        <f t="shared" si="35"/>
        <v>2.7</v>
      </c>
      <c r="HD41" s="142">
        <f t="shared" si="40"/>
        <v>105.3</v>
      </c>
    </row>
    <row r="42" spans="1:212" s="19" customFormat="1" ht="64.5" customHeight="1" x14ac:dyDescent="0.2">
      <c r="A42" s="141">
        <v>26</v>
      </c>
      <c r="B42" s="141" t="s">
        <v>134</v>
      </c>
      <c r="C42" s="135"/>
      <c r="D42" s="135">
        <f t="shared" si="36"/>
        <v>92.899999999999991</v>
      </c>
      <c r="E42" s="135">
        <f t="shared" si="37"/>
        <v>95.4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0.3</v>
      </c>
      <c r="Y42" s="142">
        <v>3</v>
      </c>
      <c r="Z42" s="142">
        <v>21</v>
      </c>
      <c r="AA42" s="142">
        <v>22</v>
      </c>
      <c r="AB42" s="142">
        <v>36.299999999999997</v>
      </c>
      <c r="AC42" s="143">
        <f t="shared" si="4"/>
        <v>82.6</v>
      </c>
      <c r="AD42" s="142">
        <v>0</v>
      </c>
      <c r="AE42" s="142">
        <v>0</v>
      </c>
      <c r="AF42" s="142">
        <v>0</v>
      </c>
      <c r="AG42" s="142">
        <v>0</v>
      </c>
      <c r="AH42" s="142">
        <v>0</v>
      </c>
      <c r="AI42" s="142">
        <v>0</v>
      </c>
      <c r="AJ42" s="142">
        <v>0</v>
      </c>
      <c r="AK42" s="142">
        <v>0</v>
      </c>
      <c r="AL42" s="142">
        <v>0</v>
      </c>
      <c r="AM42" s="143">
        <f t="shared" si="5"/>
        <v>0</v>
      </c>
      <c r="AN42" s="142">
        <v>0</v>
      </c>
      <c r="AO42" s="142">
        <v>1</v>
      </c>
      <c r="AP42" s="142">
        <v>0</v>
      </c>
      <c r="AQ42" s="142">
        <v>0</v>
      </c>
      <c r="AR42" s="142">
        <v>2</v>
      </c>
      <c r="AS42" s="142">
        <v>4</v>
      </c>
      <c r="AT42" s="142">
        <v>7.7</v>
      </c>
      <c r="AU42" s="142">
        <v>14.3</v>
      </c>
      <c r="AV42" s="142">
        <v>57.7</v>
      </c>
      <c r="AW42" s="144">
        <f t="shared" si="6"/>
        <v>86.7</v>
      </c>
      <c r="AX42" s="142">
        <v>0</v>
      </c>
      <c r="AY42" s="142">
        <v>0</v>
      </c>
      <c r="AZ42" s="142">
        <v>0</v>
      </c>
      <c r="BA42" s="142">
        <v>0</v>
      </c>
      <c r="BB42" s="142">
        <v>0</v>
      </c>
      <c r="BC42" s="142">
        <v>0</v>
      </c>
      <c r="BD42" s="142">
        <v>0</v>
      </c>
      <c r="BE42" s="142">
        <v>0</v>
      </c>
      <c r="BF42" s="142">
        <v>0</v>
      </c>
      <c r="BG42" s="144">
        <f t="shared" si="7"/>
        <v>0</v>
      </c>
      <c r="BH42" s="142">
        <v>0</v>
      </c>
      <c r="BI42" s="142">
        <v>0</v>
      </c>
      <c r="BJ42" s="142">
        <v>0</v>
      </c>
      <c r="BK42" s="142">
        <v>0</v>
      </c>
      <c r="BL42" s="142">
        <v>0</v>
      </c>
      <c r="BM42" s="142">
        <v>0</v>
      </c>
      <c r="BN42" s="142">
        <v>0</v>
      </c>
      <c r="BO42" s="142">
        <v>0</v>
      </c>
      <c r="BP42" s="142">
        <v>3.7</v>
      </c>
      <c r="BQ42" s="144">
        <f t="shared" si="8"/>
        <v>3.7</v>
      </c>
      <c r="BR42" s="142">
        <v>0</v>
      </c>
      <c r="BS42" s="142">
        <v>0</v>
      </c>
      <c r="BT42" s="142">
        <v>0</v>
      </c>
      <c r="BU42" s="142">
        <v>0</v>
      </c>
      <c r="BV42" s="142">
        <v>0</v>
      </c>
      <c r="BW42" s="142">
        <v>0</v>
      </c>
      <c r="BX42" s="142">
        <v>0</v>
      </c>
      <c r="BY42" s="142">
        <v>0</v>
      </c>
      <c r="BZ42" s="142">
        <v>0</v>
      </c>
      <c r="CA42" s="144">
        <f t="shared" si="9"/>
        <v>0</v>
      </c>
      <c r="CB42" s="142">
        <v>0</v>
      </c>
      <c r="CC42" s="142">
        <v>0</v>
      </c>
      <c r="CD42" s="142">
        <v>0</v>
      </c>
      <c r="CE42" s="142">
        <v>0</v>
      </c>
      <c r="CF42" s="142">
        <v>0</v>
      </c>
      <c r="CG42" s="142">
        <v>0</v>
      </c>
      <c r="CH42" s="142">
        <v>0</v>
      </c>
      <c r="CI42" s="142">
        <v>0</v>
      </c>
      <c r="CJ42" s="142">
        <v>0</v>
      </c>
      <c r="CK42" s="142">
        <v>0</v>
      </c>
      <c r="CL42" s="142">
        <v>0</v>
      </c>
      <c r="CM42" s="142">
        <v>0</v>
      </c>
      <c r="CN42" s="142">
        <v>0</v>
      </c>
      <c r="CO42" s="142">
        <v>0</v>
      </c>
      <c r="CP42" s="142">
        <v>0</v>
      </c>
      <c r="CQ42" s="142">
        <v>0</v>
      </c>
      <c r="CR42" s="142">
        <v>4.3</v>
      </c>
      <c r="CS42" s="142">
        <v>1</v>
      </c>
      <c r="CT42" s="142">
        <v>2</v>
      </c>
      <c r="CU42" s="142">
        <v>3</v>
      </c>
      <c r="CV42" s="144">
        <f t="shared" si="10"/>
        <v>10.3</v>
      </c>
      <c r="CW42" s="142">
        <v>0</v>
      </c>
      <c r="CX42" s="142">
        <v>0</v>
      </c>
      <c r="CY42" s="142">
        <v>0</v>
      </c>
      <c r="CZ42" s="142">
        <v>0</v>
      </c>
      <c r="DA42" s="142">
        <v>0</v>
      </c>
      <c r="DB42" s="142">
        <v>0.3</v>
      </c>
      <c r="DC42" s="142">
        <v>0</v>
      </c>
      <c r="DD42" s="142">
        <v>0</v>
      </c>
      <c r="DE42" s="142">
        <v>4.7</v>
      </c>
      <c r="DF42" s="144">
        <f t="shared" si="11"/>
        <v>5</v>
      </c>
      <c r="DG42" s="142">
        <v>0</v>
      </c>
      <c r="DH42" s="142">
        <v>0</v>
      </c>
      <c r="DI42" s="142">
        <v>0</v>
      </c>
      <c r="DJ42" s="142">
        <v>0</v>
      </c>
      <c r="DK42" s="142">
        <v>0</v>
      </c>
      <c r="DL42" s="142">
        <v>0</v>
      </c>
      <c r="DM42" s="142">
        <v>0</v>
      </c>
      <c r="DN42" s="142">
        <v>0</v>
      </c>
      <c r="DO42" s="142">
        <v>0</v>
      </c>
      <c r="DP42" s="144">
        <f t="shared" si="12"/>
        <v>0</v>
      </c>
      <c r="DQ42" s="145"/>
      <c r="DR42" s="145"/>
      <c r="DS42" s="145"/>
      <c r="DT42" s="145"/>
      <c r="DU42" s="145"/>
      <c r="DV42" s="145"/>
      <c r="DW42" s="146">
        <f t="shared" si="13"/>
        <v>0</v>
      </c>
      <c r="DX42" s="145"/>
      <c r="DY42" s="145"/>
      <c r="DZ42" s="145"/>
      <c r="EA42" s="145"/>
      <c r="EB42" s="145"/>
      <c r="EC42" s="145"/>
      <c r="ED42" s="145"/>
      <c r="EE42" s="145"/>
      <c r="EF42" s="146">
        <f t="shared" si="14"/>
        <v>0</v>
      </c>
      <c r="EG42" s="145"/>
      <c r="EH42" s="145"/>
      <c r="EI42" s="146">
        <f t="shared" si="15"/>
        <v>0</v>
      </c>
      <c r="EJ42" s="145"/>
      <c r="EK42" s="145"/>
      <c r="EL42" s="145"/>
      <c r="EM42" s="145"/>
      <c r="EN42" s="146">
        <f t="shared" si="16"/>
        <v>0</v>
      </c>
      <c r="EO42" s="145"/>
      <c r="EP42" s="145"/>
      <c r="EQ42" s="145"/>
      <c r="ER42" s="145"/>
      <c r="ES42" s="146">
        <f t="shared" si="17"/>
        <v>0</v>
      </c>
      <c r="ET42" s="145"/>
      <c r="EU42" s="145"/>
      <c r="EV42" s="145"/>
      <c r="EW42" s="145"/>
      <c r="EX42" s="145"/>
      <c r="EY42" s="145"/>
      <c r="EZ42" s="145"/>
      <c r="FA42" s="145"/>
      <c r="FB42" s="146">
        <f t="shared" si="18"/>
        <v>0</v>
      </c>
      <c r="FC42" s="145"/>
      <c r="FD42" s="145"/>
      <c r="FE42" s="145"/>
      <c r="FF42" s="145"/>
      <c r="FG42" s="145"/>
      <c r="FH42" s="142"/>
      <c r="FI42" s="142"/>
      <c r="FJ42" s="142"/>
      <c r="FK42" s="142"/>
      <c r="FL42" s="147">
        <f t="shared" si="19"/>
        <v>0</v>
      </c>
      <c r="FM42" s="142"/>
      <c r="FN42" s="142"/>
      <c r="FO42" s="142"/>
      <c r="FP42" s="142"/>
      <c r="FQ42" s="142"/>
      <c r="FR42" s="147">
        <f t="shared" si="20"/>
        <v>0</v>
      </c>
      <c r="FS42" s="142"/>
      <c r="FT42" s="142"/>
      <c r="FU42" s="142"/>
      <c r="FV42" s="142"/>
      <c r="FW42" s="147">
        <f t="shared" si="21"/>
        <v>0</v>
      </c>
      <c r="FX42" s="148">
        <f t="shared" si="22"/>
        <v>188.3</v>
      </c>
      <c r="FY42" s="148">
        <f t="shared" si="23"/>
        <v>0</v>
      </c>
      <c r="FZ42" s="144">
        <f t="shared" si="24"/>
        <v>188.3</v>
      </c>
      <c r="GA42" s="148">
        <v>188.3</v>
      </c>
      <c r="GB42" s="148"/>
      <c r="GC42" s="148">
        <f t="shared" si="38"/>
        <v>0</v>
      </c>
      <c r="GD42" s="140">
        <f t="shared" si="39"/>
        <v>0</v>
      </c>
      <c r="GE42" s="142">
        <v>0</v>
      </c>
      <c r="GF42" s="142">
        <v>0</v>
      </c>
      <c r="GG42" s="142">
        <v>0</v>
      </c>
      <c r="GH42" s="142">
        <v>0</v>
      </c>
      <c r="GI42" s="142">
        <v>0</v>
      </c>
      <c r="GJ42" s="142">
        <v>0</v>
      </c>
      <c r="GK42" s="142">
        <v>0</v>
      </c>
      <c r="GL42" s="142">
        <v>0</v>
      </c>
      <c r="GM42" s="142">
        <v>0</v>
      </c>
      <c r="GN42" s="142">
        <v>0</v>
      </c>
      <c r="GO42" s="142">
        <v>0</v>
      </c>
      <c r="GP42" s="142">
        <v>0</v>
      </c>
      <c r="GQ42" s="142">
        <v>0</v>
      </c>
      <c r="GR42" s="142">
        <v>0</v>
      </c>
      <c r="GS42" s="142">
        <v>0</v>
      </c>
      <c r="GT42" s="142">
        <v>0</v>
      </c>
      <c r="GU42" s="142">
        <v>0</v>
      </c>
      <c r="GV42" s="142">
        <v>0</v>
      </c>
      <c r="GW42" s="142">
        <v>0</v>
      </c>
      <c r="GX42" s="142">
        <v>0</v>
      </c>
      <c r="GY42" s="142">
        <v>0</v>
      </c>
      <c r="GZ42" s="142">
        <v>0</v>
      </c>
      <c r="HA42" s="142">
        <v>0</v>
      </c>
      <c r="HB42" s="142">
        <v>0</v>
      </c>
      <c r="HC42" s="142">
        <v>0</v>
      </c>
      <c r="HD42" s="142">
        <v>0</v>
      </c>
    </row>
    <row r="43" spans="1:212" s="19" customFormat="1" ht="22.5" customHeight="1" x14ac:dyDescent="0.2">
      <c r="A43" s="141">
        <v>27</v>
      </c>
      <c r="B43" s="141" t="s">
        <v>135</v>
      </c>
      <c r="C43" s="135"/>
      <c r="D43" s="135">
        <f t="shared" si="36"/>
        <v>317.7</v>
      </c>
      <c r="E43" s="135">
        <f t="shared" si="37"/>
        <v>445.3</v>
      </c>
      <c r="F43" s="142">
        <v>317.7</v>
      </c>
      <c r="G43" s="142">
        <v>0</v>
      </c>
      <c r="H43" s="142">
        <v>242.3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138</v>
      </c>
      <c r="P43" s="142">
        <v>0</v>
      </c>
      <c r="Q43" s="142">
        <v>20</v>
      </c>
      <c r="R43" s="142">
        <v>41.7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3">
        <f t="shared" si="4"/>
        <v>0</v>
      </c>
      <c r="AD43" s="142">
        <v>0</v>
      </c>
      <c r="AE43" s="142">
        <v>0</v>
      </c>
      <c r="AF43" s="142">
        <v>0</v>
      </c>
      <c r="AG43" s="142"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3">
        <f t="shared" si="5"/>
        <v>0</v>
      </c>
      <c r="AN43" s="142">
        <v>0</v>
      </c>
      <c r="AO43" s="142">
        <v>0</v>
      </c>
      <c r="AP43" s="142">
        <v>0</v>
      </c>
      <c r="AQ43" s="142">
        <v>0</v>
      </c>
      <c r="AR43" s="142">
        <v>0</v>
      </c>
      <c r="AS43" s="142">
        <v>0</v>
      </c>
      <c r="AT43" s="142">
        <v>0</v>
      </c>
      <c r="AU43" s="142">
        <v>0</v>
      </c>
      <c r="AV43" s="142">
        <v>0</v>
      </c>
      <c r="AW43" s="144">
        <f t="shared" si="6"/>
        <v>0</v>
      </c>
      <c r="AX43" s="142">
        <v>0</v>
      </c>
      <c r="AY43" s="142">
        <v>0</v>
      </c>
      <c r="AZ43" s="142">
        <v>0</v>
      </c>
      <c r="BA43" s="142">
        <v>0</v>
      </c>
      <c r="BB43" s="142">
        <v>0</v>
      </c>
      <c r="BC43" s="142">
        <v>0</v>
      </c>
      <c r="BD43" s="142">
        <v>0</v>
      </c>
      <c r="BE43" s="142">
        <v>0</v>
      </c>
      <c r="BF43" s="142">
        <v>0</v>
      </c>
      <c r="BG43" s="144">
        <f t="shared" si="7"/>
        <v>0</v>
      </c>
      <c r="BH43" s="142">
        <v>0</v>
      </c>
      <c r="BI43" s="142">
        <v>0</v>
      </c>
      <c r="BJ43" s="142">
        <v>0</v>
      </c>
      <c r="BK43" s="142">
        <v>0</v>
      </c>
      <c r="BL43" s="142">
        <v>0</v>
      </c>
      <c r="BM43" s="142">
        <v>0</v>
      </c>
      <c r="BN43" s="142">
        <v>0</v>
      </c>
      <c r="BO43" s="142">
        <v>0</v>
      </c>
      <c r="BP43" s="142">
        <v>0</v>
      </c>
      <c r="BQ43" s="144">
        <f t="shared" si="8"/>
        <v>0</v>
      </c>
      <c r="BR43" s="142">
        <v>0</v>
      </c>
      <c r="BS43" s="142">
        <v>0</v>
      </c>
      <c r="BT43" s="142">
        <v>0</v>
      </c>
      <c r="BU43" s="142">
        <v>0</v>
      </c>
      <c r="BV43" s="142">
        <v>0</v>
      </c>
      <c r="BW43" s="142">
        <v>0</v>
      </c>
      <c r="BX43" s="142">
        <v>0</v>
      </c>
      <c r="BY43" s="142">
        <v>0</v>
      </c>
      <c r="BZ43" s="142">
        <v>0</v>
      </c>
      <c r="CA43" s="144">
        <f t="shared" si="9"/>
        <v>0</v>
      </c>
      <c r="CB43" s="142">
        <v>0</v>
      </c>
      <c r="CC43" s="142">
        <v>0</v>
      </c>
      <c r="CD43" s="142">
        <v>0</v>
      </c>
      <c r="CE43" s="142">
        <v>0</v>
      </c>
      <c r="CF43" s="142">
        <v>3.3</v>
      </c>
      <c r="CG43" s="142">
        <v>0</v>
      </c>
      <c r="CH43" s="142">
        <v>0</v>
      </c>
      <c r="CI43" s="142">
        <v>0</v>
      </c>
      <c r="CJ43" s="142">
        <v>0</v>
      </c>
      <c r="CK43" s="142">
        <v>0</v>
      </c>
      <c r="CL43" s="142">
        <v>0</v>
      </c>
      <c r="CM43" s="142">
        <v>0</v>
      </c>
      <c r="CN43" s="142">
        <v>0</v>
      </c>
      <c r="CO43" s="142">
        <v>0</v>
      </c>
      <c r="CP43" s="142">
        <v>0</v>
      </c>
      <c r="CQ43" s="142">
        <v>0</v>
      </c>
      <c r="CR43" s="142">
        <v>0</v>
      </c>
      <c r="CS43" s="142">
        <v>0</v>
      </c>
      <c r="CT43" s="142">
        <v>0</v>
      </c>
      <c r="CU43" s="142">
        <v>0</v>
      </c>
      <c r="CV43" s="144">
        <f t="shared" si="10"/>
        <v>0</v>
      </c>
      <c r="CW43" s="142">
        <v>0</v>
      </c>
      <c r="CX43" s="142">
        <v>0</v>
      </c>
      <c r="CY43" s="142">
        <v>0</v>
      </c>
      <c r="CZ43" s="142">
        <v>0</v>
      </c>
      <c r="DA43" s="142">
        <v>0</v>
      </c>
      <c r="DB43" s="142">
        <v>0</v>
      </c>
      <c r="DC43" s="142">
        <v>0</v>
      </c>
      <c r="DD43" s="142">
        <v>0</v>
      </c>
      <c r="DE43" s="142">
        <v>0</v>
      </c>
      <c r="DF43" s="144">
        <f t="shared" si="11"/>
        <v>0</v>
      </c>
      <c r="DG43" s="142">
        <v>0</v>
      </c>
      <c r="DH43" s="142">
        <v>0</v>
      </c>
      <c r="DI43" s="142">
        <v>0</v>
      </c>
      <c r="DJ43" s="142">
        <v>0</v>
      </c>
      <c r="DK43" s="142">
        <v>0</v>
      </c>
      <c r="DL43" s="142">
        <v>0</v>
      </c>
      <c r="DM43" s="142">
        <v>0</v>
      </c>
      <c r="DN43" s="142">
        <v>0</v>
      </c>
      <c r="DO43" s="142">
        <v>0</v>
      </c>
      <c r="DP43" s="144">
        <f t="shared" si="12"/>
        <v>0</v>
      </c>
      <c r="DQ43" s="145"/>
      <c r="DR43" s="145"/>
      <c r="DS43" s="145"/>
      <c r="DT43" s="145"/>
      <c r="DU43" s="145"/>
      <c r="DV43" s="145"/>
      <c r="DW43" s="146">
        <f t="shared" si="13"/>
        <v>0</v>
      </c>
      <c r="DX43" s="145"/>
      <c r="DY43" s="145"/>
      <c r="DZ43" s="145"/>
      <c r="EA43" s="145"/>
      <c r="EB43" s="145"/>
      <c r="EC43" s="145"/>
      <c r="ED43" s="145"/>
      <c r="EE43" s="145"/>
      <c r="EF43" s="146">
        <f t="shared" si="14"/>
        <v>0</v>
      </c>
      <c r="EG43" s="145"/>
      <c r="EH43" s="145"/>
      <c r="EI43" s="146">
        <f t="shared" si="15"/>
        <v>0</v>
      </c>
      <c r="EJ43" s="145"/>
      <c r="EK43" s="145"/>
      <c r="EL43" s="145"/>
      <c r="EM43" s="145"/>
      <c r="EN43" s="146">
        <f t="shared" si="16"/>
        <v>0</v>
      </c>
      <c r="EO43" s="145"/>
      <c r="EP43" s="145"/>
      <c r="EQ43" s="145"/>
      <c r="ER43" s="145"/>
      <c r="ES43" s="146">
        <f t="shared" si="17"/>
        <v>0</v>
      </c>
      <c r="ET43" s="145"/>
      <c r="EU43" s="145"/>
      <c r="EV43" s="145"/>
      <c r="EW43" s="145"/>
      <c r="EX43" s="145"/>
      <c r="EY43" s="145"/>
      <c r="EZ43" s="145"/>
      <c r="FA43" s="145"/>
      <c r="FB43" s="146">
        <f t="shared" si="18"/>
        <v>0</v>
      </c>
      <c r="FC43" s="145"/>
      <c r="FD43" s="145"/>
      <c r="FE43" s="145"/>
      <c r="FF43" s="145"/>
      <c r="FG43" s="145"/>
      <c r="FH43" s="142"/>
      <c r="FI43" s="142"/>
      <c r="FJ43" s="142"/>
      <c r="FK43" s="142"/>
      <c r="FL43" s="147">
        <f t="shared" si="19"/>
        <v>0</v>
      </c>
      <c r="FM43" s="142"/>
      <c r="FN43" s="142"/>
      <c r="FO43" s="142"/>
      <c r="FP43" s="142"/>
      <c r="FQ43" s="142"/>
      <c r="FR43" s="147">
        <f t="shared" si="20"/>
        <v>0</v>
      </c>
      <c r="FS43" s="142"/>
      <c r="FT43" s="142"/>
      <c r="FU43" s="142"/>
      <c r="FV43" s="142"/>
      <c r="FW43" s="147">
        <f t="shared" si="21"/>
        <v>0</v>
      </c>
      <c r="FX43" s="148">
        <f t="shared" si="22"/>
        <v>763</v>
      </c>
      <c r="FY43" s="148">
        <f t="shared" si="23"/>
        <v>0</v>
      </c>
      <c r="FZ43" s="144">
        <f t="shared" si="24"/>
        <v>763</v>
      </c>
      <c r="GA43" s="148"/>
      <c r="GB43" s="148">
        <f t="shared" ref="GB43:GB48" si="42">D43-GK43</f>
        <v>258.7</v>
      </c>
      <c r="GC43" s="148">
        <f t="shared" si="38"/>
        <v>2.8919999999999999</v>
      </c>
      <c r="GD43" s="140">
        <f t="shared" si="39"/>
        <v>750.90800000000013</v>
      </c>
      <c r="GE43" s="142">
        <f t="shared" si="26"/>
        <v>255.80799999999999</v>
      </c>
      <c r="GF43" s="148">
        <f t="shared" ref="GF43:GF48" si="43">E43-GO43</f>
        <v>383.3</v>
      </c>
      <c r="GG43" s="148">
        <f t="shared" ref="GG43:GG48" si="44">ROUND(GF43/$GF$76*$GF$78,2)</f>
        <v>5.9</v>
      </c>
      <c r="GH43" s="142">
        <f t="shared" si="29"/>
        <v>377.40000000000003</v>
      </c>
      <c r="GI43" s="148">
        <f t="shared" si="30"/>
        <v>121</v>
      </c>
      <c r="GJ43" s="142">
        <f t="shared" si="31"/>
        <v>117.7</v>
      </c>
      <c r="GK43" s="148">
        <v>59</v>
      </c>
      <c r="GL43" s="148">
        <v>0</v>
      </c>
      <c r="GM43" s="148">
        <f t="shared" ref="GM43:GM48" si="45">ROUND(GK43/$GK$76*$GK$78,2)</f>
        <v>1.75</v>
      </c>
      <c r="GN43" s="142">
        <f t="shared" si="33"/>
        <v>57.25</v>
      </c>
      <c r="GO43" s="148">
        <v>62</v>
      </c>
      <c r="GP43" s="148">
        <v>0</v>
      </c>
      <c r="GQ43" s="153">
        <v>1</v>
      </c>
      <c r="GR43" s="142">
        <v>30</v>
      </c>
      <c r="GS43" s="142"/>
      <c r="GT43" s="142"/>
      <c r="GU43" s="142"/>
      <c r="GV43" s="142"/>
      <c r="GW43" s="142"/>
      <c r="GX43" s="142"/>
      <c r="GY43" s="142"/>
      <c r="GZ43" s="142"/>
      <c r="HA43" s="154">
        <f t="shared" si="34"/>
        <v>0</v>
      </c>
      <c r="HB43" s="152"/>
      <c r="HC43" s="142">
        <f t="shared" ref="HC43:HC48" si="46">ROUND(GO43/$GO$76*$GO$78,2)</f>
        <v>1.55</v>
      </c>
      <c r="HD43" s="142">
        <f t="shared" si="40"/>
        <v>60.45</v>
      </c>
    </row>
    <row r="44" spans="1:212" s="19" customFormat="1" ht="37.5" x14ac:dyDescent="0.2">
      <c r="A44" s="141">
        <v>28</v>
      </c>
      <c r="B44" s="141" t="s">
        <v>143</v>
      </c>
      <c r="C44" s="157" t="s">
        <v>148</v>
      </c>
      <c r="D44" s="135">
        <f t="shared" si="36"/>
        <v>586</v>
      </c>
      <c r="E44" s="135">
        <f t="shared" si="37"/>
        <v>747</v>
      </c>
      <c r="F44" s="142">
        <v>580</v>
      </c>
      <c r="G44" s="142">
        <v>0</v>
      </c>
      <c r="H44" s="142">
        <v>531</v>
      </c>
      <c r="I44" s="142">
        <v>0</v>
      </c>
      <c r="J44" s="142">
        <v>25</v>
      </c>
      <c r="K44" s="142">
        <v>29</v>
      </c>
      <c r="L44" s="142">
        <v>0</v>
      </c>
      <c r="M44" s="142">
        <v>0</v>
      </c>
      <c r="N44" s="142">
        <v>0</v>
      </c>
      <c r="O44" s="142">
        <v>94</v>
      </c>
      <c r="P44" s="142">
        <v>0</v>
      </c>
      <c r="Q44" s="142">
        <v>0</v>
      </c>
      <c r="R44" s="142">
        <v>59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143">
        <f t="shared" si="4"/>
        <v>0</v>
      </c>
      <c r="AD44" s="142">
        <v>0</v>
      </c>
      <c r="AE44" s="142">
        <v>0</v>
      </c>
      <c r="AF44" s="142">
        <v>0</v>
      </c>
      <c r="AG44" s="142">
        <v>0</v>
      </c>
      <c r="AH44" s="142">
        <v>0</v>
      </c>
      <c r="AI44" s="142">
        <v>0</v>
      </c>
      <c r="AJ44" s="142">
        <v>0</v>
      </c>
      <c r="AK44" s="142">
        <v>0</v>
      </c>
      <c r="AL44" s="142">
        <v>0</v>
      </c>
      <c r="AM44" s="143">
        <f t="shared" si="5"/>
        <v>0</v>
      </c>
      <c r="AN44" s="142">
        <v>0</v>
      </c>
      <c r="AO44" s="142">
        <v>0</v>
      </c>
      <c r="AP44" s="142">
        <v>0</v>
      </c>
      <c r="AQ44" s="142">
        <v>0</v>
      </c>
      <c r="AR44" s="142">
        <v>0</v>
      </c>
      <c r="AS44" s="142">
        <v>0</v>
      </c>
      <c r="AT44" s="142">
        <v>0</v>
      </c>
      <c r="AU44" s="142">
        <v>0</v>
      </c>
      <c r="AV44" s="142">
        <v>0</v>
      </c>
      <c r="AW44" s="144">
        <f t="shared" si="6"/>
        <v>0</v>
      </c>
      <c r="AX44" s="142"/>
      <c r="AY44" s="142">
        <v>0</v>
      </c>
      <c r="AZ44" s="142">
        <v>0</v>
      </c>
      <c r="BA44" s="142">
        <v>0</v>
      </c>
      <c r="BB44" s="142">
        <v>0</v>
      </c>
      <c r="BC44" s="142">
        <v>0</v>
      </c>
      <c r="BD44" s="142">
        <v>0</v>
      </c>
      <c r="BE44" s="142">
        <v>0</v>
      </c>
      <c r="BF44" s="142">
        <v>0</v>
      </c>
      <c r="BG44" s="144">
        <f t="shared" si="7"/>
        <v>0</v>
      </c>
      <c r="BH44" s="142">
        <v>0</v>
      </c>
      <c r="BI44" s="142">
        <v>0</v>
      </c>
      <c r="BJ44" s="142">
        <v>0</v>
      </c>
      <c r="BK44" s="142">
        <v>0</v>
      </c>
      <c r="BL44" s="142">
        <v>0</v>
      </c>
      <c r="BM44" s="142">
        <v>0</v>
      </c>
      <c r="BN44" s="142">
        <v>0</v>
      </c>
      <c r="BO44" s="142">
        <v>0</v>
      </c>
      <c r="BP44" s="142">
        <v>0</v>
      </c>
      <c r="BQ44" s="144">
        <f t="shared" si="8"/>
        <v>0</v>
      </c>
      <c r="BR44" s="142">
        <v>0</v>
      </c>
      <c r="BS44" s="142">
        <v>0</v>
      </c>
      <c r="BT44" s="142">
        <v>0</v>
      </c>
      <c r="BU44" s="142">
        <v>0</v>
      </c>
      <c r="BV44" s="142">
        <v>0</v>
      </c>
      <c r="BW44" s="142">
        <v>0</v>
      </c>
      <c r="BX44" s="142">
        <v>0</v>
      </c>
      <c r="BY44" s="142">
        <v>0</v>
      </c>
      <c r="BZ44" s="142">
        <v>0</v>
      </c>
      <c r="CA44" s="144">
        <f t="shared" si="9"/>
        <v>0</v>
      </c>
      <c r="CB44" s="142">
        <v>0</v>
      </c>
      <c r="CC44" s="142">
        <v>0</v>
      </c>
      <c r="CD44" s="142">
        <v>0</v>
      </c>
      <c r="CE44" s="142">
        <v>6</v>
      </c>
      <c r="CF44" s="142">
        <v>9</v>
      </c>
      <c r="CG44" s="142">
        <v>0</v>
      </c>
      <c r="CH44" s="142">
        <v>0</v>
      </c>
      <c r="CI44" s="142">
        <v>0</v>
      </c>
      <c r="CJ44" s="142">
        <v>0</v>
      </c>
      <c r="CK44" s="142">
        <v>0</v>
      </c>
      <c r="CL44" s="142">
        <v>0</v>
      </c>
      <c r="CM44" s="142">
        <v>0</v>
      </c>
      <c r="CN44" s="142">
        <v>0</v>
      </c>
      <c r="CO44" s="142">
        <v>0</v>
      </c>
      <c r="CP44" s="142">
        <v>0</v>
      </c>
      <c r="CQ44" s="142">
        <v>0</v>
      </c>
      <c r="CR44" s="142">
        <v>0</v>
      </c>
      <c r="CS44" s="142">
        <v>0</v>
      </c>
      <c r="CT44" s="142">
        <v>0</v>
      </c>
      <c r="CU44" s="142">
        <v>0</v>
      </c>
      <c r="CV44" s="144">
        <f t="shared" si="10"/>
        <v>0</v>
      </c>
      <c r="CW44" s="142">
        <v>0</v>
      </c>
      <c r="CX44" s="142">
        <v>0</v>
      </c>
      <c r="CY44" s="142">
        <v>0</v>
      </c>
      <c r="CZ44" s="142">
        <v>0</v>
      </c>
      <c r="DA44" s="142">
        <v>0</v>
      </c>
      <c r="DB44" s="142">
        <v>0</v>
      </c>
      <c r="DC44" s="142">
        <v>0</v>
      </c>
      <c r="DD44" s="142">
        <v>0</v>
      </c>
      <c r="DE44" s="142">
        <v>0</v>
      </c>
      <c r="DF44" s="144">
        <f t="shared" si="11"/>
        <v>0</v>
      </c>
      <c r="DG44" s="142">
        <v>0</v>
      </c>
      <c r="DH44" s="142">
        <v>0</v>
      </c>
      <c r="DI44" s="142">
        <v>0</v>
      </c>
      <c r="DJ44" s="142">
        <v>0</v>
      </c>
      <c r="DK44" s="142">
        <v>0</v>
      </c>
      <c r="DL44" s="142">
        <v>0</v>
      </c>
      <c r="DM44" s="142">
        <v>0</v>
      </c>
      <c r="DN44" s="142">
        <v>0</v>
      </c>
      <c r="DO44" s="142">
        <v>0</v>
      </c>
      <c r="DP44" s="144">
        <f t="shared" si="12"/>
        <v>0</v>
      </c>
      <c r="DQ44" s="145"/>
      <c r="DR44" s="145"/>
      <c r="DS44" s="145"/>
      <c r="DT44" s="145"/>
      <c r="DU44" s="145"/>
      <c r="DV44" s="145"/>
      <c r="DW44" s="146">
        <f t="shared" si="13"/>
        <v>0</v>
      </c>
      <c r="DX44" s="145"/>
      <c r="DY44" s="145"/>
      <c r="DZ44" s="145"/>
      <c r="EA44" s="145"/>
      <c r="EB44" s="145"/>
      <c r="EC44" s="145"/>
      <c r="ED44" s="145"/>
      <c r="EE44" s="145"/>
      <c r="EF44" s="146">
        <f t="shared" si="14"/>
        <v>0</v>
      </c>
      <c r="EG44" s="145"/>
      <c r="EH44" s="145"/>
      <c r="EI44" s="146">
        <f t="shared" si="15"/>
        <v>0</v>
      </c>
      <c r="EJ44" s="145"/>
      <c r="EK44" s="145"/>
      <c r="EL44" s="145"/>
      <c r="EM44" s="145"/>
      <c r="EN44" s="146">
        <f t="shared" si="16"/>
        <v>0</v>
      </c>
      <c r="EO44" s="145"/>
      <c r="EP44" s="145"/>
      <c r="EQ44" s="145"/>
      <c r="ER44" s="145"/>
      <c r="ES44" s="146">
        <f t="shared" si="17"/>
        <v>0</v>
      </c>
      <c r="ET44" s="145"/>
      <c r="EU44" s="145"/>
      <c r="EV44" s="145"/>
      <c r="EW44" s="145"/>
      <c r="EX44" s="145"/>
      <c r="EY44" s="145"/>
      <c r="EZ44" s="145"/>
      <c r="FA44" s="145"/>
      <c r="FB44" s="146">
        <f t="shared" si="18"/>
        <v>0</v>
      </c>
      <c r="FC44" s="145"/>
      <c r="FD44" s="145"/>
      <c r="FE44" s="145"/>
      <c r="FF44" s="145"/>
      <c r="FG44" s="145"/>
      <c r="FH44" s="142"/>
      <c r="FI44" s="142"/>
      <c r="FJ44" s="142"/>
      <c r="FK44" s="142"/>
      <c r="FL44" s="147"/>
      <c r="FM44" s="142"/>
      <c r="FN44" s="142"/>
      <c r="FO44" s="142"/>
      <c r="FP44" s="142"/>
      <c r="FQ44" s="142"/>
      <c r="FR44" s="147">
        <f t="shared" si="20"/>
        <v>0</v>
      </c>
      <c r="FS44" s="142"/>
      <c r="FT44" s="142"/>
      <c r="FU44" s="142"/>
      <c r="FV44" s="142"/>
      <c r="FW44" s="147">
        <f t="shared" si="21"/>
        <v>0</v>
      </c>
      <c r="FX44" s="148">
        <f t="shared" si="22"/>
        <v>1333</v>
      </c>
      <c r="FY44" s="148">
        <f t="shared" si="23"/>
        <v>0</v>
      </c>
      <c r="FZ44" s="144">
        <f t="shared" si="24"/>
        <v>1333</v>
      </c>
      <c r="GA44" s="148"/>
      <c r="GB44" s="148">
        <f t="shared" si="42"/>
        <v>496</v>
      </c>
      <c r="GC44" s="148">
        <f t="shared" si="38"/>
        <v>5.5449999999999999</v>
      </c>
      <c r="GD44" s="140">
        <f t="shared" si="39"/>
        <v>1312.365</v>
      </c>
      <c r="GE44" s="142">
        <f t="shared" si="26"/>
        <v>490.45499999999998</v>
      </c>
      <c r="GF44" s="148">
        <f t="shared" si="43"/>
        <v>652</v>
      </c>
      <c r="GG44" s="148">
        <f t="shared" si="44"/>
        <v>10.039999999999999</v>
      </c>
      <c r="GH44" s="142">
        <f t="shared" si="29"/>
        <v>641.96</v>
      </c>
      <c r="GI44" s="148">
        <f t="shared" si="30"/>
        <v>185</v>
      </c>
      <c r="GJ44" s="142">
        <f t="shared" si="31"/>
        <v>179.95</v>
      </c>
      <c r="GK44" s="148">
        <v>90</v>
      </c>
      <c r="GL44" s="148">
        <v>0</v>
      </c>
      <c r="GM44" s="148">
        <f t="shared" si="45"/>
        <v>2.68</v>
      </c>
      <c r="GN44" s="142">
        <f t="shared" si="33"/>
        <v>87.32</v>
      </c>
      <c r="GO44" s="148">
        <v>95</v>
      </c>
      <c r="GP44" s="148">
        <v>0</v>
      </c>
      <c r="GQ44" s="153">
        <v>1</v>
      </c>
      <c r="GR44" s="142">
        <v>39</v>
      </c>
      <c r="GS44" s="142"/>
      <c r="GT44" s="142"/>
      <c r="GU44" s="142"/>
      <c r="GV44" s="142"/>
      <c r="GW44" s="142"/>
      <c r="GX44" s="142"/>
      <c r="GY44" s="142"/>
      <c r="GZ44" s="142"/>
      <c r="HA44" s="154"/>
      <c r="HB44" s="152"/>
      <c r="HC44" s="142">
        <f t="shared" si="46"/>
        <v>2.37</v>
      </c>
      <c r="HD44" s="142">
        <f t="shared" si="40"/>
        <v>92.63</v>
      </c>
    </row>
    <row r="45" spans="1:212" s="19" customFormat="1" ht="37.5" x14ac:dyDescent="0.2">
      <c r="A45" s="141">
        <v>29</v>
      </c>
      <c r="B45" s="141" t="s">
        <v>144</v>
      </c>
      <c r="C45" s="157" t="s">
        <v>148</v>
      </c>
      <c r="D45" s="135">
        <f t="shared" si="36"/>
        <v>319</v>
      </c>
      <c r="E45" s="135">
        <f t="shared" si="37"/>
        <v>478</v>
      </c>
      <c r="F45" s="142">
        <v>315</v>
      </c>
      <c r="G45" s="142">
        <v>0</v>
      </c>
      <c r="H45" s="142">
        <v>345</v>
      </c>
      <c r="I45" s="142">
        <v>0</v>
      </c>
      <c r="J45" s="142">
        <v>84</v>
      </c>
      <c r="K45" s="142">
        <v>42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1</v>
      </c>
      <c r="Z45" s="142">
        <v>1</v>
      </c>
      <c r="AA45" s="142">
        <v>0</v>
      </c>
      <c r="AB45" s="142">
        <v>0</v>
      </c>
      <c r="AC45" s="143">
        <f t="shared" si="4"/>
        <v>2</v>
      </c>
      <c r="AD45" s="142">
        <v>0</v>
      </c>
      <c r="AE45" s="142">
        <v>0</v>
      </c>
      <c r="AF45" s="142">
        <v>0</v>
      </c>
      <c r="AG45" s="142">
        <v>0</v>
      </c>
      <c r="AH45" s="142">
        <v>0</v>
      </c>
      <c r="AI45" s="142">
        <v>0</v>
      </c>
      <c r="AJ45" s="142">
        <v>0</v>
      </c>
      <c r="AK45" s="142">
        <v>0</v>
      </c>
      <c r="AL45" s="142">
        <v>0</v>
      </c>
      <c r="AM45" s="143">
        <f t="shared" si="5"/>
        <v>0</v>
      </c>
      <c r="AN45" s="142">
        <v>0</v>
      </c>
      <c r="AO45" s="142">
        <v>0</v>
      </c>
      <c r="AP45" s="142">
        <v>0</v>
      </c>
      <c r="AQ45" s="142">
        <v>0</v>
      </c>
      <c r="AR45" s="142">
        <v>0</v>
      </c>
      <c r="AS45" s="142">
        <v>0</v>
      </c>
      <c r="AT45" s="142">
        <v>0</v>
      </c>
      <c r="AU45" s="142">
        <v>0</v>
      </c>
      <c r="AV45" s="142">
        <v>0</v>
      </c>
      <c r="AW45" s="144">
        <f t="shared" si="6"/>
        <v>0</v>
      </c>
      <c r="AX45" s="142">
        <v>0</v>
      </c>
      <c r="AY45" s="142">
        <v>0</v>
      </c>
      <c r="AZ45" s="142">
        <v>0</v>
      </c>
      <c r="BA45" s="142">
        <v>0</v>
      </c>
      <c r="BB45" s="142">
        <v>0</v>
      </c>
      <c r="BC45" s="142">
        <v>0</v>
      </c>
      <c r="BD45" s="142">
        <v>0</v>
      </c>
      <c r="BE45" s="142">
        <v>0</v>
      </c>
      <c r="BF45" s="142">
        <v>0</v>
      </c>
      <c r="BG45" s="144">
        <f t="shared" si="7"/>
        <v>0</v>
      </c>
      <c r="BH45" s="142">
        <v>0</v>
      </c>
      <c r="BI45" s="142">
        <v>0</v>
      </c>
      <c r="BJ45" s="142">
        <v>0</v>
      </c>
      <c r="BK45" s="142">
        <v>0</v>
      </c>
      <c r="BL45" s="142">
        <v>0</v>
      </c>
      <c r="BM45" s="142">
        <v>0</v>
      </c>
      <c r="BN45" s="142">
        <v>0</v>
      </c>
      <c r="BO45" s="142">
        <v>0</v>
      </c>
      <c r="BP45" s="142">
        <v>0</v>
      </c>
      <c r="BQ45" s="144">
        <f t="shared" si="8"/>
        <v>0</v>
      </c>
      <c r="BR45" s="142">
        <v>0</v>
      </c>
      <c r="BS45" s="142">
        <v>0</v>
      </c>
      <c r="BT45" s="142">
        <v>0</v>
      </c>
      <c r="BU45" s="142">
        <v>0</v>
      </c>
      <c r="BV45" s="142">
        <v>0</v>
      </c>
      <c r="BW45" s="142">
        <v>0</v>
      </c>
      <c r="BX45" s="142">
        <v>0</v>
      </c>
      <c r="BY45" s="142">
        <v>0</v>
      </c>
      <c r="BZ45" s="142">
        <v>0</v>
      </c>
      <c r="CA45" s="144">
        <f t="shared" si="9"/>
        <v>0</v>
      </c>
      <c r="CB45" s="142">
        <v>0</v>
      </c>
      <c r="CC45" s="142">
        <v>0</v>
      </c>
      <c r="CD45" s="142">
        <v>0</v>
      </c>
      <c r="CE45" s="142">
        <v>2</v>
      </c>
      <c r="CF45" s="142">
        <v>6</v>
      </c>
      <c r="CG45" s="142">
        <v>1</v>
      </c>
      <c r="CH45" s="142">
        <v>0</v>
      </c>
      <c r="CI45" s="142">
        <v>0</v>
      </c>
      <c r="CJ45" s="142">
        <v>0</v>
      </c>
      <c r="CK45" s="142">
        <v>0</v>
      </c>
      <c r="CL45" s="142">
        <v>0</v>
      </c>
      <c r="CM45" s="142">
        <v>0</v>
      </c>
      <c r="CN45" s="142">
        <v>0</v>
      </c>
      <c r="CO45" s="142">
        <v>0</v>
      </c>
      <c r="CP45" s="142">
        <v>0</v>
      </c>
      <c r="CQ45" s="142">
        <v>0</v>
      </c>
      <c r="CR45" s="142">
        <v>0</v>
      </c>
      <c r="CS45" s="142">
        <v>0</v>
      </c>
      <c r="CT45" s="142">
        <v>0</v>
      </c>
      <c r="CU45" s="142">
        <v>0</v>
      </c>
      <c r="CV45" s="144">
        <f t="shared" si="10"/>
        <v>0</v>
      </c>
      <c r="CW45" s="142">
        <v>0</v>
      </c>
      <c r="CX45" s="142">
        <v>0</v>
      </c>
      <c r="CY45" s="142">
        <v>0</v>
      </c>
      <c r="CZ45" s="142">
        <v>0</v>
      </c>
      <c r="DA45" s="142">
        <v>0</v>
      </c>
      <c r="DB45" s="142">
        <v>0</v>
      </c>
      <c r="DC45" s="142">
        <v>0</v>
      </c>
      <c r="DD45" s="142">
        <v>0</v>
      </c>
      <c r="DE45" s="142">
        <v>0</v>
      </c>
      <c r="DF45" s="144">
        <f t="shared" si="11"/>
        <v>0</v>
      </c>
      <c r="DG45" s="142">
        <v>0</v>
      </c>
      <c r="DH45" s="142">
        <v>0</v>
      </c>
      <c r="DI45" s="142">
        <v>0</v>
      </c>
      <c r="DJ45" s="142">
        <v>0</v>
      </c>
      <c r="DK45" s="142">
        <v>0</v>
      </c>
      <c r="DL45" s="142">
        <v>0</v>
      </c>
      <c r="DM45" s="142">
        <v>0</v>
      </c>
      <c r="DN45" s="142">
        <v>0</v>
      </c>
      <c r="DO45" s="142">
        <v>0</v>
      </c>
      <c r="DP45" s="144">
        <f t="shared" si="12"/>
        <v>0</v>
      </c>
      <c r="DQ45" s="145"/>
      <c r="DR45" s="145"/>
      <c r="DS45" s="145"/>
      <c r="DT45" s="145"/>
      <c r="DU45" s="145"/>
      <c r="DV45" s="145"/>
      <c r="DW45" s="146">
        <f t="shared" si="13"/>
        <v>0</v>
      </c>
      <c r="DX45" s="145"/>
      <c r="DY45" s="145"/>
      <c r="DZ45" s="145"/>
      <c r="EA45" s="145"/>
      <c r="EB45" s="145"/>
      <c r="EC45" s="145"/>
      <c r="ED45" s="145"/>
      <c r="EE45" s="145"/>
      <c r="EF45" s="146">
        <f t="shared" si="14"/>
        <v>0</v>
      </c>
      <c r="EG45" s="145"/>
      <c r="EH45" s="145"/>
      <c r="EI45" s="146">
        <f t="shared" si="15"/>
        <v>0</v>
      </c>
      <c r="EJ45" s="145"/>
      <c r="EK45" s="145"/>
      <c r="EL45" s="145"/>
      <c r="EM45" s="145"/>
      <c r="EN45" s="146">
        <f t="shared" si="16"/>
        <v>0</v>
      </c>
      <c r="EO45" s="145"/>
      <c r="EP45" s="145"/>
      <c r="EQ45" s="145"/>
      <c r="ER45" s="145"/>
      <c r="ES45" s="146">
        <f t="shared" si="17"/>
        <v>0</v>
      </c>
      <c r="ET45" s="145"/>
      <c r="EU45" s="145"/>
      <c r="EV45" s="145"/>
      <c r="EW45" s="145"/>
      <c r="EX45" s="145"/>
      <c r="EY45" s="145"/>
      <c r="EZ45" s="145"/>
      <c r="FA45" s="145"/>
      <c r="FB45" s="146">
        <f t="shared" si="18"/>
        <v>0</v>
      </c>
      <c r="FC45" s="145"/>
      <c r="FD45" s="145"/>
      <c r="FE45" s="145"/>
      <c r="FF45" s="145"/>
      <c r="FG45" s="145"/>
      <c r="FH45" s="142"/>
      <c r="FI45" s="142"/>
      <c r="FJ45" s="142"/>
      <c r="FK45" s="142"/>
      <c r="FL45" s="147"/>
      <c r="FM45" s="142"/>
      <c r="FN45" s="142"/>
      <c r="FO45" s="142"/>
      <c r="FP45" s="142"/>
      <c r="FQ45" s="142"/>
      <c r="FR45" s="147">
        <f t="shared" si="20"/>
        <v>0</v>
      </c>
      <c r="FS45" s="142"/>
      <c r="FT45" s="142"/>
      <c r="FU45" s="142"/>
      <c r="FV45" s="142"/>
      <c r="FW45" s="147">
        <f t="shared" si="21"/>
        <v>0</v>
      </c>
      <c r="FX45" s="148">
        <f t="shared" si="22"/>
        <v>797</v>
      </c>
      <c r="FY45" s="148">
        <f>SUM(DQ45:DS45)+DW45+SUM(DX45:EC45)+EF45+EI45+EN46+SUM(EO45:EP45)+ES45+SUM(ET45:EW45)+FB45+SUM(FC45:FG45)+FL45+SUM(FM45:FO45)+FR45+FW45</f>
        <v>0</v>
      </c>
      <c r="FZ45" s="144">
        <f t="shared" si="24"/>
        <v>797</v>
      </c>
      <c r="GA45" s="148"/>
      <c r="GB45" s="148">
        <f t="shared" si="42"/>
        <v>275</v>
      </c>
      <c r="GC45" s="148">
        <f t="shared" si="38"/>
        <v>3.0739999999999998</v>
      </c>
      <c r="GD45" s="140">
        <f t="shared" si="39"/>
        <v>784.81600000000003</v>
      </c>
      <c r="GE45" s="142">
        <f t="shared" si="26"/>
        <v>271.92599999999999</v>
      </c>
      <c r="GF45" s="148">
        <f t="shared" si="43"/>
        <v>432</v>
      </c>
      <c r="GG45" s="148">
        <f t="shared" si="44"/>
        <v>6.65</v>
      </c>
      <c r="GH45" s="142">
        <f t="shared" si="29"/>
        <v>425.35</v>
      </c>
      <c r="GI45" s="148">
        <f t="shared" si="30"/>
        <v>90</v>
      </c>
      <c r="GJ45" s="142">
        <f t="shared" si="31"/>
        <v>87.539999999999992</v>
      </c>
      <c r="GK45" s="148">
        <v>44</v>
      </c>
      <c r="GL45" s="148">
        <v>0</v>
      </c>
      <c r="GM45" s="148">
        <f t="shared" si="45"/>
        <v>1.31</v>
      </c>
      <c r="GN45" s="142">
        <f t="shared" si="33"/>
        <v>42.69</v>
      </c>
      <c r="GO45" s="148">
        <v>46</v>
      </c>
      <c r="GP45" s="148">
        <v>0</v>
      </c>
      <c r="GQ45" s="153">
        <v>1</v>
      </c>
      <c r="GR45" s="142">
        <v>24</v>
      </c>
      <c r="GS45" s="142"/>
      <c r="GT45" s="142"/>
      <c r="GU45" s="142"/>
      <c r="GV45" s="142"/>
      <c r="GW45" s="142"/>
      <c r="GX45" s="142"/>
      <c r="GY45" s="142"/>
      <c r="GZ45" s="142"/>
      <c r="HA45" s="154"/>
      <c r="HB45" s="152"/>
      <c r="HC45" s="142">
        <f t="shared" si="46"/>
        <v>1.1499999999999999</v>
      </c>
      <c r="HD45" s="142">
        <f t="shared" si="40"/>
        <v>44.85</v>
      </c>
    </row>
    <row r="46" spans="1:212" s="19" customFormat="1" ht="37.5" x14ac:dyDescent="0.2">
      <c r="A46" s="141">
        <v>30</v>
      </c>
      <c r="B46" s="141" t="s">
        <v>145</v>
      </c>
      <c r="C46" s="157" t="s">
        <v>148</v>
      </c>
      <c r="D46" s="135">
        <f t="shared" si="36"/>
        <v>418</v>
      </c>
      <c r="E46" s="135">
        <f t="shared" si="37"/>
        <v>399</v>
      </c>
      <c r="F46" s="142">
        <v>413</v>
      </c>
      <c r="G46" s="142">
        <v>0</v>
      </c>
      <c r="H46" s="142">
        <v>325</v>
      </c>
      <c r="I46" s="142">
        <v>0</v>
      </c>
      <c r="J46" s="142">
        <v>0</v>
      </c>
      <c r="K46" s="142">
        <v>40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23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1</v>
      </c>
      <c r="AA46" s="142">
        <v>0</v>
      </c>
      <c r="AB46" s="142">
        <v>0</v>
      </c>
      <c r="AC46" s="143">
        <f t="shared" si="4"/>
        <v>1</v>
      </c>
      <c r="AD46" s="142">
        <v>0</v>
      </c>
      <c r="AE46" s="142">
        <v>0</v>
      </c>
      <c r="AF46" s="142">
        <v>0</v>
      </c>
      <c r="AG46" s="142">
        <v>0</v>
      </c>
      <c r="AH46" s="142">
        <v>0</v>
      </c>
      <c r="AI46" s="142">
        <v>0</v>
      </c>
      <c r="AJ46" s="142">
        <v>0</v>
      </c>
      <c r="AK46" s="142">
        <v>0</v>
      </c>
      <c r="AL46" s="142">
        <v>0</v>
      </c>
      <c r="AM46" s="143">
        <f t="shared" si="5"/>
        <v>0</v>
      </c>
      <c r="AN46" s="142">
        <v>0</v>
      </c>
      <c r="AO46" s="142">
        <v>0</v>
      </c>
      <c r="AP46" s="142">
        <v>0</v>
      </c>
      <c r="AQ46" s="142">
        <v>0</v>
      </c>
      <c r="AR46" s="142">
        <v>0</v>
      </c>
      <c r="AS46" s="142">
        <v>0</v>
      </c>
      <c r="AT46" s="142">
        <v>0</v>
      </c>
      <c r="AU46" s="142">
        <v>0</v>
      </c>
      <c r="AV46" s="142">
        <v>1</v>
      </c>
      <c r="AW46" s="144">
        <f t="shared" si="6"/>
        <v>1</v>
      </c>
      <c r="AX46" s="142">
        <v>0</v>
      </c>
      <c r="AY46" s="142">
        <v>0</v>
      </c>
      <c r="AZ46" s="142">
        <v>0</v>
      </c>
      <c r="BA46" s="142">
        <v>0</v>
      </c>
      <c r="BB46" s="142">
        <v>0</v>
      </c>
      <c r="BC46" s="142">
        <v>0</v>
      </c>
      <c r="BD46" s="142">
        <v>0</v>
      </c>
      <c r="BE46" s="142">
        <v>0</v>
      </c>
      <c r="BF46" s="142">
        <v>0</v>
      </c>
      <c r="BG46" s="144">
        <f t="shared" si="7"/>
        <v>0</v>
      </c>
      <c r="BH46" s="142">
        <v>0</v>
      </c>
      <c r="BI46" s="142">
        <v>0</v>
      </c>
      <c r="BJ46" s="142">
        <v>0</v>
      </c>
      <c r="BK46" s="142">
        <v>0</v>
      </c>
      <c r="BL46" s="142">
        <v>0</v>
      </c>
      <c r="BM46" s="142">
        <v>0</v>
      </c>
      <c r="BN46" s="142">
        <v>0</v>
      </c>
      <c r="BO46" s="142">
        <v>0</v>
      </c>
      <c r="BP46" s="142">
        <v>0</v>
      </c>
      <c r="BQ46" s="144">
        <f t="shared" si="8"/>
        <v>0</v>
      </c>
      <c r="BR46" s="142">
        <v>0</v>
      </c>
      <c r="BS46" s="142">
        <v>0</v>
      </c>
      <c r="BT46" s="142">
        <v>0</v>
      </c>
      <c r="BU46" s="142">
        <v>0</v>
      </c>
      <c r="BV46" s="142">
        <v>0</v>
      </c>
      <c r="BW46" s="142">
        <v>0</v>
      </c>
      <c r="BX46" s="142">
        <v>0</v>
      </c>
      <c r="BY46" s="142">
        <v>0</v>
      </c>
      <c r="BZ46" s="142">
        <v>0</v>
      </c>
      <c r="CA46" s="144">
        <f t="shared" si="9"/>
        <v>0</v>
      </c>
      <c r="CB46" s="142">
        <v>1</v>
      </c>
      <c r="CC46" s="142">
        <v>1</v>
      </c>
      <c r="CD46" s="142">
        <v>0</v>
      </c>
      <c r="CE46" s="142">
        <v>3</v>
      </c>
      <c r="CF46" s="142">
        <v>8</v>
      </c>
      <c r="CG46" s="142">
        <v>1</v>
      </c>
      <c r="CH46" s="142">
        <v>0</v>
      </c>
      <c r="CI46" s="142">
        <v>0</v>
      </c>
      <c r="CJ46" s="142">
        <v>0</v>
      </c>
      <c r="CK46" s="142">
        <v>0</v>
      </c>
      <c r="CL46" s="142">
        <v>0</v>
      </c>
      <c r="CM46" s="142">
        <v>0</v>
      </c>
      <c r="CN46" s="142">
        <v>0</v>
      </c>
      <c r="CO46" s="142">
        <v>0</v>
      </c>
      <c r="CP46" s="142">
        <v>0</v>
      </c>
      <c r="CQ46" s="142">
        <v>0</v>
      </c>
      <c r="CR46" s="142">
        <v>0</v>
      </c>
      <c r="CS46" s="142">
        <v>0</v>
      </c>
      <c r="CT46" s="142">
        <v>0</v>
      </c>
      <c r="CU46" s="142">
        <v>0</v>
      </c>
      <c r="CV46" s="144">
        <f t="shared" si="10"/>
        <v>0</v>
      </c>
      <c r="CW46" s="142">
        <v>0</v>
      </c>
      <c r="CX46" s="142">
        <v>0</v>
      </c>
      <c r="CY46" s="142">
        <v>0</v>
      </c>
      <c r="CZ46" s="142">
        <v>0</v>
      </c>
      <c r="DA46" s="142">
        <v>0</v>
      </c>
      <c r="DB46" s="142">
        <v>0</v>
      </c>
      <c r="DC46" s="142">
        <v>0</v>
      </c>
      <c r="DD46" s="142">
        <v>0</v>
      </c>
      <c r="DE46" s="142">
        <v>0</v>
      </c>
      <c r="DF46" s="144">
        <f t="shared" si="11"/>
        <v>0</v>
      </c>
      <c r="DG46" s="142">
        <v>0</v>
      </c>
      <c r="DH46" s="142">
        <v>0</v>
      </c>
      <c r="DI46" s="142">
        <v>0</v>
      </c>
      <c r="DJ46" s="142">
        <v>0</v>
      </c>
      <c r="DK46" s="142">
        <v>0</v>
      </c>
      <c r="DL46" s="142">
        <v>0</v>
      </c>
      <c r="DM46" s="142">
        <v>0</v>
      </c>
      <c r="DN46" s="142">
        <v>0</v>
      </c>
      <c r="DO46" s="142">
        <v>0</v>
      </c>
      <c r="DP46" s="144">
        <f t="shared" si="12"/>
        <v>0</v>
      </c>
      <c r="DQ46" s="145"/>
      <c r="DR46" s="145"/>
      <c r="DS46" s="145"/>
      <c r="DT46" s="145"/>
      <c r="DU46" s="145"/>
      <c r="DV46" s="145"/>
      <c r="DW46" s="146">
        <f t="shared" si="13"/>
        <v>0</v>
      </c>
      <c r="DX46" s="145"/>
      <c r="DY46" s="145"/>
      <c r="DZ46" s="145"/>
      <c r="EA46" s="145"/>
      <c r="EB46" s="145"/>
      <c r="EC46" s="145"/>
      <c r="ED46" s="145"/>
      <c r="EE46" s="145"/>
      <c r="EF46" s="146">
        <f t="shared" si="14"/>
        <v>0</v>
      </c>
      <c r="EG46" s="145"/>
      <c r="EH46" s="145"/>
      <c r="EI46" s="146">
        <f t="shared" si="15"/>
        <v>0</v>
      </c>
      <c r="EJ46" s="145"/>
      <c r="EK46" s="145"/>
      <c r="EL46" s="145"/>
      <c r="EM46" s="145"/>
      <c r="EN46" s="146">
        <f t="shared" si="16"/>
        <v>0</v>
      </c>
      <c r="EO46" s="145"/>
      <c r="EP46" s="145"/>
      <c r="EQ46" s="145"/>
      <c r="ER46" s="145"/>
      <c r="ES46" s="146">
        <f t="shared" si="17"/>
        <v>0</v>
      </c>
      <c r="ET46" s="145"/>
      <c r="EU46" s="145"/>
      <c r="EV46" s="145"/>
      <c r="EW46" s="145"/>
      <c r="EX46" s="145"/>
      <c r="EY46" s="145"/>
      <c r="EZ46" s="145"/>
      <c r="FA46" s="145"/>
      <c r="FB46" s="146">
        <f t="shared" si="18"/>
        <v>0</v>
      </c>
      <c r="FC46" s="145"/>
      <c r="FD46" s="145"/>
      <c r="FE46" s="145"/>
      <c r="FF46" s="145"/>
      <c r="FG46" s="145"/>
      <c r="FH46" s="142"/>
      <c r="FI46" s="142"/>
      <c r="FJ46" s="142"/>
      <c r="FK46" s="142"/>
      <c r="FL46" s="147"/>
      <c r="FM46" s="142"/>
      <c r="FN46" s="142"/>
      <c r="FO46" s="142"/>
      <c r="FP46" s="142"/>
      <c r="FQ46" s="142"/>
      <c r="FR46" s="147">
        <f t="shared" si="20"/>
        <v>0</v>
      </c>
      <c r="FS46" s="142"/>
      <c r="FT46" s="142"/>
      <c r="FU46" s="142"/>
      <c r="FV46" s="142"/>
      <c r="FW46" s="147">
        <f t="shared" si="21"/>
        <v>0</v>
      </c>
      <c r="FX46" s="148">
        <f t="shared" si="22"/>
        <v>817</v>
      </c>
      <c r="FY46" s="148">
        <f>SUM(DQ46:DS46)+DW46+SUM(DX46:EC46)+EF46+EI46+EN47+SUM(EO46:EP46)+ES46+SUM(ET46:EW46)+FB46+SUM(FC46:FG46)+FL46+SUM(FM46:FO46)+FR46+FW46</f>
        <v>0</v>
      </c>
      <c r="FZ46" s="144">
        <f t="shared" si="24"/>
        <v>817</v>
      </c>
      <c r="GA46" s="148"/>
      <c r="GB46" s="148">
        <f t="shared" si="42"/>
        <v>348</v>
      </c>
      <c r="GC46" s="148">
        <f t="shared" si="38"/>
        <v>3.89</v>
      </c>
      <c r="GD46" s="140">
        <f t="shared" si="39"/>
        <v>804.36999999999989</v>
      </c>
      <c r="GE46" s="142">
        <f t="shared" si="26"/>
        <v>344.11</v>
      </c>
      <c r="GF46" s="148">
        <f t="shared" si="43"/>
        <v>345</v>
      </c>
      <c r="GG46" s="148">
        <f t="shared" si="44"/>
        <v>5.31</v>
      </c>
      <c r="GH46" s="142">
        <f t="shared" si="29"/>
        <v>339.69</v>
      </c>
      <c r="GI46" s="148">
        <f t="shared" si="30"/>
        <v>124</v>
      </c>
      <c r="GJ46" s="142">
        <f t="shared" si="31"/>
        <v>120.57</v>
      </c>
      <c r="GK46" s="148">
        <v>70</v>
      </c>
      <c r="GL46" s="148">
        <v>0</v>
      </c>
      <c r="GM46" s="148">
        <f t="shared" si="45"/>
        <v>2.08</v>
      </c>
      <c r="GN46" s="142">
        <f t="shared" si="33"/>
        <v>67.92</v>
      </c>
      <c r="GO46" s="148">
        <v>54</v>
      </c>
      <c r="GP46" s="148">
        <v>0</v>
      </c>
      <c r="GQ46" s="153">
        <v>2</v>
      </c>
      <c r="GR46" s="142">
        <v>23</v>
      </c>
      <c r="GS46" s="142"/>
      <c r="GT46" s="142"/>
      <c r="GU46" s="142"/>
      <c r="GV46" s="142"/>
      <c r="GW46" s="142"/>
      <c r="GX46" s="142"/>
      <c r="GY46" s="142"/>
      <c r="GZ46" s="142"/>
      <c r="HA46" s="154"/>
      <c r="HB46" s="152"/>
      <c r="HC46" s="142">
        <f t="shared" si="46"/>
        <v>1.35</v>
      </c>
      <c r="HD46" s="142">
        <f t="shared" si="40"/>
        <v>52.65</v>
      </c>
    </row>
    <row r="47" spans="1:212" ht="37.5" x14ac:dyDescent="0.2">
      <c r="A47" s="141">
        <v>31</v>
      </c>
      <c r="B47" s="158" t="s">
        <v>146</v>
      </c>
      <c r="C47" s="157" t="s">
        <v>148</v>
      </c>
      <c r="D47" s="135">
        <f t="shared" si="36"/>
        <v>740</v>
      </c>
      <c r="E47" s="135">
        <f t="shared" si="37"/>
        <v>665</v>
      </c>
      <c r="F47" s="148">
        <v>730</v>
      </c>
      <c r="G47" s="148">
        <v>0</v>
      </c>
      <c r="H47" s="148">
        <v>562</v>
      </c>
      <c r="I47" s="148">
        <v>0</v>
      </c>
      <c r="J47" s="148">
        <v>63</v>
      </c>
      <c r="K47" s="148">
        <v>40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1</v>
      </c>
      <c r="Z47" s="148">
        <v>1</v>
      </c>
      <c r="AA47" s="148">
        <v>0</v>
      </c>
      <c r="AB47" s="148">
        <v>0</v>
      </c>
      <c r="AC47" s="143">
        <f t="shared" si="4"/>
        <v>2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48">
        <v>0</v>
      </c>
      <c r="AK47" s="148">
        <v>0</v>
      </c>
      <c r="AL47" s="148">
        <v>0</v>
      </c>
      <c r="AM47" s="143">
        <f t="shared" si="5"/>
        <v>0</v>
      </c>
      <c r="AN47" s="148">
        <v>0</v>
      </c>
      <c r="AO47" s="148">
        <v>0</v>
      </c>
      <c r="AP47" s="148">
        <v>0</v>
      </c>
      <c r="AQ47" s="148">
        <v>0</v>
      </c>
      <c r="AR47" s="148">
        <v>0</v>
      </c>
      <c r="AS47" s="148">
        <v>0</v>
      </c>
      <c r="AT47" s="148">
        <v>0</v>
      </c>
      <c r="AU47" s="148">
        <v>0</v>
      </c>
      <c r="AV47" s="148">
        <v>0</v>
      </c>
      <c r="AW47" s="144">
        <f t="shared" si="6"/>
        <v>0</v>
      </c>
      <c r="AX47" s="148">
        <v>0</v>
      </c>
      <c r="AY47" s="148">
        <v>0</v>
      </c>
      <c r="AZ47" s="148">
        <v>0</v>
      </c>
      <c r="BA47" s="148">
        <v>0</v>
      </c>
      <c r="BB47" s="148">
        <v>0</v>
      </c>
      <c r="BC47" s="148">
        <v>0</v>
      </c>
      <c r="BD47" s="148">
        <v>0</v>
      </c>
      <c r="BE47" s="148">
        <v>0</v>
      </c>
      <c r="BF47" s="148">
        <v>0</v>
      </c>
      <c r="BG47" s="144">
        <f>SUM(AX47:BF47)</f>
        <v>0</v>
      </c>
      <c r="BH47" s="148">
        <v>0</v>
      </c>
      <c r="BI47" s="148">
        <v>0</v>
      </c>
      <c r="BJ47" s="148">
        <v>0</v>
      </c>
      <c r="BK47" s="148">
        <v>0</v>
      </c>
      <c r="BL47" s="148">
        <v>0</v>
      </c>
      <c r="BM47" s="148">
        <v>0</v>
      </c>
      <c r="BN47" s="148">
        <v>0</v>
      </c>
      <c r="BO47" s="148">
        <v>0</v>
      </c>
      <c r="BP47" s="148">
        <v>0</v>
      </c>
      <c r="BQ47" s="144">
        <f>SUM(BH47:BP47)</f>
        <v>0</v>
      </c>
      <c r="BR47" s="148">
        <v>0</v>
      </c>
      <c r="BS47" s="148">
        <v>0</v>
      </c>
      <c r="BT47" s="148">
        <v>0</v>
      </c>
      <c r="BU47" s="148">
        <v>0</v>
      </c>
      <c r="BV47" s="148">
        <v>0</v>
      </c>
      <c r="BW47" s="148">
        <v>0</v>
      </c>
      <c r="BX47" s="148">
        <v>0</v>
      </c>
      <c r="BY47" s="148">
        <v>0</v>
      </c>
      <c r="BZ47" s="148">
        <v>0</v>
      </c>
      <c r="CA47" s="144">
        <f t="shared" si="9"/>
        <v>0</v>
      </c>
      <c r="CB47" s="159">
        <v>0</v>
      </c>
      <c r="CC47" s="159">
        <v>0</v>
      </c>
      <c r="CD47" s="159">
        <v>0</v>
      </c>
      <c r="CE47" s="148">
        <v>8</v>
      </c>
      <c r="CF47" s="148">
        <v>0</v>
      </c>
      <c r="CG47" s="148">
        <v>0</v>
      </c>
      <c r="CH47" s="148">
        <v>0</v>
      </c>
      <c r="CI47" s="148">
        <v>0</v>
      </c>
      <c r="CJ47" s="148">
        <v>0</v>
      </c>
      <c r="CK47" s="148">
        <v>0</v>
      </c>
      <c r="CL47" s="148">
        <v>0</v>
      </c>
      <c r="CM47" s="148">
        <v>0</v>
      </c>
      <c r="CN47" s="148">
        <v>0</v>
      </c>
      <c r="CO47" s="148">
        <v>0</v>
      </c>
      <c r="CP47" s="148">
        <v>0</v>
      </c>
      <c r="CQ47" s="148">
        <v>0</v>
      </c>
      <c r="CR47" s="148">
        <v>0</v>
      </c>
      <c r="CS47" s="148">
        <v>0</v>
      </c>
      <c r="CT47" s="148">
        <v>0</v>
      </c>
      <c r="CU47" s="148">
        <v>0</v>
      </c>
      <c r="CV47" s="144">
        <f t="shared" si="10"/>
        <v>0</v>
      </c>
      <c r="CW47" s="148">
        <v>0</v>
      </c>
      <c r="CX47" s="148">
        <v>0</v>
      </c>
      <c r="CY47" s="148">
        <v>0</v>
      </c>
      <c r="CZ47" s="148">
        <v>0</v>
      </c>
      <c r="DA47" s="148">
        <v>0</v>
      </c>
      <c r="DB47" s="148">
        <v>0</v>
      </c>
      <c r="DC47" s="148">
        <v>0</v>
      </c>
      <c r="DD47" s="148">
        <v>0</v>
      </c>
      <c r="DE47" s="148">
        <v>0</v>
      </c>
      <c r="DF47" s="144">
        <f>SUM(CW47:DE47)</f>
        <v>0</v>
      </c>
      <c r="DG47" s="148">
        <v>0</v>
      </c>
      <c r="DH47" s="148">
        <v>0</v>
      </c>
      <c r="DI47" s="148">
        <v>0</v>
      </c>
      <c r="DJ47" s="148">
        <v>0</v>
      </c>
      <c r="DK47" s="148">
        <v>0</v>
      </c>
      <c r="DL47" s="148">
        <v>0</v>
      </c>
      <c r="DM47" s="148">
        <v>0</v>
      </c>
      <c r="DN47" s="148">
        <v>0</v>
      </c>
      <c r="DO47" s="148">
        <v>0</v>
      </c>
      <c r="DP47" s="144">
        <f>SUM(DG47:DO47)</f>
        <v>0</v>
      </c>
      <c r="DQ47" s="146"/>
      <c r="DR47" s="146"/>
      <c r="DS47" s="146"/>
      <c r="DT47" s="146"/>
      <c r="DU47" s="146"/>
      <c r="DV47" s="146"/>
      <c r="DW47" s="146">
        <f>DT47+DU47+DV47</f>
        <v>0</v>
      </c>
      <c r="DX47" s="146"/>
      <c r="DY47" s="146"/>
      <c r="DZ47" s="146"/>
      <c r="EA47" s="146"/>
      <c r="EB47" s="146"/>
      <c r="EC47" s="146"/>
      <c r="ED47" s="146"/>
      <c r="EE47" s="146"/>
      <c r="EF47" s="146">
        <f>ED47+EE47</f>
        <v>0</v>
      </c>
      <c r="EG47" s="146"/>
      <c r="EH47" s="146"/>
      <c r="EI47" s="146">
        <f>EG47+EH47</f>
        <v>0</v>
      </c>
      <c r="EJ47" s="146"/>
      <c r="EK47" s="146"/>
      <c r="EL47" s="146"/>
      <c r="EM47" s="146"/>
      <c r="EN47" s="146">
        <f>SUM(EJ47:EM47)</f>
        <v>0</v>
      </c>
      <c r="EO47" s="146"/>
      <c r="EP47" s="146"/>
      <c r="EQ47" s="146"/>
      <c r="ER47" s="146"/>
      <c r="ES47" s="146">
        <f>EQ47+ER47</f>
        <v>0</v>
      </c>
      <c r="ET47" s="146"/>
      <c r="EU47" s="146"/>
      <c r="EV47" s="146"/>
      <c r="EW47" s="146"/>
      <c r="EX47" s="146"/>
      <c r="EY47" s="146"/>
      <c r="EZ47" s="146"/>
      <c r="FA47" s="146"/>
      <c r="FB47" s="146">
        <f>SUM(EX47:FA47)</f>
        <v>0</v>
      </c>
      <c r="FC47" s="146"/>
      <c r="FD47" s="146"/>
      <c r="FE47" s="146"/>
      <c r="FF47" s="146"/>
      <c r="FG47" s="146"/>
      <c r="FH47" s="147"/>
      <c r="FI47" s="147"/>
      <c r="FJ47" s="147"/>
      <c r="FK47" s="147"/>
      <c r="FL47" s="147">
        <f>FJ47+FK47</f>
        <v>0</v>
      </c>
      <c r="FM47" s="147"/>
      <c r="FN47" s="147"/>
      <c r="FO47" s="147"/>
      <c r="FP47" s="147"/>
      <c r="FQ47" s="147"/>
      <c r="FR47" s="147">
        <f t="shared" si="20"/>
        <v>0</v>
      </c>
      <c r="FS47" s="147"/>
      <c r="FT47" s="147"/>
      <c r="FU47" s="147"/>
      <c r="FV47" s="147"/>
      <c r="FW47" s="147">
        <f t="shared" si="21"/>
        <v>0</v>
      </c>
      <c r="FX47" s="148">
        <f t="shared" si="22"/>
        <v>1405</v>
      </c>
      <c r="FY47" s="148">
        <f>SUM(DQ47:DS47)+DW47+SUM(DX47:EC47)+EF47+EI47+EN47+SUM(EO47:EP47)+ES47+SUM(ET47:EW47)+FB47+SUM(FC47:FG47)+FL47+SUM(FM47:FO47)+FR47+FW47</f>
        <v>0</v>
      </c>
      <c r="FZ47" s="144">
        <f t="shared" si="24"/>
        <v>1405</v>
      </c>
      <c r="GA47" s="148"/>
      <c r="GB47" s="148">
        <f t="shared" si="42"/>
        <v>610</v>
      </c>
      <c r="GC47" s="148">
        <f t="shared" si="38"/>
        <v>6.819</v>
      </c>
      <c r="GD47" s="140">
        <f t="shared" si="39"/>
        <v>1383.011</v>
      </c>
      <c r="GE47" s="142">
        <f t="shared" si="26"/>
        <v>603.18100000000004</v>
      </c>
      <c r="GF47" s="148">
        <f t="shared" si="43"/>
        <v>555</v>
      </c>
      <c r="GG47" s="148">
        <f t="shared" si="44"/>
        <v>8.5500000000000007</v>
      </c>
      <c r="GH47" s="142">
        <f t="shared" si="29"/>
        <v>546.45000000000005</v>
      </c>
      <c r="GI47" s="148">
        <f t="shared" si="30"/>
        <v>240</v>
      </c>
      <c r="GJ47" s="142">
        <f t="shared" si="31"/>
        <v>233.38</v>
      </c>
      <c r="GK47" s="148">
        <v>130</v>
      </c>
      <c r="GL47" s="148">
        <v>0</v>
      </c>
      <c r="GM47" s="148">
        <f t="shared" si="45"/>
        <v>3.87</v>
      </c>
      <c r="GN47" s="142">
        <f t="shared" si="33"/>
        <v>126.13</v>
      </c>
      <c r="GO47" s="148">
        <v>110</v>
      </c>
      <c r="GP47" s="148">
        <v>0</v>
      </c>
      <c r="GQ47" s="160">
        <v>7</v>
      </c>
      <c r="GR47" s="154">
        <v>37</v>
      </c>
      <c r="GS47" s="154"/>
      <c r="GT47" s="154"/>
      <c r="GU47" s="154"/>
      <c r="GV47" s="154"/>
      <c r="GW47" s="154"/>
      <c r="GX47" s="154"/>
      <c r="GY47" s="154"/>
      <c r="GZ47" s="154"/>
      <c r="HA47" s="154">
        <f>SUM(GS47:GZ47)</f>
        <v>0</v>
      </c>
      <c r="HB47" s="133"/>
      <c r="HC47" s="142">
        <f t="shared" si="46"/>
        <v>2.75</v>
      </c>
      <c r="HD47" s="142">
        <f t="shared" si="40"/>
        <v>107.25</v>
      </c>
    </row>
    <row r="48" spans="1:212" ht="57" thickBot="1" x14ac:dyDescent="0.25">
      <c r="A48" s="141">
        <v>32</v>
      </c>
      <c r="B48" s="158" t="s">
        <v>147</v>
      </c>
      <c r="C48" s="157" t="s">
        <v>148</v>
      </c>
      <c r="D48" s="135">
        <f t="shared" si="36"/>
        <v>70</v>
      </c>
      <c r="E48" s="135">
        <f t="shared" si="37"/>
        <v>45</v>
      </c>
      <c r="F48" s="148">
        <v>70</v>
      </c>
      <c r="G48" s="148">
        <v>0</v>
      </c>
      <c r="H48" s="148">
        <v>45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43">
        <f t="shared" si="4"/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3">
        <f t="shared" si="5"/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4">
        <f t="shared" si="6"/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0</v>
      </c>
      <c r="BD48" s="148">
        <v>0</v>
      </c>
      <c r="BE48" s="148">
        <v>0</v>
      </c>
      <c r="BF48" s="148">
        <v>0</v>
      </c>
      <c r="BG48" s="144">
        <f>SUM(AX48:BF48)</f>
        <v>0</v>
      </c>
      <c r="BH48" s="148">
        <v>0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48">
        <v>0</v>
      </c>
      <c r="BO48" s="148">
        <v>0</v>
      </c>
      <c r="BP48" s="148">
        <v>0</v>
      </c>
      <c r="BQ48" s="144">
        <f>SUM(BH48:BP48)</f>
        <v>0</v>
      </c>
      <c r="BR48" s="148">
        <v>0</v>
      </c>
      <c r="BS48" s="148">
        <v>0</v>
      </c>
      <c r="BT48" s="148">
        <v>0</v>
      </c>
      <c r="BU48" s="148">
        <v>0</v>
      </c>
      <c r="BV48" s="148">
        <v>0</v>
      </c>
      <c r="BW48" s="148">
        <v>0</v>
      </c>
      <c r="BX48" s="148">
        <v>0</v>
      </c>
      <c r="BY48" s="148">
        <v>0</v>
      </c>
      <c r="BZ48" s="148">
        <v>0</v>
      </c>
      <c r="CA48" s="144">
        <f t="shared" si="9"/>
        <v>0</v>
      </c>
      <c r="CB48" s="159">
        <v>0</v>
      </c>
      <c r="CC48" s="159">
        <v>0</v>
      </c>
      <c r="CD48" s="159">
        <v>0</v>
      </c>
      <c r="CE48" s="148">
        <v>0</v>
      </c>
      <c r="CF48" s="148">
        <v>0</v>
      </c>
      <c r="CG48" s="148">
        <v>0</v>
      </c>
      <c r="CH48" s="148">
        <v>0</v>
      </c>
      <c r="CI48" s="148">
        <v>0</v>
      </c>
      <c r="CJ48" s="148">
        <v>0</v>
      </c>
      <c r="CK48" s="148">
        <v>0</v>
      </c>
      <c r="CL48" s="148">
        <v>0</v>
      </c>
      <c r="CM48" s="148">
        <v>0</v>
      </c>
      <c r="CN48" s="148">
        <v>0</v>
      </c>
      <c r="CO48" s="148">
        <v>0</v>
      </c>
      <c r="CP48" s="148">
        <v>0</v>
      </c>
      <c r="CQ48" s="148">
        <v>0</v>
      </c>
      <c r="CR48" s="148">
        <v>0</v>
      </c>
      <c r="CS48" s="148">
        <v>0</v>
      </c>
      <c r="CT48" s="148">
        <v>0</v>
      </c>
      <c r="CU48" s="148">
        <v>0</v>
      </c>
      <c r="CV48" s="144">
        <f t="shared" si="10"/>
        <v>0</v>
      </c>
      <c r="CW48" s="148">
        <v>0</v>
      </c>
      <c r="CX48" s="148">
        <v>0</v>
      </c>
      <c r="CY48" s="148">
        <v>0</v>
      </c>
      <c r="CZ48" s="148">
        <v>0</v>
      </c>
      <c r="DA48" s="148">
        <v>0</v>
      </c>
      <c r="DB48" s="148">
        <v>0</v>
      </c>
      <c r="DC48" s="148">
        <v>0</v>
      </c>
      <c r="DD48" s="148">
        <v>0</v>
      </c>
      <c r="DE48" s="148">
        <v>0</v>
      </c>
      <c r="DF48" s="144">
        <f>SUM(CW48:DE48)</f>
        <v>0</v>
      </c>
      <c r="DG48" s="148">
        <v>0</v>
      </c>
      <c r="DH48" s="148">
        <v>0</v>
      </c>
      <c r="DI48" s="148">
        <v>0</v>
      </c>
      <c r="DJ48" s="148">
        <v>0</v>
      </c>
      <c r="DK48" s="148">
        <v>0</v>
      </c>
      <c r="DL48" s="148">
        <v>0</v>
      </c>
      <c r="DM48" s="148">
        <v>0</v>
      </c>
      <c r="DN48" s="148">
        <v>0</v>
      </c>
      <c r="DO48" s="148">
        <v>0</v>
      </c>
      <c r="DP48" s="144">
        <f>SUM(DG48:DO48)</f>
        <v>0</v>
      </c>
      <c r="DQ48" s="146"/>
      <c r="DR48" s="146"/>
      <c r="DS48" s="146"/>
      <c r="DT48" s="146"/>
      <c r="DU48" s="146"/>
      <c r="DV48" s="146"/>
      <c r="DW48" s="146">
        <f>DT48+DU48+DV48</f>
        <v>0</v>
      </c>
      <c r="DX48" s="146"/>
      <c r="DY48" s="146"/>
      <c r="DZ48" s="146"/>
      <c r="EA48" s="146"/>
      <c r="EB48" s="146"/>
      <c r="EC48" s="146"/>
      <c r="ED48" s="146"/>
      <c r="EE48" s="146"/>
      <c r="EF48" s="146">
        <f t="shared" ref="EF48" si="47">ED48+EE48</f>
        <v>0</v>
      </c>
      <c r="EG48" s="146"/>
      <c r="EH48" s="146"/>
      <c r="EI48" s="146">
        <f t="shared" ref="EI48" si="48">EG48+EH48</f>
        <v>0</v>
      </c>
      <c r="EJ48" s="146"/>
      <c r="EK48" s="146"/>
      <c r="EL48" s="146"/>
      <c r="EM48" s="146"/>
      <c r="EN48" s="146">
        <f t="shared" ref="EN48:EN71" si="49">SUM(EJ48:EM48)</f>
        <v>0</v>
      </c>
      <c r="EO48" s="146"/>
      <c r="EP48" s="146"/>
      <c r="EQ48" s="146"/>
      <c r="ER48" s="146"/>
      <c r="ES48" s="146">
        <f t="shared" ref="ES48" si="50">EQ48+ER48</f>
        <v>0</v>
      </c>
      <c r="ET48" s="146"/>
      <c r="EU48" s="146"/>
      <c r="EV48" s="146"/>
      <c r="EW48" s="146"/>
      <c r="EX48" s="146"/>
      <c r="EY48" s="146"/>
      <c r="EZ48" s="146"/>
      <c r="FA48" s="146"/>
      <c r="FB48" s="146">
        <f t="shared" ref="FB48:FB71" si="51">SUM(EX48:FA48)</f>
        <v>0</v>
      </c>
      <c r="FC48" s="146"/>
      <c r="FD48" s="146"/>
      <c r="FE48" s="146"/>
      <c r="FF48" s="146"/>
      <c r="FG48" s="146"/>
      <c r="FH48" s="147"/>
      <c r="FI48" s="147"/>
      <c r="FJ48" s="147"/>
      <c r="FK48" s="147"/>
      <c r="FL48" s="147">
        <f>FJ48+FK48</f>
        <v>0</v>
      </c>
      <c r="FM48" s="147"/>
      <c r="FN48" s="147"/>
      <c r="FO48" s="147"/>
      <c r="FP48" s="147"/>
      <c r="FQ48" s="147"/>
      <c r="FR48" s="147">
        <f t="shared" si="20"/>
        <v>0</v>
      </c>
      <c r="FS48" s="147"/>
      <c r="FT48" s="147"/>
      <c r="FU48" s="147"/>
      <c r="FV48" s="147"/>
      <c r="FW48" s="147">
        <f t="shared" si="21"/>
        <v>0</v>
      </c>
      <c r="FX48" s="148">
        <f t="shared" si="22"/>
        <v>115</v>
      </c>
      <c r="FY48" s="148">
        <f t="shared" ref="FY48" si="52">SUM(DQ48:DS48)+DW48+SUM(DX48:EC48)+EF48+EI48+EN48+SUM(EO48:EP48)+ES48+SUM(ET48:EW48)+FB48+SUM(FC48:FG48)+FL48+SUM(FM48:FO48)+FR48+FW48</f>
        <v>0</v>
      </c>
      <c r="FZ48" s="144">
        <f t="shared" si="24"/>
        <v>115</v>
      </c>
      <c r="GA48" s="148"/>
      <c r="GB48" s="148">
        <f t="shared" si="42"/>
        <v>18</v>
      </c>
      <c r="GC48" s="148">
        <f t="shared" si="38"/>
        <v>0.20100000000000001</v>
      </c>
      <c r="GD48" s="140">
        <f t="shared" si="39"/>
        <v>112.349</v>
      </c>
      <c r="GE48" s="142">
        <f t="shared" si="26"/>
        <v>17.798999999999999</v>
      </c>
      <c r="GF48" s="148">
        <f t="shared" si="43"/>
        <v>23</v>
      </c>
      <c r="GG48" s="148">
        <f t="shared" si="44"/>
        <v>0.35</v>
      </c>
      <c r="GH48" s="142">
        <f t="shared" si="29"/>
        <v>22.65</v>
      </c>
      <c r="GI48" s="148">
        <f>GK48+GO48</f>
        <v>74</v>
      </c>
      <c r="GJ48" s="142">
        <f t="shared" si="31"/>
        <v>71.900000000000006</v>
      </c>
      <c r="GK48" s="148">
        <v>52</v>
      </c>
      <c r="GL48" s="148">
        <v>0</v>
      </c>
      <c r="GM48" s="148">
        <f t="shared" si="45"/>
        <v>1.55</v>
      </c>
      <c r="GN48" s="142">
        <f t="shared" si="33"/>
        <v>50.45</v>
      </c>
      <c r="GO48" s="148">
        <v>22</v>
      </c>
      <c r="GP48" s="148">
        <v>0</v>
      </c>
      <c r="GQ48" s="160">
        <v>0</v>
      </c>
      <c r="GR48" s="154">
        <v>8</v>
      </c>
      <c r="GS48" s="154"/>
      <c r="GT48" s="154"/>
      <c r="GU48" s="154"/>
      <c r="GV48" s="154"/>
      <c r="GW48" s="154"/>
      <c r="GX48" s="154"/>
      <c r="GY48" s="154"/>
      <c r="GZ48" s="154"/>
      <c r="HA48" s="154">
        <f>SUM(GS48:GZ48)</f>
        <v>0</v>
      </c>
      <c r="HB48" s="133"/>
      <c r="HC48" s="142">
        <f t="shared" si="46"/>
        <v>0.55000000000000004</v>
      </c>
      <c r="HD48" s="142">
        <f t="shared" si="40"/>
        <v>21.45</v>
      </c>
    </row>
    <row r="49" spans="1:263" s="68" customFormat="1" ht="37.5" customHeight="1" thickBot="1" x14ac:dyDescent="0.25">
      <c r="A49" s="179" t="s">
        <v>42</v>
      </c>
      <c r="B49" s="179" t="s">
        <v>42</v>
      </c>
      <c r="C49" s="139"/>
      <c r="D49" s="140">
        <f t="shared" ref="D49:BO49" si="53">SUM(D50:D71)</f>
        <v>5364.300000000002</v>
      </c>
      <c r="E49" s="140">
        <f t="shared" si="53"/>
        <v>6799.2000000000007</v>
      </c>
      <c r="F49" s="140">
        <f t="shared" si="53"/>
        <v>5232.3999999999996</v>
      </c>
      <c r="G49" s="140">
        <f t="shared" si="53"/>
        <v>0</v>
      </c>
      <c r="H49" s="140">
        <f t="shared" si="53"/>
        <v>5673.9000000000005</v>
      </c>
      <c r="I49" s="140">
        <f t="shared" si="53"/>
        <v>0</v>
      </c>
      <c r="J49" s="140">
        <f t="shared" si="53"/>
        <v>229.8</v>
      </c>
      <c r="K49" s="140">
        <f t="shared" si="53"/>
        <v>242.39999999999998</v>
      </c>
      <c r="L49" s="140">
        <f t="shared" si="53"/>
        <v>0</v>
      </c>
      <c r="M49" s="140">
        <f t="shared" si="53"/>
        <v>0</v>
      </c>
      <c r="N49" s="140">
        <f t="shared" si="53"/>
        <v>0</v>
      </c>
      <c r="O49" s="140">
        <f t="shared" si="53"/>
        <v>23</v>
      </c>
      <c r="P49" s="140">
        <f t="shared" si="53"/>
        <v>0</v>
      </c>
      <c r="Q49" s="140">
        <f t="shared" si="53"/>
        <v>160.60000000000002</v>
      </c>
      <c r="R49" s="140">
        <f t="shared" si="53"/>
        <v>334.3</v>
      </c>
      <c r="S49" s="140">
        <f t="shared" si="53"/>
        <v>0</v>
      </c>
      <c r="T49" s="140">
        <f t="shared" si="53"/>
        <v>0</v>
      </c>
      <c r="U49" s="140">
        <f t="shared" si="53"/>
        <v>1</v>
      </c>
      <c r="V49" s="140">
        <f t="shared" si="53"/>
        <v>0</v>
      </c>
      <c r="W49" s="140">
        <f t="shared" si="53"/>
        <v>0</v>
      </c>
      <c r="X49" s="140">
        <f t="shared" si="53"/>
        <v>1</v>
      </c>
      <c r="Y49" s="140">
        <f t="shared" si="53"/>
        <v>1.7</v>
      </c>
      <c r="Z49" s="140">
        <f t="shared" si="53"/>
        <v>30.7</v>
      </c>
      <c r="AA49" s="140">
        <f t="shared" si="53"/>
        <v>24</v>
      </c>
      <c r="AB49" s="140">
        <f t="shared" si="53"/>
        <v>35.299999999999997</v>
      </c>
      <c r="AC49" s="140">
        <f t="shared" si="53"/>
        <v>93.699999999999989</v>
      </c>
      <c r="AD49" s="140">
        <f t="shared" si="53"/>
        <v>0</v>
      </c>
      <c r="AE49" s="140">
        <f t="shared" si="53"/>
        <v>0</v>
      </c>
      <c r="AF49" s="140">
        <f t="shared" si="53"/>
        <v>0</v>
      </c>
      <c r="AG49" s="140">
        <f t="shared" si="53"/>
        <v>0</v>
      </c>
      <c r="AH49" s="140">
        <f t="shared" si="53"/>
        <v>0</v>
      </c>
      <c r="AI49" s="140">
        <f t="shared" si="53"/>
        <v>0</v>
      </c>
      <c r="AJ49" s="140">
        <f t="shared" si="53"/>
        <v>0</v>
      </c>
      <c r="AK49" s="140">
        <f t="shared" si="53"/>
        <v>9.6999999999999993</v>
      </c>
      <c r="AL49" s="140">
        <f t="shared" si="53"/>
        <v>32.299999999999997</v>
      </c>
      <c r="AM49" s="140">
        <f t="shared" si="53"/>
        <v>42</v>
      </c>
      <c r="AN49" s="140">
        <f t="shared" si="53"/>
        <v>0</v>
      </c>
      <c r="AO49" s="140">
        <f t="shared" si="53"/>
        <v>0</v>
      </c>
      <c r="AP49" s="140">
        <f t="shared" si="53"/>
        <v>0</v>
      </c>
      <c r="AQ49" s="140">
        <f t="shared" si="53"/>
        <v>0</v>
      </c>
      <c r="AR49" s="140">
        <f t="shared" si="53"/>
        <v>0</v>
      </c>
      <c r="AS49" s="140">
        <f t="shared" si="53"/>
        <v>0.7</v>
      </c>
      <c r="AT49" s="140">
        <f t="shared" si="53"/>
        <v>6.7</v>
      </c>
      <c r="AU49" s="140">
        <f t="shared" si="53"/>
        <v>0.7</v>
      </c>
      <c r="AV49" s="140">
        <f t="shared" si="53"/>
        <v>73.3</v>
      </c>
      <c r="AW49" s="140">
        <f t="shared" si="53"/>
        <v>81.399999999999991</v>
      </c>
      <c r="AX49" s="140">
        <f t="shared" si="53"/>
        <v>0</v>
      </c>
      <c r="AY49" s="140">
        <f t="shared" si="53"/>
        <v>0</v>
      </c>
      <c r="AZ49" s="140">
        <f t="shared" si="53"/>
        <v>0</v>
      </c>
      <c r="BA49" s="140">
        <f t="shared" si="53"/>
        <v>0</v>
      </c>
      <c r="BB49" s="140">
        <f t="shared" si="53"/>
        <v>0</v>
      </c>
      <c r="BC49" s="140">
        <f t="shared" si="53"/>
        <v>0</v>
      </c>
      <c r="BD49" s="140">
        <f t="shared" si="53"/>
        <v>0</v>
      </c>
      <c r="BE49" s="140">
        <f t="shared" si="53"/>
        <v>1.3</v>
      </c>
      <c r="BF49" s="140">
        <f t="shared" si="53"/>
        <v>72.3</v>
      </c>
      <c r="BG49" s="140">
        <f t="shared" si="53"/>
        <v>73.599999999999994</v>
      </c>
      <c r="BH49" s="140">
        <f t="shared" si="53"/>
        <v>0</v>
      </c>
      <c r="BI49" s="140">
        <f t="shared" si="53"/>
        <v>0</v>
      </c>
      <c r="BJ49" s="140">
        <f t="shared" si="53"/>
        <v>0</v>
      </c>
      <c r="BK49" s="140">
        <f t="shared" si="53"/>
        <v>0</v>
      </c>
      <c r="BL49" s="140">
        <f t="shared" si="53"/>
        <v>0</v>
      </c>
      <c r="BM49" s="140">
        <f t="shared" si="53"/>
        <v>0</v>
      </c>
      <c r="BN49" s="140">
        <f t="shared" si="53"/>
        <v>0</v>
      </c>
      <c r="BO49" s="140">
        <f t="shared" si="53"/>
        <v>0</v>
      </c>
      <c r="BP49" s="140">
        <f t="shared" ref="BP49:EA49" si="54">SUM(BP50:BP71)</f>
        <v>18.3</v>
      </c>
      <c r="BQ49" s="140">
        <f t="shared" si="54"/>
        <v>18.3</v>
      </c>
      <c r="BR49" s="140">
        <f t="shared" si="54"/>
        <v>0</v>
      </c>
      <c r="BS49" s="140">
        <f t="shared" si="54"/>
        <v>0</v>
      </c>
      <c r="BT49" s="140">
        <f t="shared" si="54"/>
        <v>0</v>
      </c>
      <c r="BU49" s="140">
        <f t="shared" si="54"/>
        <v>0</v>
      </c>
      <c r="BV49" s="140">
        <f t="shared" si="54"/>
        <v>0</v>
      </c>
      <c r="BW49" s="140">
        <f t="shared" si="54"/>
        <v>0</v>
      </c>
      <c r="BX49" s="140">
        <f t="shared" si="54"/>
        <v>0</v>
      </c>
      <c r="BY49" s="140">
        <f t="shared" si="54"/>
        <v>0</v>
      </c>
      <c r="BZ49" s="140">
        <f t="shared" si="54"/>
        <v>23.7</v>
      </c>
      <c r="CA49" s="140">
        <f t="shared" si="54"/>
        <v>23.7</v>
      </c>
      <c r="CB49" s="140">
        <f t="shared" si="54"/>
        <v>8.6999999999999993</v>
      </c>
      <c r="CC49" s="140">
        <f t="shared" si="54"/>
        <v>5.7</v>
      </c>
      <c r="CD49" s="140">
        <f t="shared" si="54"/>
        <v>1.4</v>
      </c>
      <c r="CE49" s="140">
        <f t="shared" si="54"/>
        <v>6.1000000000000005</v>
      </c>
      <c r="CF49" s="140">
        <f t="shared" si="54"/>
        <v>15</v>
      </c>
      <c r="CG49" s="140">
        <f t="shared" si="54"/>
        <v>0.7</v>
      </c>
      <c r="CH49" s="140">
        <f t="shared" si="54"/>
        <v>0</v>
      </c>
      <c r="CI49" s="140">
        <f t="shared" si="54"/>
        <v>0</v>
      </c>
      <c r="CJ49" s="140">
        <f t="shared" si="54"/>
        <v>0</v>
      </c>
      <c r="CK49" s="140">
        <f t="shared" si="54"/>
        <v>0</v>
      </c>
      <c r="CL49" s="140">
        <f t="shared" si="54"/>
        <v>0</v>
      </c>
      <c r="CM49" s="140">
        <f t="shared" si="54"/>
        <v>0</v>
      </c>
      <c r="CN49" s="140">
        <f t="shared" si="54"/>
        <v>0</v>
      </c>
      <c r="CO49" s="140">
        <f t="shared" si="54"/>
        <v>0</v>
      </c>
      <c r="CP49" s="140">
        <f t="shared" si="54"/>
        <v>0</v>
      </c>
      <c r="CQ49" s="140">
        <f t="shared" si="54"/>
        <v>0</v>
      </c>
      <c r="CR49" s="140">
        <f t="shared" si="54"/>
        <v>1.7</v>
      </c>
      <c r="CS49" s="140">
        <f t="shared" si="54"/>
        <v>0.7</v>
      </c>
      <c r="CT49" s="140">
        <f t="shared" si="54"/>
        <v>4.5999999999999996</v>
      </c>
      <c r="CU49" s="140">
        <f t="shared" si="54"/>
        <v>18.7</v>
      </c>
      <c r="CV49" s="140">
        <f t="shared" si="54"/>
        <v>25.7</v>
      </c>
      <c r="CW49" s="140">
        <f t="shared" si="54"/>
        <v>0</v>
      </c>
      <c r="CX49" s="140">
        <f t="shared" si="54"/>
        <v>0</v>
      </c>
      <c r="CY49" s="140">
        <f t="shared" si="54"/>
        <v>0</v>
      </c>
      <c r="CZ49" s="140">
        <f t="shared" si="54"/>
        <v>0</v>
      </c>
      <c r="DA49" s="140">
        <f t="shared" si="54"/>
        <v>0</v>
      </c>
      <c r="DB49" s="140">
        <f t="shared" si="54"/>
        <v>0</v>
      </c>
      <c r="DC49" s="140">
        <f t="shared" si="54"/>
        <v>0</v>
      </c>
      <c r="DD49" s="140">
        <f t="shared" si="54"/>
        <v>1</v>
      </c>
      <c r="DE49" s="140">
        <f t="shared" si="54"/>
        <v>13.7</v>
      </c>
      <c r="DF49" s="140">
        <f t="shared" si="54"/>
        <v>14.7</v>
      </c>
      <c r="DG49" s="140">
        <f t="shared" si="54"/>
        <v>0</v>
      </c>
      <c r="DH49" s="140">
        <f t="shared" si="54"/>
        <v>0</v>
      </c>
      <c r="DI49" s="140">
        <f t="shared" si="54"/>
        <v>0</v>
      </c>
      <c r="DJ49" s="140">
        <f t="shared" si="54"/>
        <v>0</v>
      </c>
      <c r="DK49" s="140">
        <f t="shared" si="54"/>
        <v>0</v>
      </c>
      <c r="DL49" s="140">
        <f t="shared" si="54"/>
        <v>0</v>
      </c>
      <c r="DM49" s="140">
        <f t="shared" si="54"/>
        <v>0</v>
      </c>
      <c r="DN49" s="140">
        <f t="shared" si="54"/>
        <v>0</v>
      </c>
      <c r="DO49" s="140">
        <f t="shared" si="54"/>
        <v>0</v>
      </c>
      <c r="DP49" s="140">
        <f t="shared" si="54"/>
        <v>0</v>
      </c>
      <c r="DQ49" s="140">
        <f t="shared" si="54"/>
        <v>0</v>
      </c>
      <c r="DR49" s="140">
        <f t="shared" si="54"/>
        <v>0</v>
      </c>
      <c r="DS49" s="140">
        <f t="shared" si="54"/>
        <v>0</v>
      </c>
      <c r="DT49" s="140">
        <f t="shared" si="54"/>
        <v>0</v>
      </c>
      <c r="DU49" s="140">
        <f t="shared" si="54"/>
        <v>0</v>
      </c>
      <c r="DV49" s="140">
        <f t="shared" si="54"/>
        <v>0</v>
      </c>
      <c r="DW49" s="140">
        <f t="shared" si="54"/>
        <v>0</v>
      </c>
      <c r="DX49" s="140">
        <f t="shared" si="54"/>
        <v>0</v>
      </c>
      <c r="DY49" s="140">
        <f t="shared" si="54"/>
        <v>0</v>
      </c>
      <c r="DZ49" s="140">
        <f t="shared" si="54"/>
        <v>0</v>
      </c>
      <c r="EA49" s="140">
        <f t="shared" si="54"/>
        <v>0</v>
      </c>
      <c r="EB49" s="140">
        <f t="shared" ref="EB49:GA49" si="55">SUM(EB50:EB71)</f>
        <v>0</v>
      </c>
      <c r="EC49" s="140">
        <f t="shared" si="55"/>
        <v>0</v>
      </c>
      <c r="ED49" s="140">
        <f t="shared" si="55"/>
        <v>0</v>
      </c>
      <c r="EE49" s="140">
        <f t="shared" si="55"/>
        <v>0</v>
      </c>
      <c r="EF49" s="140">
        <f t="shared" si="55"/>
        <v>0</v>
      </c>
      <c r="EG49" s="140">
        <f t="shared" si="55"/>
        <v>0</v>
      </c>
      <c r="EH49" s="140">
        <f t="shared" si="55"/>
        <v>0</v>
      </c>
      <c r="EI49" s="140">
        <f t="shared" si="55"/>
        <v>0</v>
      </c>
      <c r="EJ49" s="140">
        <f t="shared" si="55"/>
        <v>0</v>
      </c>
      <c r="EK49" s="140">
        <f t="shared" si="55"/>
        <v>0</v>
      </c>
      <c r="EL49" s="140">
        <f t="shared" si="55"/>
        <v>0</v>
      </c>
      <c r="EM49" s="140">
        <f t="shared" si="55"/>
        <v>0</v>
      </c>
      <c r="EN49" s="140">
        <f t="shared" si="55"/>
        <v>0</v>
      </c>
      <c r="EO49" s="140">
        <f t="shared" si="55"/>
        <v>0</v>
      </c>
      <c r="EP49" s="140">
        <f t="shared" si="55"/>
        <v>0</v>
      </c>
      <c r="EQ49" s="140">
        <f t="shared" si="55"/>
        <v>0</v>
      </c>
      <c r="ER49" s="140">
        <f t="shared" si="55"/>
        <v>0</v>
      </c>
      <c r="ES49" s="140">
        <f t="shared" si="55"/>
        <v>0</v>
      </c>
      <c r="ET49" s="140">
        <f t="shared" si="55"/>
        <v>0</v>
      </c>
      <c r="EU49" s="140">
        <f t="shared" si="55"/>
        <v>0</v>
      </c>
      <c r="EV49" s="140">
        <f t="shared" si="55"/>
        <v>0</v>
      </c>
      <c r="EW49" s="140">
        <f t="shared" si="55"/>
        <v>0</v>
      </c>
      <c r="EX49" s="140">
        <f t="shared" si="55"/>
        <v>0</v>
      </c>
      <c r="EY49" s="140">
        <f t="shared" si="55"/>
        <v>0</v>
      </c>
      <c r="EZ49" s="140">
        <f t="shared" si="55"/>
        <v>0</v>
      </c>
      <c r="FA49" s="140">
        <f t="shared" si="55"/>
        <v>0</v>
      </c>
      <c r="FB49" s="140">
        <f t="shared" si="55"/>
        <v>0</v>
      </c>
      <c r="FC49" s="140">
        <f t="shared" si="55"/>
        <v>0</v>
      </c>
      <c r="FD49" s="140">
        <f t="shared" si="55"/>
        <v>0</v>
      </c>
      <c r="FE49" s="140">
        <f t="shared" si="55"/>
        <v>0</v>
      </c>
      <c r="FF49" s="140">
        <f t="shared" si="55"/>
        <v>0</v>
      </c>
      <c r="FG49" s="140">
        <f t="shared" si="55"/>
        <v>0</v>
      </c>
      <c r="FH49" s="140">
        <f t="shared" si="55"/>
        <v>0</v>
      </c>
      <c r="FI49" s="140">
        <f t="shared" si="55"/>
        <v>0</v>
      </c>
      <c r="FJ49" s="140">
        <f t="shared" si="55"/>
        <v>0</v>
      </c>
      <c r="FK49" s="140">
        <f t="shared" si="55"/>
        <v>0</v>
      </c>
      <c r="FL49" s="140">
        <f t="shared" si="55"/>
        <v>0</v>
      </c>
      <c r="FM49" s="140">
        <f t="shared" si="55"/>
        <v>0</v>
      </c>
      <c r="FN49" s="140">
        <f t="shared" si="55"/>
        <v>0</v>
      </c>
      <c r="FO49" s="140">
        <f t="shared" si="55"/>
        <v>0</v>
      </c>
      <c r="FP49" s="140">
        <f t="shared" si="55"/>
        <v>0</v>
      </c>
      <c r="FQ49" s="140">
        <f t="shared" si="55"/>
        <v>0</v>
      </c>
      <c r="FR49" s="140">
        <f t="shared" si="55"/>
        <v>0</v>
      </c>
      <c r="FS49" s="140">
        <f t="shared" si="55"/>
        <v>0</v>
      </c>
      <c r="FT49" s="140">
        <f t="shared" si="55"/>
        <v>0</v>
      </c>
      <c r="FU49" s="140">
        <f t="shared" si="55"/>
        <v>0</v>
      </c>
      <c r="FV49" s="140">
        <f t="shared" si="55"/>
        <v>0</v>
      </c>
      <c r="FW49" s="140">
        <f t="shared" si="55"/>
        <v>0</v>
      </c>
      <c r="FX49" s="140">
        <f t="shared" si="55"/>
        <v>12307.099999999997</v>
      </c>
      <c r="FY49" s="140">
        <f t="shared" si="55"/>
        <v>0</v>
      </c>
      <c r="FZ49" s="140">
        <f t="shared" si="55"/>
        <v>12307.099999999997</v>
      </c>
      <c r="GA49" s="140">
        <f t="shared" si="55"/>
        <v>376.6</v>
      </c>
      <c r="GB49" s="140">
        <f>SUM(GB50:GB75)</f>
        <v>4687.4000000000005</v>
      </c>
      <c r="GC49" s="140">
        <f t="shared" ref="GC49:HD49" si="56">SUM(GC50:GC75)</f>
        <v>52.397999999999996</v>
      </c>
      <c r="GD49" s="140">
        <f t="shared" si="39"/>
        <v>12641.681999999999</v>
      </c>
      <c r="GE49" s="140">
        <f t="shared" si="56"/>
        <v>4635.0020000000004</v>
      </c>
      <c r="GF49" s="140">
        <f t="shared" si="56"/>
        <v>6097.8000000000011</v>
      </c>
      <c r="GG49" s="140">
        <f t="shared" si="56"/>
        <v>93.95</v>
      </c>
      <c r="GH49" s="140">
        <f t="shared" si="56"/>
        <v>6003.8499999999995</v>
      </c>
      <c r="GI49" s="140">
        <f t="shared" si="56"/>
        <v>2059</v>
      </c>
      <c r="GJ49" s="140">
        <f t="shared" si="56"/>
        <v>2002.8300000000002</v>
      </c>
      <c r="GK49" s="140">
        <f t="shared" si="56"/>
        <v>1002</v>
      </c>
      <c r="GL49" s="140">
        <f t="shared" si="56"/>
        <v>36</v>
      </c>
      <c r="GM49" s="140">
        <f t="shared" si="56"/>
        <v>29.809999999999992</v>
      </c>
      <c r="GN49" s="140">
        <f t="shared" si="56"/>
        <v>972.19</v>
      </c>
      <c r="GO49" s="140">
        <f t="shared" si="56"/>
        <v>1057</v>
      </c>
      <c r="GP49" s="140">
        <f t="shared" si="56"/>
        <v>21</v>
      </c>
      <c r="GQ49" s="140">
        <f t="shared" si="56"/>
        <v>24</v>
      </c>
      <c r="GR49" s="140">
        <f t="shared" si="56"/>
        <v>577</v>
      </c>
      <c r="GS49" s="140">
        <f t="shared" si="56"/>
        <v>0</v>
      </c>
      <c r="GT49" s="140">
        <f t="shared" si="56"/>
        <v>0</v>
      </c>
      <c r="GU49" s="140">
        <f t="shared" si="56"/>
        <v>0</v>
      </c>
      <c r="GV49" s="140">
        <f t="shared" si="56"/>
        <v>0</v>
      </c>
      <c r="GW49" s="140">
        <f t="shared" si="56"/>
        <v>0</v>
      </c>
      <c r="GX49" s="140">
        <f t="shared" si="56"/>
        <v>0</v>
      </c>
      <c r="GY49" s="140">
        <f t="shared" si="56"/>
        <v>0</v>
      </c>
      <c r="GZ49" s="140">
        <f t="shared" si="56"/>
        <v>0</v>
      </c>
      <c r="HA49" s="140">
        <f t="shared" si="56"/>
        <v>0</v>
      </c>
      <c r="HB49" s="140">
        <f t="shared" si="56"/>
        <v>0</v>
      </c>
      <c r="HC49" s="140">
        <f t="shared" si="56"/>
        <v>26.36000000000001</v>
      </c>
      <c r="HD49" s="140">
        <f t="shared" si="56"/>
        <v>1030.6399999999999</v>
      </c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  <c r="JB49" s="69"/>
      <c r="JC49" s="69"/>
    </row>
    <row r="50" spans="1:263" s="19" customFormat="1" ht="21.75" customHeight="1" x14ac:dyDescent="0.2">
      <c r="A50" s="141">
        <v>1</v>
      </c>
      <c r="B50" s="141" t="s">
        <v>87</v>
      </c>
      <c r="C50" s="135"/>
      <c r="D50" s="135">
        <f t="shared" si="36"/>
        <v>136.9</v>
      </c>
      <c r="E50" s="135">
        <f t="shared" si="37"/>
        <v>184.7</v>
      </c>
      <c r="F50" s="142">
        <v>136.9</v>
      </c>
      <c r="G50" s="142">
        <v>0</v>
      </c>
      <c r="H50" s="142">
        <v>156.69999999999999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10.7</v>
      </c>
      <c r="R50" s="142">
        <v>17.3</v>
      </c>
      <c r="S50" s="142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143">
        <f t="shared" ref="AC50:AC70" si="57">SUM(T50:AB50)</f>
        <v>0</v>
      </c>
      <c r="AD50" s="142">
        <v>0</v>
      </c>
      <c r="AE50" s="142">
        <v>0</v>
      </c>
      <c r="AF50" s="142">
        <v>0</v>
      </c>
      <c r="AG50" s="142">
        <v>0</v>
      </c>
      <c r="AH50" s="142">
        <v>0</v>
      </c>
      <c r="AI50" s="142">
        <v>0</v>
      </c>
      <c r="AJ50" s="142">
        <v>0</v>
      </c>
      <c r="AK50" s="142">
        <v>0</v>
      </c>
      <c r="AL50" s="142">
        <v>0</v>
      </c>
      <c r="AM50" s="143">
        <f t="shared" ref="AM50:AM71" si="58">SUM(AD50:AL50)</f>
        <v>0</v>
      </c>
      <c r="AN50" s="142">
        <v>0</v>
      </c>
      <c r="AO50" s="142">
        <v>0</v>
      </c>
      <c r="AP50" s="142">
        <v>0</v>
      </c>
      <c r="AQ50" s="142">
        <v>0</v>
      </c>
      <c r="AR50" s="142">
        <v>0</v>
      </c>
      <c r="AS50" s="142">
        <v>0</v>
      </c>
      <c r="AT50" s="142">
        <v>0</v>
      </c>
      <c r="AU50" s="142">
        <v>0</v>
      </c>
      <c r="AV50" s="142">
        <v>0</v>
      </c>
      <c r="AW50" s="144">
        <f t="shared" ref="AW50:AW71" si="59">SUM(AN50:AV50)</f>
        <v>0</v>
      </c>
      <c r="AX50" s="142">
        <v>0</v>
      </c>
      <c r="AY50" s="142">
        <v>0</v>
      </c>
      <c r="AZ50" s="142">
        <v>0</v>
      </c>
      <c r="BA50" s="142">
        <v>0</v>
      </c>
      <c r="BB50" s="142">
        <v>0</v>
      </c>
      <c r="BC50" s="142">
        <v>0</v>
      </c>
      <c r="BD50" s="142">
        <v>0</v>
      </c>
      <c r="BE50" s="142">
        <v>0</v>
      </c>
      <c r="BF50" s="142">
        <v>0</v>
      </c>
      <c r="BG50" s="144">
        <f t="shared" ref="BG50:BG71" si="60">SUM(AX50:BF50)</f>
        <v>0</v>
      </c>
      <c r="BH50" s="142">
        <v>0</v>
      </c>
      <c r="BI50" s="142">
        <v>0</v>
      </c>
      <c r="BJ50" s="142">
        <v>0</v>
      </c>
      <c r="BK50" s="142">
        <v>0</v>
      </c>
      <c r="BL50" s="142">
        <v>0</v>
      </c>
      <c r="BM50" s="142">
        <v>0</v>
      </c>
      <c r="BN50" s="142">
        <v>0</v>
      </c>
      <c r="BO50" s="142">
        <v>0</v>
      </c>
      <c r="BP50" s="142">
        <v>0</v>
      </c>
      <c r="BQ50" s="144">
        <f t="shared" ref="BQ50:BQ71" si="61">SUM(BH50:BP50)</f>
        <v>0</v>
      </c>
      <c r="BR50" s="142">
        <v>0</v>
      </c>
      <c r="BS50" s="142">
        <v>0</v>
      </c>
      <c r="BT50" s="142">
        <v>0</v>
      </c>
      <c r="BU50" s="142">
        <v>0</v>
      </c>
      <c r="BV50" s="142">
        <v>0</v>
      </c>
      <c r="BW50" s="142">
        <v>0</v>
      </c>
      <c r="BX50" s="142">
        <v>0</v>
      </c>
      <c r="BY50" s="142">
        <v>0</v>
      </c>
      <c r="BZ50" s="142">
        <v>0</v>
      </c>
      <c r="CA50" s="144">
        <f t="shared" ref="CA50:CA71" si="62">SUM(BR50:BZ50)</f>
        <v>0</v>
      </c>
      <c r="CB50" s="142">
        <v>0</v>
      </c>
      <c r="CC50" s="142">
        <v>0</v>
      </c>
      <c r="CD50" s="142">
        <v>0</v>
      </c>
      <c r="CE50" s="142">
        <v>0</v>
      </c>
      <c r="CF50" s="142">
        <v>0</v>
      </c>
      <c r="CG50" s="142">
        <v>0</v>
      </c>
      <c r="CH50" s="142">
        <v>0</v>
      </c>
      <c r="CI50" s="142">
        <v>0</v>
      </c>
      <c r="CJ50" s="142">
        <v>0</v>
      </c>
      <c r="CK50" s="142">
        <v>0</v>
      </c>
      <c r="CL50" s="142">
        <v>0</v>
      </c>
      <c r="CM50" s="142">
        <v>0</v>
      </c>
      <c r="CN50" s="142">
        <v>0</v>
      </c>
      <c r="CO50" s="142">
        <v>0</v>
      </c>
      <c r="CP50" s="142">
        <v>0</v>
      </c>
      <c r="CQ50" s="142">
        <v>0</v>
      </c>
      <c r="CR50" s="142">
        <v>0</v>
      </c>
      <c r="CS50" s="142">
        <v>0</v>
      </c>
      <c r="CT50" s="142">
        <v>0</v>
      </c>
      <c r="CU50" s="142">
        <v>0</v>
      </c>
      <c r="CV50" s="144">
        <f t="shared" ref="CV50:CV71" si="63">SUM(CM50:CU50)</f>
        <v>0</v>
      </c>
      <c r="CW50" s="142">
        <v>0</v>
      </c>
      <c r="CX50" s="142">
        <v>0</v>
      </c>
      <c r="CY50" s="142">
        <v>0</v>
      </c>
      <c r="CZ50" s="142">
        <v>0</v>
      </c>
      <c r="DA50" s="142">
        <v>0</v>
      </c>
      <c r="DB50" s="142">
        <v>0</v>
      </c>
      <c r="DC50" s="142">
        <v>0</v>
      </c>
      <c r="DD50" s="142">
        <v>0</v>
      </c>
      <c r="DE50" s="142">
        <v>0</v>
      </c>
      <c r="DF50" s="144">
        <f t="shared" ref="DF50:DF71" si="64">SUM(CW50:DE50)</f>
        <v>0</v>
      </c>
      <c r="DG50" s="142">
        <v>0</v>
      </c>
      <c r="DH50" s="142">
        <v>0</v>
      </c>
      <c r="DI50" s="142">
        <v>0</v>
      </c>
      <c r="DJ50" s="142">
        <v>0</v>
      </c>
      <c r="DK50" s="142">
        <v>0</v>
      </c>
      <c r="DL50" s="142">
        <v>0</v>
      </c>
      <c r="DM50" s="142">
        <v>0</v>
      </c>
      <c r="DN50" s="142">
        <v>0</v>
      </c>
      <c r="DO50" s="142">
        <v>0</v>
      </c>
      <c r="DP50" s="144">
        <f t="shared" ref="DP50:DP71" si="65">SUM(DG50:DO50)</f>
        <v>0</v>
      </c>
      <c r="DQ50" s="145"/>
      <c r="DR50" s="145"/>
      <c r="DS50" s="145"/>
      <c r="DT50" s="145"/>
      <c r="DU50" s="145"/>
      <c r="DV50" s="145"/>
      <c r="DW50" s="146">
        <f t="shared" ref="DW50:DW71" si="66">DT50+DU50+DV50</f>
        <v>0</v>
      </c>
      <c r="DX50" s="145"/>
      <c r="DY50" s="145"/>
      <c r="DZ50" s="145"/>
      <c r="EA50" s="145"/>
      <c r="EB50" s="145"/>
      <c r="EC50" s="145"/>
      <c r="ED50" s="145"/>
      <c r="EE50" s="145"/>
      <c r="EF50" s="146">
        <f t="shared" ref="EF50:EF71" si="67">ED50+EE50</f>
        <v>0</v>
      </c>
      <c r="EG50" s="145"/>
      <c r="EH50" s="145"/>
      <c r="EI50" s="146">
        <f t="shared" ref="EI50:EI71" si="68">EG50+EH50</f>
        <v>0</v>
      </c>
      <c r="EJ50" s="145"/>
      <c r="EK50" s="145"/>
      <c r="EL50" s="145"/>
      <c r="EM50" s="145"/>
      <c r="EN50" s="146">
        <f t="shared" si="49"/>
        <v>0</v>
      </c>
      <c r="EO50" s="145"/>
      <c r="EP50" s="145"/>
      <c r="EQ50" s="145"/>
      <c r="ER50" s="145"/>
      <c r="ES50" s="146">
        <f t="shared" ref="ES50:ES71" si="69">EQ50+ER50</f>
        <v>0</v>
      </c>
      <c r="ET50" s="145"/>
      <c r="EU50" s="145"/>
      <c r="EV50" s="145"/>
      <c r="EW50" s="145"/>
      <c r="EX50" s="145"/>
      <c r="EY50" s="145"/>
      <c r="EZ50" s="145"/>
      <c r="FA50" s="145"/>
      <c r="FB50" s="146">
        <f t="shared" si="51"/>
        <v>0</v>
      </c>
      <c r="FC50" s="145"/>
      <c r="FD50" s="145"/>
      <c r="FE50" s="145"/>
      <c r="FF50" s="145"/>
      <c r="FG50" s="145"/>
      <c r="FH50" s="142"/>
      <c r="FI50" s="142"/>
      <c r="FJ50" s="142"/>
      <c r="FK50" s="142"/>
      <c r="FL50" s="147">
        <f t="shared" ref="FL50:FL71" si="70">FJ50+FK50</f>
        <v>0</v>
      </c>
      <c r="FM50" s="142"/>
      <c r="FN50" s="142"/>
      <c r="FO50" s="142"/>
      <c r="FP50" s="142"/>
      <c r="FQ50" s="142"/>
      <c r="FR50" s="147">
        <f t="shared" ref="FR50:FR71" si="71">FP50+FQ50</f>
        <v>0</v>
      </c>
      <c r="FS50" s="142"/>
      <c r="FT50" s="142"/>
      <c r="FU50" s="142"/>
      <c r="FV50" s="142"/>
      <c r="FW50" s="147">
        <f t="shared" ref="FW50:FW71" si="72">SUM(FS50:FV50)</f>
        <v>0</v>
      </c>
      <c r="FX50" s="148">
        <f t="shared" ref="FX50:FX71" si="73">SUM(FY50:FZ50)</f>
        <v>321.60000000000002</v>
      </c>
      <c r="FY50" s="148">
        <f t="shared" ref="FY50:FY71" si="74">SUM(DQ50:DS50)+DW50+SUM(DX50:EC50)+EF50+EI50+EN50+SUM(EO50:EP50)+ES50+SUM(ET50:EW50)+FB50+SUM(FC50:FG50)+FL50+SUM(FM50:FO50)+FR50+FW50</f>
        <v>0</v>
      </c>
      <c r="FZ50" s="144">
        <f t="shared" ref="FZ50:FZ71" si="75">SUM(F50:S50)+AC50+AM50+AW50+BG50+BQ50+CA50+SUM(CB50:CL50)+CV50+DF50+DP50</f>
        <v>321.60000000000002</v>
      </c>
      <c r="GA50" s="148"/>
      <c r="GB50" s="148">
        <f t="shared" ref="GB50:GB69" si="76">D50-GK50</f>
        <v>122.9</v>
      </c>
      <c r="GC50" s="148">
        <f t="shared" si="38"/>
        <v>1.3740000000000001</v>
      </c>
      <c r="GD50" s="140">
        <f t="shared" si="39"/>
        <v>316.80599999999993</v>
      </c>
      <c r="GE50" s="142">
        <f t="shared" si="26"/>
        <v>121.52600000000001</v>
      </c>
      <c r="GF50" s="148">
        <f t="shared" ref="GF50:GF69" si="77">E50-GO50</f>
        <v>167.7</v>
      </c>
      <c r="GG50" s="148">
        <f t="shared" ref="GG50:GG75" si="78">ROUND(GF50/$GF$76*$GF$78,2)</f>
        <v>2.58</v>
      </c>
      <c r="GH50" s="142">
        <f t="shared" si="29"/>
        <v>165.11999999999998</v>
      </c>
      <c r="GI50" s="148">
        <f>GK50+GO50</f>
        <v>31</v>
      </c>
      <c r="GJ50" s="142">
        <f t="shared" si="31"/>
        <v>30.159999999999997</v>
      </c>
      <c r="GK50" s="148">
        <v>14</v>
      </c>
      <c r="GL50" s="148">
        <v>0</v>
      </c>
      <c r="GM50" s="148">
        <f t="shared" ref="GM50:GM75" si="79">ROUND(GK50/$GK$76*$GK$78,2)</f>
        <v>0.42</v>
      </c>
      <c r="GN50" s="142">
        <f t="shared" si="33"/>
        <v>13.58</v>
      </c>
      <c r="GO50" s="148">
        <v>17</v>
      </c>
      <c r="GP50" s="148">
        <v>0</v>
      </c>
      <c r="GQ50" s="149">
        <v>0</v>
      </c>
      <c r="GR50" s="150">
        <v>18</v>
      </c>
      <c r="GS50" s="150"/>
      <c r="GT50" s="150"/>
      <c r="GU50" s="150"/>
      <c r="GV50" s="150"/>
      <c r="GW50" s="150"/>
      <c r="GX50" s="150"/>
      <c r="GY50" s="150"/>
      <c r="GZ50" s="150"/>
      <c r="HA50" s="151">
        <f t="shared" ref="HA50:HA71" si="80">SUM(GS50:GZ50)</f>
        <v>0</v>
      </c>
      <c r="HB50" s="152"/>
      <c r="HC50" s="142">
        <f t="shared" ref="HC50:HC75" si="81">ROUND(GO50/$GO$76*$GO$78,2)</f>
        <v>0.42</v>
      </c>
      <c r="HD50" s="142">
        <f t="shared" si="40"/>
        <v>16.579999999999998</v>
      </c>
    </row>
    <row r="51" spans="1:263" s="19" customFormat="1" ht="21.75" customHeight="1" x14ac:dyDescent="0.2">
      <c r="A51" s="141">
        <v>2</v>
      </c>
      <c r="B51" s="141" t="s">
        <v>88</v>
      </c>
      <c r="C51" s="135"/>
      <c r="D51" s="135">
        <f t="shared" si="36"/>
        <v>162</v>
      </c>
      <c r="E51" s="135">
        <f t="shared" si="37"/>
        <v>215.39999999999998</v>
      </c>
      <c r="F51" s="142">
        <v>162</v>
      </c>
      <c r="G51" s="142">
        <v>0</v>
      </c>
      <c r="H51" s="142">
        <v>183.7</v>
      </c>
      <c r="I51" s="142">
        <v>0</v>
      </c>
      <c r="J51" s="142">
        <v>10</v>
      </c>
      <c r="K51" s="142">
        <v>21.7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3">
        <f t="shared" si="57"/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0</v>
      </c>
      <c r="AJ51" s="142">
        <v>0</v>
      </c>
      <c r="AK51" s="142">
        <v>0</v>
      </c>
      <c r="AL51" s="142">
        <v>0</v>
      </c>
      <c r="AM51" s="143">
        <f t="shared" si="58"/>
        <v>0</v>
      </c>
      <c r="AN51" s="142">
        <v>0</v>
      </c>
      <c r="AO51" s="142">
        <v>0</v>
      </c>
      <c r="AP51" s="142">
        <v>0</v>
      </c>
      <c r="AQ51" s="142">
        <v>0</v>
      </c>
      <c r="AR51" s="142">
        <v>0</v>
      </c>
      <c r="AS51" s="142">
        <v>0</v>
      </c>
      <c r="AT51" s="142">
        <v>0</v>
      </c>
      <c r="AU51" s="142">
        <v>0</v>
      </c>
      <c r="AV51" s="142">
        <v>0</v>
      </c>
      <c r="AW51" s="144">
        <f t="shared" si="59"/>
        <v>0</v>
      </c>
      <c r="AX51" s="142">
        <v>0</v>
      </c>
      <c r="AY51" s="142">
        <v>0</v>
      </c>
      <c r="AZ51" s="142">
        <v>0</v>
      </c>
      <c r="BA51" s="142">
        <v>0</v>
      </c>
      <c r="BB51" s="142">
        <v>0</v>
      </c>
      <c r="BC51" s="142">
        <v>0</v>
      </c>
      <c r="BD51" s="142">
        <v>0</v>
      </c>
      <c r="BE51" s="142">
        <v>0</v>
      </c>
      <c r="BF51" s="142">
        <v>0</v>
      </c>
      <c r="BG51" s="144">
        <f t="shared" si="60"/>
        <v>0</v>
      </c>
      <c r="BH51" s="142">
        <v>0</v>
      </c>
      <c r="BI51" s="142">
        <v>0</v>
      </c>
      <c r="BJ51" s="142">
        <v>0</v>
      </c>
      <c r="BK51" s="142">
        <v>0</v>
      </c>
      <c r="BL51" s="142">
        <v>0</v>
      </c>
      <c r="BM51" s="142">
        <v>0</v>
      </c>
      <c r="BN51" s="142">
        <v>0</v>
      </c>
      <c r="BO51" s="142">
        <v>0</v>
      </c>
      <c r="BP51" s="142">
        <v>0</v>
      </c>
      <c r="BQ51" s="144">
        <f t="shared" si="61"/>
        <v>0</v>
      </c>
      <c r="BR51" s="142">
        <v>0</v>
      </c>
      <c r="BS51" s="142">
        <v>0</v>
      </c>
      <c r="BT51" s="142">
        <v>0</v>
      </c>
      <c r="BU51" s="142">
        <v>0</v>
      </c>
      <c r="BV51" s="142">
        <v>0</v>
      </c>
      <c r="BW51" s="142">
        <v>0</v>
      </c>
      <c r="BX51" s="142">
        <v>0</v>
      </c>
      <c r="BY51" s="142">
        <v>0</v>
      </c>
      <c r="BZ51" s="142">
        <v>0</v>
      </c>
      <c r="CA51" s="144">
        <f t="shared" si="62"/>
        <v>0</v>
      </c>
      <c r="CB51" s="142">
        <v>0</v>
      </c>
      <c r="CC51" s="142">
        <v>0</v>
      </c>
      <c r="CD51" s="142">
        <v>0</v>
      </c>
      <c r="CE51" s="142">
        <v>0</v>
      </c>
      <c r="CF51" s="142">
        <v>0</v>
      </c>
      <c r="CG51" s="142">
        <v>0</v>
      </c>
      <c r="CH51" s="142">
        <v>0</v>
      </c>
      <c r="CI51" s="142">
        <v>0</v>
      </c>
      <c r="CJ51" s="142">
        <v>0</v>
      </c>
      <c r="CK51" s="142">
        <v>0</v>
      </c>
      <c r="CL51" s="142">
        <v>0</v>
      </c>
      <c r="CM51" s="142">
        <v>0</v>
      </c>
      <c r="CN51" s="142">
        <v>0</v>
      </c>
      <c r="CO51" s="142">
        <v>0</v>
      </c>
      <c r="CP51" s="142">
        <v>0</v>
      </c>
      <c r="CQ51" s="142">
        <v>0</v>
      </c>
      <c r="CR51" s="142">
        <v>0</v>
      </c>
      <c r="CS51" s="142">
        <v>0</v>
      </c>
      <c r="CT51" s="142">
        <v>0</v>
      </c>
      <c r="CU51" s="142">
        <v>0</v>
      </c>
      <c r="CV51" s="144">
        <f t="shared" si="63"/>
        <v>0</v>
      </c>
      <c r="CW51" s="142">
        <v>0</v>
      </c>
      <c r="CX51" s="142">
        <v>0</v>
      </c>
      <c r="CY51" s="142">
        <v>0</v>
      </c>
      <c r="CZ51" s="142">
        <v>0</v>
      </c>
      <c r="DA51" s="142">
        <v>0</v>
      </c>
      <c r="DB51" s="142">
        <v>0</v>
      </c>
      <c r="DC51" s="142">
        <v>0</v>
      </c>
      <c r="DD51" s="142">
        <v>0</v>
      </c>
      <c r="DE51" s="142">
        <v>0</v>
      </c>
      <c r="DF51" s="144">
        <f t="shared" si="64"/>
        <v>0</v>
      </c>
      <c r="DG51" s="142">
        <v>0</v>
      </c>
      <c r="DH51" s="142">
        <v>0</v>
      </c>
      <c r="DI51" s="142">
        <v>0</v>
      </c>
      <c r="DJ51" s="142">
        <v>0</v>
      </c>
      <c r="DK51" s="142">
        <v>0</v>
      </c>
      <c r="DL51" s="142">
        <v>0</v>
      </c>
      <c r="DM51" s="142">
        <v>0</v>
      </c>
      <c r="DN51" s="142">
        <v>0</v>
      </c>
      <c r="DO51" s="142">
        <v>0</v>
      </c>
      <c r="DP51" s="144">
        <f t="shared" si="65"/>
        <v>0</v>
      </c>
      <c r="DQ51" s="145"/>
      <c r="DR51" s="145"/>
      <c r="DS51" s="145"/>
      <c r="DT51" s="145"/>
      <c r="DU51" s="145"/>
      <c r="DV51" s="145"/>
      <c r="DW51" s="146">
        <f t="shared" si="66"/>
        <v>0</v>
      </c>
      <c r="DX51" s="145"/>
      <c r="DY51" s="145"/>
      <c r="DZ51" s="145"/>
      <c r="EA51" s="145"/>
      <c r="EB51" s="145"/>
      <c r="EC51" s="145"/>
      <c r="ED51" s="145"/>
      <c r="EE51" s="145"/>
      <c r="EF51" s="146">
        <f t="shared" si="67"/>
        <v>0</v>
      </c>
      <c r="EG51" s="145"/>
      <c r="EH51" s="145"/>
      <c r="EI51" s="146">
        <f t="shared" si="68"/>
        <v>0</v>
      </c>
      <c r="EJ51" s="145"/>
      <c r="EK51" s="145"/>
      <c r="EL51" s="145"/>
      <c r="EM51" s="145"/>
      <c r="EN51" s="146">
        <f t="shared" si="49"/>
        <v>0</v>
      </c>
      <c r="EO51" s="145"/>
      <c r="EP51" s="145"/>
      <c r="EQ51" s="145"/>
      <c r="ER51" s="145"/>
      <c r="ES51" s="146">
        <f t="shared" si="69"/>
        <v>0</v>
      </c>
      <c r="ET51" s="145"/>
      <c r="EU51" s="145"/>
      <c r="EV51" s="145"/>
      <c r="EW51" s="145"/>
      <c r="EX51" s="145"/>
      <c r="EY51" s="145"/>
      <c r="EZ51" s="145"/>
      <c r="FA51" s="145"/>
      <c r="FB51" s="146">
        <f t="shared" si="51"/>
        <v>0</v>
      </c>
      <c r="FC51" s="145"/>
      <c r="FD51" s="145"/>
      <c r="FE51" s="145"/>
      <c r="FF51" s="145"/>
      <c r="FG51" s="145"/>
      <c r="FH51" s="142"/>
      <c r="FI51" s="142"/>
      <c r="FJ51" s="142"/>
      <c r="FK51" s="142"/>
      <c r="FL51" s="147">
        <f t="shared" si="70"/>
        <v>0</v>
      </c>
      <c r="FM51" s="142"/>
      <c r="FN51" s="142"/>
      <c r="FO51" s="142"/>
      <c r="FP51" s="142"/>
      <c r="FQ51" s="142"/>
      <c r="FR51" s="147">
        <f t="shared" si="71"/>
        <v>0</v>
      </c>
      <c r="FS51" s="142"/>
      <c r="FT51" s="142"/>
      <c r="FU51" s="142"/>
      <c r="FV51" s="142"/>
      <c r="FW51" s="147">
        <f t="shared" si="72"/>
        <v>0</v>
      </c>
      <c r="FX51" s="148">
        <f t="shared" si="73"/>
        <v>377.4</v>
      </c>
      <c r="FY51" s="148">
        <f t="shared" si="74"/>
        <v>0</v>
      </c>
      <c r="FZ51" s="144">
        <f t="shared" si="75"/>
        <v>377.4</v>
      </c>
      <c r="GA51" s="148"/>
      <c r="GB51" s="148">
        <f t="shared" si="76"/>
        <v>136</v>
      </c>
      <c r="GC51" s="148">
        <f t="shared" si="38"/>
        <v>1.52</v>
      </c>
      <c r="GD51" s="140">
        <f t="shared" si="39"/>
        <v>371.4799999999999</v>
      </c>
      <c r="GE51" s="142">
        <f t="shared" si="26"/>
        <v>134.47999999999999</v>
      </c>
      <c r="GF51" s="148">
        <f t="shared" si="77"/>
        <v>182.39999999999998</v>
      </c>
      <c r="GG51" s="148">
        <f t="shared" si="78"/>
        <v>2.81</v>
      </c>
      <c r="GH51" s="142">
        <f t="shared" si="29"/>
        <v>179.58999999999997</v>
      </c>
      <c r="GI51" s="148">
        <f t="shared" ref="GI51:GI71" si="82">GK51+GO51</f>
        <v>59</v>
      </c>
      <c r="GJ51" s="142">
        <f t="shared" si="31"/>
        <v>57.41</v>
      </c>
      <c r="GK51" s="148">
        <v>26</v>
      </c>
      <c r="GL51" s="148">
        <v>0</v>
      </c>
      <c r="GM51" s="148">
        <f t="shared" si="79"/>
        <v>0.77</v>
      </c>
      <c r="GN51" s="142">
        <f t="shared" si="33"/>
        <v>25.23</v>
      </c>
      <c r="GO51" s="148">
        <v>33</v>
      </c>
      <c r="GP51" s="148">
        <v>0</v>
      </c>
      <c r="GQ51" s="153">
        <v>0</v>
      </c>
      <c r="GR51" s="142">
        <v>19</v>
      </c>
      <c r="GS51" s="142"/>
      <c r="GT51" s="142"/>
      <c r="GU51" s="142"/>
      <c r="GV51" s="142"/>
      <c r="GW51" s="142"/>
      <c r="GX51" s="142"/>
      <c r="GY51" s="142"/>
      <c r="GZ51" s="142"/>
      <c r="HA51" s="154">
        <f t="shared" si="80"/>
        <v>0</v>
      </c>
      <c r="HB51" s="152"/>
      <c r="HC51" s="142">
        <f t="shared" si="81"/>
        <v>0.82</v>
      </c>
      <c r="HD51" s="142">
        <f t="shared" si="40"/>
        <v>32.18</v>
      </c>
    </row>
    <row r="52" spans="1:263" s="19" customFormat="1" ht="21.75" customHeight="1" x14ac:dyDescent="0.2">
      <c r="A52" s="141">
        <v>3</v>
      </c>
      <c r="B52" s="141" t="s">
        <v>89</v>
      </c>
      <c r="C52" s="135"/>
      <c r="D52" s="135">
        <f t="shared" si="36"/>
        <v>450.1</v>
      </c>
      <c r="E52" s="135">
        <f t="shared" si="37"/>
        <v>502</v>
      </c>
      <c r="F52" s="142">
        <v>450.1</v>
      </c>
      <c r="G52" s="142">
        <v>0</v>
      </c>
      <c r="H52" s="142">
        <v>414.7</v>
      </c>
      <c r="I52" s="142">
        <v>0</v>
      </c>
      <c r="J52" s="142">
        <v>26</v>
      </c>
      <c r="K52" s="142">
        <v>61.3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3">
        <f t="shared" si="57"/>
        <v>0</v>
      </c>
      <c r="AD52" s="142">
        <v>0</v>
      </c>
      <c r="AE52" s="142">
        <v>0</v>
      </c>
      <c r="AF52" s="142">
        <v>0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3">
        <f t="shared" si="58"/>
        <v>0</v>
      </c>
      <c r="AN52" s="142">
        <v>0</v>
      </c>
      <c r="AO52" s="142">
        <v>0</v>
      </c>
      <c r="AP52" s="142">
        <v>0</v>
      </c>
      <c r="AQ52" s="142">
        <v>0</v>
      </c>
      <c r="AR52" s="142">
        <v>0</v>
      </c>
      <c r="AS52" s="142">
        <v>0</v>
      </c>
      <c r="AT52" s="142">
        <v>0</v>
      </c>
      <c r="AU52" s="142">
        <v>0</v>
      </c>
      <c r="AV52" s="142">
        <v>0</v>
      </c>
      <c r="AW52" s="144">
        <f t="shared" si="59"/>
        <v>0</v>
      </c>
      <c r="AX52" s="142">
        <v>0</v>
      </c>
      <c r="AY52" s="142">
        <v>0</v>
      </c>
      <c r="AZ52" s="142">
        <v>0</v>
      </c>
      <c r="BA52" s="142">
        <v>0</v>
      </c>
      <c r="BB52" s="142">
        <v>0</v>
      </c>
      <c r="BC52" s="142">
        <v>0</v>
      </c>
      <c r="BD52" s="142">
        <v>0</v>
      </c>
      <c r="BE52" s="142">
        <v>0</v>
      </c>
      <c r="BF52" s="142">
        <v>0</v>
      </c>
      <c r="BG52" s="144">
        <f t="shared" si="60"/>
        <v>0</v>
      </c>
      <c r="BH52" s="142">
        <v>0</v>
      </c>
      <c r="BI52" s="142">
        <v>0</v>
      </c>
      <c r="BJ52" s="142">
        <v>0</v>
      </c>
      <c r="BK52" s="142">
        <v>0</v>
      </c>
      <c r="BL52" s="142">
        <v>0</v>
      </c>
      <c r="BM52" s="142">
        <v>0</v>
      </c>
      <c r="BN52" s="142">
        <v>0</v>
      </c>
      <c r="BO52" s="142">
        <v>0</v>
      </c>
      <c r="BP52" s="142">
        <v>0</v>
      </c>
      <c r="BQ52" s="144">
        <f t="shared" si="61"/>
        <v>0</v>
      </c>
      <c r="BR52" s="142">
        <v>0</v>
      </c>
      <c r="BS52" s="142">
        <v>0</v>
      </c>
      <c r="BT52" s="142">
        <v>0</v>
      </c>
      <c r="BU52" s="142">
        <v>0</v>
      </c>
      <c r="BV52" s="142">
        <v>0</v>
      </c>
      <c r="BW52" s="142">
        <v>0</v>
      </c>
      <c r="BX52" s="142">
        <v>0</v>
      </c>
      <c r="BY52" s="142">
        <v>0</v>
      </c>
      <c r="BZ52" s="142">
        <v>0</v>
      </c>
      <c r="CA52" s="144">
        <f t="shared" si="62"/>
        <v>0</v>
      </c>
      <c r="CB52" s="142">
        <v>0</v>
      </c>
      <c r="CC52" s="142">
        <v>0</v>
      </c>
      <c r="CD52" s="142">
        <v>0</v>
      </c>
      <c r="CE52" s="142">
        <v>0</v>
      </c>
      <c r="CF52" s="142">
        <v>0</v>
      </c>
      <c r="CG52" s="142">
        <v>0</v>
      </c>
      <c r="CH52" s="142">
        <v>0</v>
      </c>
      <c r="CI52" s="142">
        <v>0</v>
      </c>
      <c r="CJ52" s="142">
        <v>0</v>
      </c>
      <c r="CK52" s="142">
        <v>0</v>
      </c>
      <c r="CL52" s="142">
        <v>0</v>
      </c>
      <c r="CM52" s="142">
        <v>0</v>
      </c>
      <c r="CN52" s="142">
        <v>0</v>
      </c>
      <c r="CO52" s="142">
        <v>0</v>
      </c>
      <c r="CP52" s="142">
        <v>0</v>
      </c>
      <c r="CQ52" s="142">
        <v>0</v>
      </c>
      <c r="CR52" s="142">
        <v>0</v>
      </c>
      <c r="CS52" s="142">
        <v>0</v>
      </c>
      <c r="CT52" s="142">
        <v>0</v>
      </c>
      <c r="CU52" s="142">
        <v>0</v>
      </c>
      <c r="CV52" s="144">
        <f t="shared" si="63"/>
        <v>0</v>
      </c>
      <c r="CW52" s="142">
        <v>0</v>
      </c>
      <c r="CX52" s="142">
        <v>0</v>
      </c>
      <c r="CY52" s="142">
        <v>0</v>
      </c>
      <c r="CZ52" s="142">
        <v>0</v>
      </c>
      <c r="DA52" s="142">
        <v>0</v>
      </c>
      <c r="DB52" s="142">
        <v>0</v>
      </c>
      <c r="DC52" s="142">
        <v>0</v>
      </c>
      <c r="DD52" s="142">
        <v>0</v>
      </c>
      <c r="DE52" s="142">
        <v>0</v>
      </c>
      <c r="DF52" s="144">
        <f t="shared" si="64"/>
        <v>0</v>
      </c>
      <c r="DG52" s="142">
        <v>0</v>
      </c>
      <c r="DH52" s="142">
        <v>0</v>
      </c>
      <c r="DI52" s="142">
        <v>0</v>
      </c>
      <c r="DJ52" s="142">
        <v>0</v>
      </c>
      <c r="DK52" s="142">
        <v>0</v>
      </c>
      <c r="DL52" s="142">
        <v>0</v>
      </c>
      <c r="DM52" s="142">
        <v>0</v>
      </c>
      <c r="DN52" s="142">
        <v>0</v>
      </c>
      <c r="DO52" s="142">
        <v>0</v>
      </c>
      <c r="DP52" s="144">
        <f t="shared" si="65"/>
        <v>0</v>
      </c>
      <c r="DQ52" s="145"/>
      <c r="DR52" s="145"/>
      <c r="DS52" s="145"/>
      <c r="DT52" s="145"/>
      <c r="DU52" s="145"/>
      <c r="DV52" s="145"/>
      <c r="DW52" s="146">
        <f t="shared" si="66"/>
        <v>0</v>
      </c>
      <c r="DX52" s="145"/>
      <c r="DY52" s="145"/>
      <c r="DZ52" s="145"/>
      <c r="EA52" s="145"/>
      <c r="EB52" s="145"/>
      <c r="EC52" s="145"/>
      <c r="ED52" s="145"/>
      <c r="EE52" s="145"/>
      <c r="EF52" s="146">
        <f t="shared" si="67"/>
        <v>0</v>
      </c>
      <c r="EG52" s="145"/>
      <c r="EH52" s="145"/>
      <c r="EI52" s="146">
        <f t="shared" si="68"/>
        <v>0</v>
      </c>
      <c r="EJ52" s="145"/>
      <c r="EK52" s="145"/>
      <c r="EL52" s="145"/>
      <c r="EM52" s="145"/>
      <c r="EN52" s="146">
        <f t="shared" si="49"/>
        <v>0</v>
      </c>
      <c r="EO52" s="145"/>
      <c r="EP52" s="145"/>
      <c r="EQ52" s="145"/>
      <c r="ER52" s="145"/>
      <c r="ES52" s="146">
        <f t="shared" si="69"/>
        <v>0</v>
      </c>
      <c r="ET52" s="145"/>
      <c r="EU52" s="145"/>
      <c r="EV52" s="145"/>
      <c r="EW52" s="145"/>
      <c r="EX52" s="145"/>
      <c r="EY52" s="145"/>
      <c r="EZ52" s="145"/>
      <c r="FA52" s="145"/>
      <c r="FB52" s="146">
        <f t="shared" si="51"/>
        <v>0</v>
      </c>
      <c r="FC52" s="145"/>
      <c r="FD52" s="145"/>
      <c r="FE52" s="145"/>
      <c r="FF52" s="145"/>
      <c r="FG52" s="145"/>
      <c r="FH52" s="142"/>
      <c r="FI52" s="142"/>
      <c r="FJ52" s="142"/>
      <c r="FK52" s="142"/>
      <c r="FL52" s="147">
        <f t="shared" si="70"/>
        <v>0</v>
      </c>
      <c r="FM52" s="142"/>
      <c r="FN52" s="142"/>
      <c r="FO52" s="142"/>
      <c r="FP52" s="142"/>
      <c r="FQ52" s="142"/>
      <c r="FR52" s="147">
        <f t="shared" si="71"/>
        <v>0</v>
      </c>
      <c r="FS52" s="142"/>
      <c r="FT52" s="142"/>
      <c r="FU52" s="142"/>
      <c r="FV52" s="142"/>
      <c r="FW52" s="147">
        <f t="shared" si="72"/>
        <v>0</v>
      </c>
      <c r="FX52" s="148">
        <f t="shared" si="73"/>
        <v>952.09999999999991</v>
      </c>
      <c r="FY52" s="148">
        <f t="shared" si="74"/>
        <v>0</v>
      </c>
      <c r="FZ52" s="144">
        <f t="shared" si="75"/>
        <v>952.09999999999991</v>
      </c>
      <c r="GA52" s="148"/>
      <c r="GB52" s="148">
        <f t="shared" si="76"/>
        <v>376.1</v>
      </c>
      <c r="GC52" s="148">
        <f t="shared" si="38"/>
        <v>4.2039999999999997</v>
      </c>
      <c r="GD52" s="140">
        <f t="shared" si="39"/>
        <v>937.03599999999994</v>
      </c>
      <c r="GE52" s="142">
        <f t="shared" si="26"/>
        <v>371.89600000000002</v>
      </c>
      <c r="GF52" s="148">
        <f t="shared" si="77"/>
        <v>405</v>
      </c>
      <c r="GG52" s="148">
        <f t="shared" si="78"/>
        <v>6.24</v>
      </c>
      <c r="GH52" s="142">
        <f t="shared" si="29"/>
        <v>398.76</v>
      </c>
      <c r="GI52" s="148">
        <f t="shared" si="82"/>
        <v>171</v>
      </c>
      <c r="GJ52" s="142">
        <f t="shared" si="31"/>
        <v>166.38</v>
      </c>
      <c r="GK52" s="148">
        <v>74</v>
      </c>
      <c r="GL52" s="148">
        <v>0</v>
      </c>
      <c r="GM52" s="148">
        <f t="shared" si="79"/>
        <v>2.2000000000000002</v>
      </c>
      <c r="GN52" s="142">
        <f t="shared" si="33"/>
        <v>71.8</v>
      </c>
      <c r="GO52" s="148">
        <v>97</v>
      </c>
      <c r="GP52" s="148">
        <v>0</v>
      </c>
      <c r="GQ52" s="153">
        <v>2</v>
      </c>
      <c r="GR52" s="142">
        <v>34</v>
      </c>
      <c r="GS52" s="142"/>
      <c r="GT52" s="142"/>
      <c r="GU52" s="142"/>
      <c r="GV52" s="142"/>
      <c r="GW52" s="142"/>
      <c r="GX52" s="142"/>
      <c r="GY52" s="142"/>
      <c r="GZ52" s="142"/>
      <c r="HA52" s="154">
        <f t="shared" si="80"/>
        <v>0</v>
      </c>
      <c r="HB52" s="152"/>
      <c r="HC52" s="142">
        <f t="shared" si="81"/>
        <v>2.42</v>
      </c>
      <c r="HD52" s="142">
        <f t="shared" si="40"/>
        <v>94.58</v>
      </c>
    </row>
    <row r="53" spans="1:263" s="19" customFormat="1" ht="21.75" customHeight="1" x14ac:dyDescent="0.2">
      <c r="A53" s="141">
        <v>4</v>
      </c>
      <c r="B53" s="141" t="s">
        <v>90</v>
      </c>
      <c r="C53" s="135"/>
      <c r="D53" s="135">
        <f t="shared" si="36"/>
        <v>114</v>
      </c>
      <c r="E53" s="135">
        <f t="shared" si="37"/>
        <v>177.20000000000002</v>
      </c>
      <c r="F53" s="142">
        <v>114</v>
      </c>
      <c r="G53" s="142">
        <v>0</v>
      </c>
      <c r="H53" s="142">
        <v>150.9</v>
      </c>
      <c r="I53" s="142">
        <v>0</v>
      </c>
      <c r="J53" s="142">
        <v>8.3000000000000007</v>
      </c>
      <c r="K53" s="142">
        <v>18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3">
        <f t="shared" si="57"/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3">
        <f t="shared" si="58"/>
        <v>0</v>
      </c>
      <c r="AN53" s="142">
        <v>0</v>
      </c>
      <c r="AO53" s="142">
        <v>0</v>
      </c>
      <c r="AP53" s="142">
        <v>0</v>
      </c>
      <c r="AQ53" s="142">
        <v>0</v>
      </c>
      <c r="AR53" s="142">
        <v>0</v>
      </c>
      <c r="AS53" s="142">
        <v>0</v>
      </c>
      <c r="AT53" s="142">
        <v>0</v>
      </c>
      <c r="AU53" s="142">
        <v>0</v>
      </c>
      <c r="AV53" s="142">
        <v>0</v>
      </c>
      <c r="AW53" s="144">
        <f t="shared" si="59"/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2">
        <v>0</v>
      </c>
      <c r="BF53" s="142">
        <v>0</v>
      </c>
      <c r="BG53" s="144">
        <f t="shared" si="60"/>
        <v>0</v>
      </c>
      <c r="BH53" s="142">
        <v>0</v>
      </c>
      <c r="BI53" s="142">
        <v>0</v>
      </c>
      <c r="BJ53" s="142">
        <v>0</v>
      </c>
      <c r="BK53" s="142">
        <v>0</v>
      </c>
      <c r="BL53" s="142">
        <v>0</v>
      </c>
      <c r="BM53" s="142">
        <v>0</v>
      </c>
      <c r="BN53" s="142">
        <v>0</v>
      </c>
      <c r="BO53" s="142">
        <v>0</v>
      </c>
      <c r="BP53" s="142">
        <v>0</v>
      </c>
      <c r="BQ53" s="144">
        <f t="shared" si="61"/>
        <v>0</v>
      </c>
      <c r="BR53" s="142">
        <v>0</v>
      </c>
      <c r="BS53" s="142">
        <v>0</v>
      </c>
      <c r="BT53" s="142">
        <v>0</v>
      </c>
      <c r="BU53" s="142">
        <v>0</v>
      </c>
      <c r="BV53" s="142">
        <v>0</v>
      </c>
      <c r="BW53" s="142">
        <v>0</v>
      </c>
      <c r="BX53" s="142">
        <v>0</v>
      </c>
      <c r="BY53" s="142">
        <v>0</v>
      </c>
      <c r="BZ53" s="142">
        <v>0</v>
      </c>
      <c r="CA53" s="144">
        <f t="shared" si="62"/>
        <v>0</v>
      </c>
      <c r="CB53" s="142">
        <v>0</v>
      </c>
      <c r="CC53" s="142">
        <v>0</v>
      </c>
      <c r="CD53" s="142">
        <v>0</v>
      </c>
      <c r="CE53" s="142">
        <v>0</v>
      </c>
      <c r="CF53" s="142">
        <v>0</v>
      </c>
      <c r="CG53" s="142">
        <v>0</v>
      </c>
      <c r="CH53" s="142">
        <v>0</v>
      </c>
      <c r="CI53" s="142">
        <v>0</v>
      </c>
      <c r="CJ53" s="142">
        <v>0</v>
      </c>
      <c r="CK53" s="142">
        <v>0</v>
      </c>
      <c r="CL53" s="142">
        <v>0</v>
      </c>
      <c r="CM53" s="142">
        <v>0</v>
      </c>
      <c r="CN53" s="142">
        <v>0</v>
      </c>
      <c r="CO53" s="142">
        <v>0</v>
      </c>
      <c r="CP53" s="142">
        <v>0</v>
      </c>
      <c r="CQ53" s="142">
        <v>0</v>
      </c>
      <c r="CR53" s="142">
        <v>0</v>
      </c>
      <c r="CS53" s="142">
        <v>0</v>
      </c>
      <c r="CT53" s="142">
        <v>0</v>
      </c>
      <c r="CU53" s="142">
        <v>0</v>
      </c>
      <c r="CV53" s="144">
        <f t="shared" si="63"/>
        <v>0</v>
      </c>
      <c r="CW53" s="142">
        <v>0</v>
      </c>
      <c r="CX53" s="142">
        <v>0</v>
      </c>
      <c r="CY53" s="142">
        <v>0</v>
      </c>
      <c r="CZ53" s="142">
        <v>0</v>
      </c>
      <c r="DA53" s="142">
        <v>0</v>
      </c>
      <c r="DB53" s="142">
        <v>0</v>
      </c>
      <c r="DC53" s="142">
        <v>0</v>
      </c>
      <c r="DD53" s="142">
        <v>0</v>
      </c>
      <c r="DE53" s="142">
        <v>0</v>
      </c>
      <c r="DF53" s="144">
        <f t="shared" si="64"/>
        <v>0</v>
      </c>
      <c r="DG53" s="142">
        <v>0</v>
      </c>
      <c r="DH53" s="142">
        <v>0</v>
      </c>
      <c r="DI53" s="142">
        <v>0</v>
      </c>
      <c r="DJ53" s="142">
        <v>0</v>
      </c>
      <c r="DK53" s="142">
        <v>0</v>
      </c>
      <c r="DL53" s="142">
        <v>0</v>
      </c>
      <c r="DM53" s="142">
        <v>0</v>
      </c>
      <c r="DN53" s="142">
        <v>0</v>
      </c>
      <c r="DO53" s="142">
        <v>0</v>
      </c>
      <c r="DP53" s="144">
        <f t="shared" si="65"/>
        <v>0</v>
      </c>
      <c r="DQ53" s="145"/>
      <c r="DR53" s="145"/>
      <c r="DS53" s="145"/>
      <c r="DT53" s="145"/>
      <c r="DU53" s="145"/>
      <c r="DV53" s="145"/>
      <c r="DW53" s="146">
        <f t="shared" si="66"/>
        <v>0</v>
      </c>
      <c r="DX53" s="145"/>
      <c r="DY53" s="145"/>
      <c r="DZ53" s="145"/>
      <c r="EA53" s="145"/>
      <c r="EB53" s="145"/>
      <c r="EC53" s="145"/>
      <c r="ED53" s="145"/>
      <c r="EE53" s="145"/>
      <c r="EF53" s="146">
        <f t="shared" si="67"/>
        <v>0</v>
      </c>
      <c r="EG53" s="145"/>
      <c r="EH53" s="145"/>
      <c r="EI53" s="146">
        <f t="shared" si="68"/>
        <v>0</v>
      </c>
      <c r="EJ53" s="145"/>
      <c r="EK53" s="145"/>
      <c r="EL53" s="145"/>
      <c r="EM53" s="145"/>
      <c r="EN53" s="146">
        <f t="shared" si="49"/>
        <v>0</v>
      </c>
      <c r="EO53" s="145"/>
      <c r="EP53" s="145"/>
      <c r="EQ53" s="145"/>
      <c r="ER53" s="145"/>
      <c r="ES53" s="146">
        <f t="shared" si="69"/>
        <v>0</v>
      </c>
      <c r="ET53" s="145"/>
      <c r="EU53" s="145"/>
      <c r="EV53" s="145"/>
      <c r="EW53" s="145"/>
      <c r="EX53" s="145"/>
      <c r="EY53" s="145"/>
      <c r="EZ53" s="145"/>
      <c r="FA53" s="145"/>
      <c r="FB53" s="146">
        <f t="shared" si="51"/>
        <v>0</v>
      </c>
      <c r="FC53" s="145"/>
      <c r="FD53" s="145"/>
      <c r="FE53" s="145"/>
      <c r="FF53" s="145"/>
      <c r="FG53" s="145"/>
      <c r="FH53" s="142"/>
      <c r="FI53" s="142"/>
      <c r="FJ53" s="142"/>
      <c r="FK53" s="142"/>
      <c r="FL53" s="147">
        <f t="shared" si="70"/>
        <v>0</v>
      </c>
      <c r="FM53" s="142"/>
      <c r="FN53" s="142"/>
      <c r="FO53" s="142"/>
      <c r="FP53" s="142"/>
      <c r="FQ53" s="142"/>
      <c r="FR53" s="147">
        <f t="shared" si="71"/>
        <v>0</v>
      </c>
      <c r="FS53" s="142"/>
      <c r="FT53" s="142"/>
      <c r="FU53" s="142"/>
      <c r="FV53" s="142"/>
      <c r="FW53" s="147">
        <f t="shared" si="72"/>
        <v>0</v>
      </c>
      <c r="FX53" s="148">
        <f t="shared" si="73"/>
        <v>291.2</v>
      </c>
      <c r="FY53" s="148">
        <f t="shared" si="74"/>
        <v>0</v>
      </c>
      <c r="FZ53" s="144">
        <f t="shared" si="75"/>
        <v>291.2</v>
      </c>
      <c r="GA53" s="148"/>
      <c r="GB53" s="148">
        <f t="shared" si="76"/>
        <v>102</v>
      </c>
      <c r="GC53" s="148">
        <f t="shared" si="38"/>
        <v>1.1399999999999999</v>
      </c>
      <c r="GD53" s="140">
        <f t="shared" si="39"/>
        <v>286.77000000000004</v>
      </c>
      <c r="GE53" s="142">
        <f t="shared" si="26"/>
        <v>100.86</v>
      </c>
      <c r="GF53" s="148">
        <f t="shared" si="77"/>
        <v>156.20000000000002</v>
      </c>
      <c r="GG53" s="148">
        <f t="shared" si="78"/>
        <v>2.41</v>
      </c>
      <c r="GH53" s="142">
        <f t="shared" si="29"/>
        <v>153.79000000000002</v>
      </c>
      <c r="GI53" s="148">
        <f t="shared" si="82"/>
        <v>33</v>
      </c>
      <c r="GJ53" s="142">
        <f t="shared" si="31"/>
        <v>32.120000000000005</v>
      </c>
      <c r="GK53" s="148">
        <v>12</v>
      </c>
      <c r="GL53" s="148">
        <v>0</v>
      </c>
      <c r="GM53" s="148">
        <f t="shared" si="79"/>
        <v>0.36</v>
      </c>
      <c r="GN53" s="142">
        <f t="shared" si="33"/>
        <v>11.64</v>
      </c>
      <c r="GO53" s="148">
        <v>21</v>
      </c>
      <c r="GP53" s="148">
        <v>0</v>
      </c>
      <c r="GQ53" s="153">
        <v>0</v>
      </c>
      <c r="GR53" s="142">
        <v>14</v>
      </c>
      <c r="GS53" s="142"/>
      <c r="GT53" s="142"/>
      <c r="GU53" s="142"/>
      <c r="GV53" s="142"/>
      <c r="GW53" s="142"/>
      <c r="GX53" s="142"/>
      <c r="GY53" s="142"/>
      <c r="GZ53" s="142"/>
      <c r="HA53" s="154">
        <f t="shared" si="80"/>
        <v>0</v>
      </c>
      <c r="HB53" s="152"/>
      <c r="HC53" s="142">
        <f t="shared" si="81"/>
        <v>0.52</v>
      </c>
      <c r="HD53" s="142">
        <f t="shared" si="40"/>
        <v>20.48</v>
      </c>
    </row>
    <row r="54" spans="1:263" s="19" customFormat="1" ht="21.75" customHeight="1" x14ac:dyDescent="0.2">
      <c r="A54" s="141">
        <v>5</v>
      </c>
      <c r="B54" s="141" t="s">
        <v>91</v>
      </c>
      <c r="C54" s="135"/>
      <c r="D54" s="135">
        <f t="shared" si="36"/>
        <v>438.4</v>
      </c>
      <c r="E54" s="135">
        <f t="shared" si="37"/>
        <v>520.4</v>
      </c>
      <c r="F54" s="142">
        <v>437</v>
      </c>
      <c r="G54" s="142">
        <v>0</v>
      </c>
      <c r="H54" s="142">
        <v>438.5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23</v>
      </c>
      <c r="P54" s="142">
        <v>0</v>
      </c>
      <c r="Q54" s="142">
        <v>19.3</v>
      </c>
      <c r="R54" s="142">
        <v>38.299999999999997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3">
        <f t="shared" si="57"/>
        <v>0</v>
      </c>
      <c r="AD54" s="142">
        <v>0</v>
      </c>
      <c r="AE54" s="142">
        <v>0</v>
      </c>
      <c r="AF54" s="142">
        <v>0</v>
      </c>
      <c r="AG54" s="142">
        <v>0</v>
      </c>
      <c r="AH54" s="142">
        <v>0</v>
      </c>
      <c r="AI54" s="142">
        <v>0</v>
      </c>
      <c r="AJ54" s="142">
        <v>0</v>
      </c>
      <c r="AK54" s="142">
        <v>0</v>
      </c>
      <c r="AL54" s="142">
        <v>0</v>
      </c>
      <c r="AM54" s="143">
        <f t="shared" si="58"/>
        <v>0</v>
      </c>
      <c r="AN54" s="142">
        <v>0</v>
      </c>
      <c r="AO54" s="142">
        <v>0</v>
      </c>
      <c r="AP54" s="142">
        <v>0</v>
      </c>
      <c r="AQ54" s="142">
        <v>0</v>
      </c>
      <c r="AR54" s="142">
        <v>0</v>
      </c>
      <c r="AS54" s="142">
        <v>0</v>
      </c>
      <c r="AT54" s="142">
        <v>0</v>
      </c>
      <c r="AU54" s="142">
        <v>0</v>
      </c>
      <c r="AV54" s="142">
        <v>0</v>
      </c>
      <c r="AW54" s="144">
        <f t="shared" si="59"/>
        <v>0</v>
      </c>
      <c r="AX54" s="142">
        <v>0</v>
      </c>
      <c r="AY54" s="142">
        <v>0</v>
      </c>
      <c r="AZ54" s="142">
        <v>0</v>
      </c>
      <c r="BA54" s="142">
        <v>0</v>
      </c>
      <c r="BB54" s="142">
        <v>0</v>
      </c>
      <c r="BC54" s="142">
        <v>0</v>
      </c>
      <c r="BD54" s="142">
        <v>0</v>
      </c>
      <c r="BE54" s="142">
        <v>0</v>
      </c>
      <c r="BF54" s="142">
        <v>0</v>
      </c>
      <c r="BG54" s="144">
        <f t="shared" si="60"/>
        <v>0</v>
      </c>
      <c r="BH54" s="142">
        <v>0</v>
      </c>
      <c r="BI54" s="142">
        <v>0</v>
      </c>
      <c r="BJ54" s="142">
        <v>0</v>
      </c>
      <c r="BK54" s="142">
        <v>0</v>
      </c>
      <c r="BL54" s="142">
        <v>0</v>
      </c>
      <c r="BM54" s="142">
        <v>0</v>
      </c>
      <c r="BN54" s="142">
        <v>0</v>
      </c>
      <c r="BO54" s="142">
        <v>0</v>
      </c>
      <c r="BP54" s="142">
        <v>0</v>
      </c>
      <c r="BQ54" s="144">
        <f t="shared" si="61"/>
        <v>0</v>
      </c>
      <c r="BR54" s="142">
        <v>0</v>
      </c>
      <c r="BS54" s="142">
        <v>0</v>
      </c>
      <c r="BT54" s="142">
        <v>0</v>
      </c>
      <c r="BU54" s="142">
        <v>0</v>
      </c>
      <c r="BV54" s="142">
        <v>0</v>
      </c>
      <c r="BW54" s="142">
        <v>0</v>
      </c>
      <c r="BX54" s="142">
        <v>0</v>
      </c>
      <c r="BY54" s="142">
        <v>0</v>
      </c>
      <c r="BZ54" s="142">
        <v>0</v>
      </c>
      <c r="CA54" s="144">
        <f t="shared" si="62"/>
        <v>0</v>
      </c>
      <c r="CB54" s="142">
        <v>0</v>
      </c>
      <c r="CC54" s="142">
        <v>0</v>
      </c>
      <c r="CD54" s="142">
        <v>0</v>
      </c>
      <c r="CE54" s="142">
        <v>0.7</v>
      </c>
      <c r="CF54" s="142">
        <v>1.3</v>
      </c>
      <c r="CG54" s="142">
        <v>0</v>
      </c>
      <c r="CH54" s="142">
        <v>0</v>
      </c>
      <c r="CI54" s="142">
        <v>0</v>
      </c>
      <c r="CJ54" s="142">
        <v>0</v>
      </c>
      <c r="CK54" s="142">
        <v>0</v>
      </c>
      <c r="CL54" s="142">
        <v>0</v>
      </c>
      <c r="CM54" s="142">
        <v>0</v>
      </c>
      <c r="CN54" s="142">
        <v>0</v>
      </c>
      <c r="CO54" s="142">
        <v>0</v>
      </c>
      <c r="CP54" s="142">
        <v>0</v>
      </c>
      <c r="CQ54" s="142">
        <v>0</v>
      </c>
      <c r="CR54" s="142">
        <v>0</v>
      </c>
      <c r="CS54" s="142">
        <v>0</v>
      </c>
      <c r="CT54" s="142">
        <v>0</v>
      </c>
      <c r="CU54" s="142">
        <v>0.7</v>
      </c>
      <c r="CV54" s="144">
        <f t="shared" si="63"/>
        <v>0.7</v>
      </c>
      <c r="CW54" s="142">
        <v>0</v>
      </c>
      <c r="CX54" s="142">
        <v>0</v>
      </c>
      <c r="CY54" s="142">
        <v>0</v>
      </c>
      <c r="CZ54" s="142">
        <v>0</v>
      </c>
      <c r="DA54" s="142">
        <v>0</v>
      </c>
      <c r="DB54" s="142">
        <v>0</v>
      </c>
      <c r="DC54" s="142">
        <v>0</v>
      </c>
      <c r="DD54" s="142">
        <v>0</v>
      </c>
      <c r="DE54" s="142">
        <v>0</v>
      </c>
      <c r="DF54" s="144">
        <f t="shared" si="64"/>
        <v>0</v>
      </c>
      <c r="DG54" s="142">
        <v>0</v>
      </c>
      <c r="DH54" s="142">
        <v>0</v>
      </c>
      <c r="DI54" s="142">
        <v>0</v>
      </c>
      <c r="DJ54" s="142">
        <v>0</v>
      </c>
      <c r="DK54" s="142">
        <v>0</v>
      </c>
      <c r="DL54" s="142">
        <v>0</v>
      </c>
      <c r="DM54" s="142">
        <v>0</v>
      </c>
      <c r="DN54" s="142">
        <v>0</v>
      </c>
      <c r="DO54" s="142">
        <v>0</v>
      </c>
      <c r="DP54" s="144">
        <f t="shared" si="65"/>
        <v>0</v>
      </c>
      <c r="DQ54" s="145"/>
      <c r="DR54" s="145"/>
      <c r="DS54" s="145"/>
      <c r="DT54" s="145"/>
      <c r="DU54" s="145"/>
      <c r="DV54" s="145"/>
      <c r="DW54" s="146">
        <f t="shared" si="66"/>
        <v>0</v>
      </c>
      <c r="DX54" s="145"/>
      <c r="DY54" s="145"/>
      <c r="DZ54" s="145"/>
      <c r="EA54" s="145"/>
      <c r="EB54" s="145"/>
      <c r="EC54" s="145"/>
      <c r="ED54" s="145"/>
      <c r="EE54" s="145"/>
      <c r="EF54" s="146">
        <f t="shared" si="67"/>
        <v>0</v>
      </c>
      <c r="EG54" s="145"/>
      <c r="EH54" s="145"/>
      <c r="EI54" s="146">
        <f t="shared" si="68"/>
        <v>0</v>
      </c>
      <c r="EJ54" s="145"/>
      <c r="EK54" s="145"/>
      <c r="EL54" s="145"/>
      <c r="EM54" s="145"/>
      <c r="EN54" s="146">
        <f t="shared" si="49"/>
        <v>0</v>
      </c>
      <c r="EO54" s="145"/>
      <c r="EP54" s="145"/>
      <c r="EQ54" s="145"/>
      <c r="ER54" s="145"/>
      <c r="ES54" s="146">
        <f t="shared" si="69"/>
        <v>0</v>
      </c>
      <c r="ET54" s="145"/>
      <c r="EU54" s="145"/>
      <c r="EV54" s="145"/>
      <c r="EW54" s="145"/>
      <c r="EX54" s="145"/>
      <c r="EY54" s="145"/>
      <c r="EZ54" s="145"/>
      <c r="FA54" s="145"/>
      <c r="FB54" s="146">
        <f t="shared" si="51"/>
        <v>0</v>
      </c>
      <c r="FC54" s="145"/>
      <c r="FD54" s="145"/>
      <c r="FE54" s="145"/>
      <c r="FF54" s="145"/>
      <c r="FG54" s="145"/>
      <c r="FH54" s="142"/>
      <c r="FI54" s="142"/>
      <c r="FJ54" s="142"/>
      <c r="FK54" s="142"/>
      <c r="FL54" s="147">
        <f t="shared" si="70"/>
        <v>0</v>
      </c>
      <c r="FM54" s="142"/>
      <c r="FN54" s="142"/>
      <c r="FO54" s="142"/>
      <c r="FP54" s="142"/>
      <c r="FQ54" s="142"/>
      <c r="FR54" s="147">
        <f t="shared" si="71"/>
        <v>0</v>
      </c>
      <c r="FS54" s="142"/>
      <c r="FT54" s="142"/>
      <c r="FU54" s="142"/>
      <c r="FV54" s="142"/>
      <c r="FW54" s="147">
        <f t="shared" si="72"/>
        <v>0</v>
      </c>
      <c r="FX54" s="148">
        <f t="shared" si="73"/>
        <v>958.8</v>
      </c>
      <c r="FY54" s="148">
        <f t="shared" si="74"/>
        <v>0</v>
      </c>
      <c r="FZ54" s="144">
        <f t="shared" si="75"/>
        <v>958.8</v>
      </c>
      <c r="GA54" s="148"/>
      <c r="GB54" s="148">
        <f t="shared" si="76"/>
        <v>388.4</v>
      </c>
      <c r="GC54" s="148">
        <f t="shared" si="38"/>
        <v>4.3419999999999996</v>
      </c>
      <c r="GD54" s="140">
        <f t="shared" si="39"/>
        <v>944.46799999999996</v>
      </c>
      <c r="GE54" s="142">
        <f t="shared" si="26"/>
        <v>384.05799999999999</v>
      </c>
      <c r="GF54" s="148">
        <f t="shared" si="77"/>
        <v>470.4</v>
      </c>
      <c r="GG54" s="148">
        <f t="shared" si="78"/>
        <v>7.25</v>
      </c>
      <c r="GH54" s="142">
        <f t="shared" si="29"/>
        <v>463.15</v>
      </c>
      <c r="GI54" s="148">
        <f t="shared" si="82"/>
        <v>100</v>
      </c>
      <c r="GJ54" s="142">
        <f t="shared" si="31"/>
        <v>97.259999999999991</v>
      </c>
      <c r="GK54" s="148">
        <v>50</v>
      </c>
      <c r="GL54" s="148">
        <v>1</v>
      </c>
      <c r="GM54" s="148">
        <f t="shared" si="79"/>
        <v>1.49</v>
      </c>
      <c r="GN54" s="142">
        <f t="shared" si="33"/>
        <v>48.51</v>
      </c>
      <c r="GO54" s="148">
        <v>50</v>
      </c>
      <c r="GP54" s="148">
        <v>0</v>
      </c>
      <c r="GQ54" s="155">
        <v>1</v>
      </c>
      <c r="GR54" s="142">
        <v>37</v>
      </c>
      <c r="GS54" s="142"/>
      <c r="GT54" s="142"/>
      <c r="GU54" s="142"/>
      <c r="GV54" s="142"/>
      <c r="GW54" s="142"/>
      <c r="GX54" s="142"/>
      <c r="GY54" s="142"/>
      <c r="GZ54" s="142"/>
      <c r="HA54" s="154">
        <f t="shared" si="80"/>
        <v>0</v>
      </c>
      <c r="HB54" s="152"/>
      <c r="HC54" s="142">
        <f t="shared" si="81"/>
        <v>1.25</v>
      </c>
      <c r="HD54" s="142">
        <f t="shared" si="40"/>
        <v>48.75</v>
      </c>
    </row>
    <row r="55" spans="1:263" s="19" customFormat="1" ht="21.75" customHeight="1" x14ac:dyDescent="0.2">
      <c r="A55" s="141">
        <v>6</v>
      </c>
      <c r="B55" s="141" t="s">
        <v>92</v>
      </c>
      <c r="C55" s="135"/>
      <c r="D55" s="135">
        <f t="shared" si="36"/>
        <v>177</v>
      </c>
      <c r="E55" s="135">
        <f t="shared" si="37"/>
        <v>219.39999999999998</v>
      </c>
      <c r="F55" s="142">
        <v>177</v>
      </c>
      <c r="G55" s="142">
        <v>0</v>
      </c>
      <c r="H55" s="142">
        <v>179.7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12</v>
      </c>
      <c r="R55" s="142">
        <v>27.7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3">
        <f t="shared" si="57"/>
        <v>0</v>
      </c>
      <c r="AD55" s="142">
        <v>0</v>
      </c>
      <c r="AE55" s="142">
        <v>0</v>
      </c>
      <c r="AF55" s="142">
        <v>0</v>
      </c>
      <c r="AG55" s="142">
        <v>0</v>
      </c>
      <c r="AH55" s="142">
        <v>0</v>
      </c>
      <c r="AI55" s="142">
        <v>0</v>
      </c>
      <c r="AJ55" s="142">
        <v>0</v>
      </c>
      <c r="AK55" s="142">
        <v>0</v>
      </c>
      <c r="AL55" s="142">
        <v>0</v>
      </c>
      <c r="AM55" s="143">
        <f t="shared" si="58"/>
        <v>0</v>
      </c>
      <c r="AN55" s="142">
        <v>0</v>
      </c>
      <c r="AO55" s="142">
        <v>0</v>
      </c>
      <c r="AP55" s="142">
        <v>0</v>
      </c>
      <c r="AQ55" s="142">
        <v>0</v>
      </c>
      <c r="AR55" s="142">
        <v>0</v>
      </c>
      <c r="AS55" s="142">
        <v>0</v>
      </c>
      <c r="AT55" s="142">
        <v>0</v>
      </c>
      <c r="AU55" s="142">
        <v>0</v>
      </c>
      <c r="AV55" s="142">
        <v>0</v>
      </c>
      <c r="AW55" s="144">
        <f t="shared" si="59"/>
        <v>0</v>
      </c>
      <c r="AX55" s="142">
        <v>0</v>
      </c>
      <c r="AY55" s="142">
        <v>0</v>
      </c>
      <c r="AZ55" s="142">
        <v>0</v>
      </c>
      <c r="BA55" s="142">
        <v>0</v>
      </c>
      <c r="BB55" s="142">
        <v>0</v>
      </c>
      <c r="BC55" s="142">
        <v>0</v>
      </c>
      <c r="BD55" s="142">
        <v>0</v>
      </c>
      <c r="BE55" s="142">
        <v>0</v>
      </c>
      <c r="BF55" s="142">
        <v>0</v>
      </c>
      <c r="BG55" s="144">
        <f t="shared" si="60"/>
        <v>0</v>
      </c>
      <c r="BH55" s="142">
        <v>0</v>
      </c>
      <c r="BI55" s="142">
        <v>0</v>
      </c>
      <c r="BJ55" s="142">
        <v>0</v>
      </c>
      <c r="BK55" s="142">
        <v>0</v>
      </c>
      <c r="BL55" s="142">
        <v>0</v>
      </c>
      <c r="BM55" s="142">
        <v>0</v>
      </c>
      <c r="BN55" s="142">
        <v>0</v>
      </c>
      <c r="BO55" s="142">
        <v>0</v>
      </c>
      <c r="BP55" s="142">
        <v>0</v>
      </c>
      <c r="BQ55" s="144">
        <f t="shared" si="61"/>
        <v>0</v>
      </c>
      <c r="BR55" s="142">
        <v>0</v>
      </c>
      <c r="BS55" s="142">
        <v>0</v>
      </c>
      <c r="BT55" s="142">
        <v>0</v>
      </c>
      <c r="BU55" s="142">
        <v>0</v>
      </c>
      <c r="BV55" s="142">
        <v>0</v>
      </c>
      <c r="BW55" s="142">
        <v>0</v>
      </c>
      <c r="BX55" s="142">
        <v>0</v>
      </c>
      <c r="BY55" s="142">
        <v>0</v>
      </c>
      <c r="BZ55" s="142">
        <v>0</v>
      </c>
      <c r="CA55" s="144">
        <f t="shared" si="62"/>
        <v>0</v>
      </c>
      <c r="CB55" s="142">
        <v>0</v>
      </c>
      <c r="CC55" s="142">
        <v>0</v>
      </c>
      <c r="CD55" s="142">
        <v>0</v>
      </c>
      <c r="CE55" s="142"/>
      <c r="CF55" s="142">
        <v>0</v>
      </c>
      <c r="CG55" s="142">
        <v>0</v>
      </c>
      <c r="CH55" s="142">
        <v>0</v>
      </c>
      <c r="CI55" s="142">
        <v>0</v>
      </c>
      <c r="CJ55" s="142">
        <v>0</v>
      </c>
      <c r="CK55" s="142">
        <v>0</v>
      </c>
      <c r="CL55" s="142">
        <v>0</v>
      </c>
      <c r="CM55" s="142">
        <v>0</v>
      </c>
      <c r="CN55" s="142">
        <v>0</v>
      </c>
      <c r="CO55" s="142">
        <v>0</v>
      </c>
      <c r="CP55" s="142">
        <v>0</v>
      </c>
      <c r="CQ55" s="142">
        <v>0</v>
      </c>
      <c r="CR55" s="142">
        <v>0</v>
      </c>
      <c r="CS55" s="142">
        <v>0</v>
      </c>
      <c r="CT55" s="142">
        <v>0</v>
      </c>
      <c r="CU55" s="142">
        <v>0</v>
      </c>
      <c r="CV55" s="144">
        <f t="shared" si="63"/>
        <v>0</v>
      </c>
      <c r="CW55" s="142">
        <v>0</v>
      </c>
      <c r="CX55" s="142">
        <v>0</v>
      </c>
      <c r="CY55" s="142">
        <v>0</v>
      </c>
      <c r="CZ55" s="142">
        <v>0</v>
      </c>
      <c r="DA55" s="142">
        <v>0</v>
      </c>
      <c r="DB55" s="142">
        <v>0</v>
      </c>
      <c r="DC55" s="142">
        <v>0</v>
      </c>
      <c r="DD55" s="142">
        <v>0</v>
      </c>
      <c r="DE55" s="142">
        <v>0</v>
      </c>
      <c r="DF55" s="144">
        <f t="shared" si="64"/>
        <v>0</v>
      </c>
      <c r="DG55" s="142">
        <v>0</v>
      </c>
      <c r="DH55" s="142">
        <v>0</v>
      </c>
      <c r="DI55" s="142">
        <v>0</v>
      </c>
      <c r="DJ55" s="142">
        <v>0</v>
      </c>
      <c r="DK55" s="142">
        <v>0</v>
      </c>
      <c r="DL55" s="142">
        <v>0</v>
      </c>
      <c r="DM55" s="142">
        <v>0</v>
      </c>
      <c r="DN55" s="142">
        <v>0</v>
      </c>
      <c r="DO55" s="142">
        <v>0</v>
      </c>
      <c r="DP55" s="144">
        <f t="shared" si="65"/>
        <v>0</v>
      </c>
      <c r="DQ55" s="145"/>
      <c r="DR55" s="145"/>
      <c r="DS55" s="145"/>
      <c r="DT55" s="145"/>
      <c r="DU55" s="145"/>
      <c r="DV55" s="145"/>
      <c r="DW55" s="146">
        <f t="shared" si="66"/>
        <v>0</v>
      </c>
      <c r="DX55" s="145"/>
      <c r="DY55" s="145"/>
      <c r="DZ55" s="145"/>
      <c r="EA55" s="145"/>
      <c r="EB55" s="145"/>
      <c r="EC55" s="145"/>
      <c r="ED55" s="145"/>
      <c r="EE55" s="145"/>
      <c r="EF55" s="146">
        <f t="shared" si="67"/>
        <v>0</v>
      </c>
      <c r="EG55" s="145"/>
      <c r="EH55" s="145"/>
      <c r="EI55" s="146">
        <f t="shared" si="68"/>
        <v>0</v>
      </c>
      <c r="EJ55" s="145"/>
      <c r="EK55" s="145"/>
      <c r="EL55" s="145"/>
      <c r="EM55" s="145"/>
      <c r="EN55" s="146">
        <f t="shared" si="49"/>
        <v>0</v>
      </c>
      <c r="EO55" s="145"/>
      <c r="EP55" s="145"/>
      <c r="EQ55" s="145"/>
      <c r="ER55" s="145"/>
      <c r="ES55" s="146">
        <f t="shared" si="69"/>
        <v>0</v>
      </c>
      <c r="ET55" s="145"/>
      <c r="EU55" s="145"/>
      <c r="EV55" s="145"/>
      <c r="EW55" s="145"/>
      <c r="EX55" s="145"/>
      <c r="EY55" s="145"/>
      <c r="EZ55" s="145"/>
      <c r="FA55" s="145"/>
      <c r="FB55" s="146">
        <f t="shared" si="51"/>
        <v>0</v>
      </c>
      <c r="FC55" s="145"/>
      <c r="FD55" s="145"/>
      <c r="FE55" s="145"/>
      <c r="FF55" s="145"/>
      <c r="FG55" s="145"/>
      <c r="FH55" s="142"/>
      <c r="FI55" s="142"/>
      <c r="FJ55" s="142"/>
      <c r="FK55" s="142"/>
      <c r="FL55" s="147">
        <f t="shared" si="70"/>
        <v>0</v>
      </c>
      <c r="FM55" s="142"/>
      <c r="FN55" s="142"/>
      <c r="FO55" s="142"/>
      <c r="FP55" s="142"/>
      <c r="FQ55" s="142"/>
      <c r="FR55" s="147">
        <f t="shared" si="71"/>
        <v>0</v>
      </c>
      <c r="FS55" s="142"/>
      <c r="FT55" s="142"/>
      <c r="FU55" s="142"/>
      <c r="FV55" s="142"/>
      <c r="FW55" s="147">
        <f t="shared" si="72"/>
        <v>0</v>
      </c>
      <c r="FX55" s="148">
        <f t="shared" si="73"/>
        <v>396.4</v>
      </c>
      <c r="FY55" s="148">
        <f t="shared" si="74"/>
        <v>0</v>
      </c>
      <c r="FZ55" s="148">
        <f t="shared" si="75"/>
        <v>396.4</v>
      </c>
      <c r="GA55" s="148"/>
      <c r="GB55" s="148">
        <f t="shared" si="76"/>
        <v>151</v>
      </c>
      <c r="GC55" s="148">
        <f t="shared" si="38"/>
        <v>1.6879999999999999</v>
      </c>
      <c r="GD55" s="140">
        <f t="shared" si="39"/>
        <v>390.36199999999997</v>
      </c>
      <c r="GE55" s="142">
        <f t="shared" si="26"/>
        <v>149.31200000000001</v>
      </c>
      <c r="GF55" s="148">
        <f t="shared" si="77"/>
        <v>198.39999999999998</v>
      </c>
      <c r="GG55" s="148">
        <f t="shared" si="78"/>
        <v>3.06</v>
      </c>
      <c r="GH55" s="142">
        <f t="shared" si="29"/>
        <v>195.33999999999997</v>
      </c>
      <c r="GI55" s="148">
        <f t="shared" si="82"/>
        <v>47</v>
      </c>
      <c r="GJ55" s="142">
        <f t="shared" si="31"/>
        <v>45.71</v>
      </c>
      <c r="GK55" s="148">
        <v>26</v>
      </c>
      <c r="GL55" s="148">
        <v>0</v>
      </c>
      <c r="GM55" s="148">
        <f t="shared" si="79"/>
        <v>0.77</v>
      </c>
      <c r="GN55" s="142">
        <f t="shared" si="33"/>
        <v>25.23</v>
      </c>
      <c r="GO55" s="148">
        <v>21</v>
      </c>
      <c r="GP55" s="148">
        <v>0</v>
      </c>
      <c r="GQ55" s="153">
        <v>3</v>
      </c>
      <c r="GR55" s="142">
        <v>18</v>
      </c>
      <c r="GS55" s="142"/>
      <c r="GT55" s="142"/>
      <c r="GU55" s="142"/>
      <c r="GV55" s="142"/>
      <c r="GW55" s="142"/>
      <c r="GX55" s="142"/>
      <c r="GY55" s="142"/>
      <c r="GZ55" s="142"/>
      <c r="HA55" s="154">
        <f t="shared" si="80"/>
        <v>0</v>
      </c>
      <c r="HB55" s="152"/>
      <c r="HC55" s="142">
        <f t="shared" si="81"/>
        <v>0.52</v>
      </c>
      <c r="HD55" s="142">
        <f t="shared" si="40"/>
        <v>20.48</v>
      </c>
    </row>
    <row r="56" spans="1:263" s="19" customFormat="1" ht="21.75" customHeight="1" x14ac:dyDescent="0.2">
      <c r="A56" s="141">
        <v>7</v>
      </c>
      <c r="B56" s="141" t="s">
        <v>93</v>
      </c>
      <c r="C56" s="135"/>
      <c r="D56" s="135">
        <f t="shared" si="36"/>
        <v>837.7</v>
      </c>
      <c r="E56" s="135">
        <f t="shared" si="37"/>
        <v>1030.7</v>
      </c>
      <c r="F56" s="142">
        <v>834.7</v>
      </c>
      <c r="G56" s="142">
        <v>0</v>
      </c>
      <c r="H56" s="142">
        <v>928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33.299999999999997</v>
      </c>
      <c r="R56" s="142">
        <v>66.7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3">
        <f t="shared" si="57"/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  <c r="AL56" s="142">
        <v>0</v>
      </c>
      <c r="AM56" s="143">
        <f t="shared" si="58"/>
        <v>0</v>
      </c>
      <c r="AN56" s="142">
        <v>0</v>
      </c>
      <c r="AO56" s="142">
        <v>0</v>
      </c>
      <c r="AP56" s="142">
        <v>0</v>
      </c>
      <c r="AQ56" s="142">
        <v>0</v>
      </c>
      <c r="AR56" s="142">
        <v>0</v>
      </c>
      <c r="AS56" s="142">
        <v>0</v>
      </c>
      <c r="AT56" s="142">
        <v>0</v>
      </c>
      <c r="AU56" s="142">
        <v>0</v>
      </c>
      <c r="AV56" s="142">
        <v>0</v>
      </c>
      <c r="AW56" s="144">
        <f t="shared" si="59"/>
        <v>0</v>
      </c>
      <c r="AX56" s="142">
        <v>0</v>
      </c>
      <c r="AY56" s="142">
        <v>0</v>
      </c>
      <c r="AZ56" s="142">
        <v>0</v>
      </c>
      <c r="BA56" s="142">
        <v>0</v>
      </c>
      <c r="BB56" s="142">
        <v>0</v>
      </c>
      <c r="BC56" s="142">
        <v>0</v>
      </c>
      <c r="BD56" s="142">
        <v>0</v>
      </c>
      <c r="BE56" s="142">
        <v>0</v>
      </c>
      <c r="BF56" s="142">
        <v>0</v>
      </c>
      <c r="BG56" s="144">
        <f t="shared" si="60"/>
        <v>0</v>
      </c>
      <c r="BH56" s="142">
        <v>0</v>
      </c>
      <c r="BI56" s="142">
        <v>0</v>
      </c>
      <c r="BJ56" s="142">
        <v>0</v>
      </c>
      <c r="BK56" s="142">
        <v>0</v>
      </c>
      <c r="BL56" s="142">
        <v>0</v>
      </c>
      <c r="BM56" s="142">
        <v>0</v>
      </c>
      <c r="BN56" s="142">
        <v>0</v>
      </c>
      <c r="BO56" s="142">
        <v>0</v>
      </c>
      <c r="BP56" s="142">
        <v>0</v>
      </c>
      <c r="BQ56" s="144">
        <f t="shared" si="61"/>
        <v>0</v>
      </c>
      <c r="BR56" s="142">
        <v>0</v>
      </c>
      <c r="BS56" s="142">
        <v>0</v>
      </c>
      <c r="BT56" s="142">
        <v>0</v>
      </c>
      <c r="BU56" s="142">
        <v>0</v>
      </c>
      <c r="BV56" s="142">
        <v>0</v>
      </c>
      <c r="BW56" s="142">
        <v>0</v>
      </c>
      <c r="BX56" s="142">
        <v>0</v>
      </c>
      <c r="BY56" s="142">
        <v>0</v>
      </c>
      <c r="BZ56" s="142">
        <v>0</v>
      </c>
      <c r="CA56" s="144">
        <f t="shared" si="62"/>
        <v>0</v>
      </c>
      <c r="CB56" s="142">
        <v>0</v>
      </c>
      <c r="CC56" s="142">
        <v>0</v>
      </c>
      <c r="CD56" s="142">
        <v>0</v>
      </c>
      <c r="CE56" s="142">
        <v>3</v>
      </c>
      <c r="CF56" s="142">
        <v>2.7</v>
      </c>
      <c r="CG56" s="142">
        <v>0</v>
      </c>
      <c r="CH56" s="142">
        <v>0</v>
      </c>
      <c r="CI56" s="142">
        <v>0</v>
      </c>
      <c r="CJ56" s="142">
        <v>0</v>
      </c>
      <c r="CK56" s="142">
        <v>0</v>
      </c>
      <c r="CL56" s="142">
        <v>0</v>
      </c>
      <c r="CM56" s="142">
        <v>0</v>
      </c>
      <c r="CN56" s="142">
        <v>0</v>
      </c>
      <c r="CO56" s="142">
        <v>0</v>
      </c>
      <c r="CP56" s="142">
        <v>0</v>
      </c>
      <c r="CQ56" s="142">
        <v>0</v>
      </c>
      <c r="CR56" s="142">
        <v>0</v>
      </c>
      <c r="CS56" s="142">
        <v>0</v>
      </c>
      <c r="CT56" s="142">
        <v>0</v>
      </c>
      <c r="CU56" s="142">
        <v>0</v>
      </c>
      <c r="CV56" s="144">
        <f t="shared" si="63"/>
        <v>0</v>
      </c>
      <c r="CW56" s="142">
        <v>0</v>
      </c>
      <c r="CX56" s="142">
        <v>0</v>
      </c>
      <c r="CY56" s="142">
        <v>0</v>
      </c>
      <c r="CZ56" s="142">
        <v>0</v>
      </c>
      <c r="DA56" s="142">
        <v>0</v>
      </c>
      <c r="DB56" s="142">
        <v>0</v>
      </c>
      <c r="DC56" s="142">
        <v>0</v>
      </c>
      <c r="DD56" s="142">
        <v>0</v>
      </c>
      <c r="DE56" s="142">
        <v>0</v>
      </c>
      <c r="DF56" s="144">
        <f t="shared" si="64"/>
        <v>0</v>
      </c>
      <c r="DG56" s="142">
        <v>0</v>
      </c>
      <c r="DH56" s="142">
        <v>0</v>
      </c>
      <c r="DI56" s="142">
        <v>0</v>
      </c>
      <c r="DJ56" s="142">
        <v>0</v>
      </c>
      <c r="DK56" s="142">
        <v>0</v>
      </c>
      <c r="DL56" s="142">
        <v>0</v>
      </c>
      <c r="DM56" s="142">
        <v>0</v>
      </c>
      <c r="DN56" s="142">
        <v>0</v>
      </c>
      <c r="DO56" s="142">
        <v>0</v>
      </c>
      <c r="DP56" s="144">
        <f t="shared" si="65"/>
        <v>0</v>
      </c>
      <c r="DQ56" s="145"/>
      <c r="DR56" s="145"/>
      <c r="DS56" s="145"/>
      <c r="DT56" s="145"/>
      <c r="DU56" s="145"/>
      <c r="DV56" s="145"/>
      <c r="DW56" s="146">
        <f t="shared" si="66"/>
        <v>0</v>
      </c>
      <c r="DX56" s="145"/>
      <c r="DY56" s="145"/>
      <c r="DZ56" s="145"/>
      <c r="EA56" s="145"/>
      <c r="EB56" s="145"/>
      <c r="EC56" s="145"/>
      <c r="ED56" s="145"/>
      <c r="EE56" s="145"/>
      <c r="EF56" s="146">
        <f t="shared" si="67"/>
        <v>0</v>
      </c>
      <c r="EG56" s="145"/>
      <c r="EH56" s="145"/>
      <c r="EI56" s="146">
        <f t="shared" si="68"/>
        <v>0</v>
      </c>
      <c r="EJ56" s="145"/>
      <c r="EK56" s="145"/>
      <c r="EL56" s="145"/>
      <c r="EM56" s="145"/>
      <c r="EN56" s="146">
        <f t="shared" si="49"/>
        <v>0</v>
      </c>
      <c r="EO56" s="145"/>
      <c r="EP56" s="145"/>
      <c r="EQ56" s="145"/>
      <c r="ER56" s="145"/>
      <c r="ES56" s="146">
        <f t="shared" si="69"/>
        <v>0</v>
      </c>
      <c r="ET56" s="145"/>
      <c r="EU56" s="145"/>
      <c r="EV56" s="145"/>
      <c r="EW56" s="145"/>
      <c r="EX56" s="145"/>
      <c r="EY56" s="145"/>
      <c r="EZ56" s="145"/>
      <c r="FA56" s="145"/>
      <c r="FB56" s="146">
        <f t="shared" si="51"/>
        <v>0</v>
      </c>
      <c r="FC56" s="145"/>
      <c r="FD56" s="145"/>
      <c r="FE56" s="145"/>
      <c r="FF56" s="145"/>
      <c r="FG56" s="145"/>
      <c r="FH56" s="142"/>
      <c r="FI56" s="142"/>
      <c r="FJ56" s="142"/>
      <c r="FK56" s="142"/>
      <c r="FL56" s="147">
        <f t="shared" si="70"/>
        <v>0</v>
      </c>
      <c r="FM56" s="142"/>
      <c r="FN56" s="142"/>
      <c r="FO56" s="142"/>
      <c r="FP56" s="142"/>
      <c r="FQ56" s="142"/>
      <c r="FR56" s="147">
        <f t="shared" si="71"/>
        <v>0</v>
      </c>
      <c r="FS56" s="142"/>
      <c r="FT56" s="142"/>
      <c r="FU56" s="142"/>
      <c r="FV56" s="142"/>
      <c r="FW56" s="147">
        <f t="shared" si="72"/>
        <v>0</v>
      </c>
      <c r="FX56" s="148">
        <f t="shared" si="73"/>
        <v>1868.4</v>
      </c>
      <c r="FY56" s="148">
        <f t="shared" si="74"/>
        <v>0</v>
      </c>
      <c r="FZ56" s="144">
        <f t="shared" si="75"/>
        <v>1868.4</v>
      </c>
      <c r="GA56" s="148"/>
      <c r="GB56" s="148">
        <f t="shared" si="76"/>
        <v>710.7</v>
      </c>
      <c r="GC56" s="148">
        <f t="shared" si="38"/>
        <v>7.9450000000000003</v>
      </c>
      <c r="GD56" s="140">
        <f t="shared" si="39"/>
        <v>1839.625</v>
      </c>
      <c r="GE56" s="142">
        <f t="shared" si="26"/>
        <v>702.755</v>
      </c>
      <c r="GF56" s="148">
        <f t="shared" si="77"/>
        <v>908.7</v>
      </c>
      <c r="GG56" s="148">
        <f t="shared" si="78"/>
        <v>14</v>
      </c>
      <c r="GH56" s="142">
        <f t="shared" si="29"/>
        <v>894.7</v>
      </c>
      <c r="GI56" s="148">
        <f t="shared" si="82"/>
        <v>249</v>
      </c>
      <c r="GJ56" s="142">
        <f t="shared" si="31"/>
        <v>242.17000000000002</v>
      </c>
      <c r="GK56" s="148">
        <v>127</v>
      </c>
      <c r="GL56" s="148">
        <v>0</v>
      </c>
      <c r="GM56" s="148">
        <f t="shared" si="79"/>
        <v>3.78</v>
      </c>
      <c r="GN56" s="142">
        <f t="shared" si="33"/>
        <v>123.22</v>
      </c>
      <c r="GO56" s="148">
        <v>122</v>
      </c>
      <c r="GP56" s="148">
        <v>0</v>
      </c>
      <c r="GQ56" s="153">
        <v>4</v>
      </c>
      <c r="GR56" s="142">
        <v>63</v>
      </c>
      <c r="GS56" s="142"/>
      <c r="GT56" s="142"/>
      <c r="GU56" s="142"/>
      <c r="GV56" s="142"/>
      <c r="GW56" s="142"/>
      <c r="GX56" s="142"/>
      <c r="GY56" s="142"/>
      <c r="GZ56" s="142"/>
      <c r="HA56" s="154">
        <f t="shared" si="80"/>
        <v>0</v>
      </c>
      <c r="HB56" s="152"/>
      <c r="HC56" s="142">
        <f t="shared" si="81"/>
        <v>3.05</v>
      </c>
      <c r="HD56" s="142">
        <f t="shared" si="40"/>
        <v>118.95</v>
      </c>
    </row>
    <row r="57" spans="1:263" s="19" customFormat="1" ht="56.25" x14ac:dyDescent="0.2">
      <c r="A57" s="141">
        <v>8</v>
      </c>
      <c r="B57" s="141" t="s">
        <v>94</v>
      </c>
      <c r="C57" s="135"/>
      <c r="D57" s="135">
        <f t="shared" si="36"/>
        <v>315.89999999999998</v>
      </c>
      <c r="E57" s="135">
        <f t="shared" si="37"/>
        <v>343</v>
      </c>
      <c r="F57" s="142">
        <v>315.2</v>
      </c>
      <c r="G57" s="142">
        <v>0</v>
      </c>
      <c r="H57" s="142">
        <v>303.3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12.3</v>
      </c>
      <c r="R57" s="142">
        <v>26.7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3">
        <f t="shared" si="57"/>
        <v>0</v>
      </c>
      <c r="AD57" s="142">
        <v>0</v>
      </c>
      <c r="AE57" s="142">
        <v>0</v>
      </c>
      <c r="AF57" s="142">
        <v>0</v>
      </c>
      <c r="AG57" s="142">
        <v>0</v>
      </c>
      <c r="AH57" s="142">
        <v>0</v>
      </c>
      <c r="AI57" s="142">
        <v>0</v>
      </c>
      <c r="AJ57" s="142">
        <v>0</v>
      </c>
      <c r="AK57" s="142">
        <v>0</v>
      </c>
      <c r="AL57" s="142">
        <v>0</v>
      </c>
      <c r="AM57" s="143">
        <f t="shared" si="58"/>
        <v>0</v>
      </c>
      <c r="AN57" s="142">
        <v>0</v>
      </c>
      <c r="AO57" s="142">
        <v>0</v>
      </c>
      <c r="AP57" s="142">
        <v>0</v>
      </c>
      <c r="AQ57" s="142">
        <v>0</v>
      </c>
      <c r="AR57" s="142">
        <v>0</v>
      </c>
      <c r="AS57" s="142">
        <v>0</v>
      </c>
      <c r="AT57" s="142">
        <v>0</v>
      </c>
      <c r="AU57" s="142">
        <v>0</v>
      </c>
      <c r="AV57" s="142">
        <v>0</v>
      </c>
      <c r="AW57" s="144">
        <f t="shared" si="59"/>
        <v>0</v>
      </c>
      <c r="AX57" s="142">
        <v>0</v>
      </c>
      <c r="AY57" s="142">
        <v>0</v>
      </c>
      <c r="AZ57" s="142">
        <v>0</v>
      </c>
      <c r="BA57" s="142">
        <v>0</v>
      </c>
      <c r="BB57" s="142">
        <v>0</v>
      </c>
      <c r="BC57" s="142">
        <v>0</v>
      </c>
      <c r="BD57" s="142">
        <v>0</v>
      </c>
      <c r="BE57" s="142">
        <v>0</v>
      </c>
      <c r="BF57" s="142">
        <v>0</v>
      </c>
      <c r="BG57" s="144">
        <f t="shared" si="60"/>
        <v>0</v>
      </c>
      <c r="BH57" s="142">
        <v>0</v>
      </c>
      <c r="BI57" s="142">
        <v>0</v>
      </c>
      <c r="BJ57" s="142">
        <v>0</v>
      </c>
      <c r="BK57" s="142">
        <v>0</v>
      </c>
      <c r="BL57" s="142">
        <v>0</v>
      </c>
      <c r="BM57" s="142">
        <v>0</v>
      </c>
      <c r="BN57" s="142">
        <v>0</v>
      </c>
      <c r="BO57" s="142">
        <v>0</v>
      </c>
      <c r="BP57" s="142">
        <v>0</v>
      </c>
      <c r="BQ57" s="144">
        <f t="shared" si="61"/>
        <v>0</v>
      </c>
      <c r="BR57" s="142">
        <v>0</v>
      </c>
      <c r="BS57" s="142">
        <v>0</v>
      </c>
      <c r="BT57" s="142">
        <v>0</v>
      </c>
      <c r="BU57" s="142">
        <v>0</v>
      </c>
      <c r="BV57" s="142">
        <v>0</v>
      </c>
      <c r="BW57" s="142">
        <v>0</v>
      </c>
      <c r="BX57" s="142">
        <v>0</v>
      </c>
      <c r="BY57" s="142">
        <v>0</v>
      </c>
      <c r="BZ57" s="142">
        <v>0</v>
      </c>
      <c r="CA57" s="144">
        <f t="shared" si="62"/>
        <v>0</v>
      </c>
      <c r="CB57" s="142">
        <v>0</v>
      </c>
      <c r="CC57" s="142">
        <v>0</v>
      </c>
      <c r="CD57" s="142">
        <v>0.7</v>
      </c>
      <c r="CE57" s="142">
        <v>0.7</v>
      </c>
      <c r="CF57" s="142">
        <v>0</v>
      </c>
      <c r="CG57" s="142">
        <v>0</v>
      </c>
      <c r="CH57" s="142">
        <v>0</v>
      </c>
      <c r="CI57" s="142">
        <v>0</v>
      </c>
      <c r="CJ57" s="142">
        <v>0</v>
      </c>
      <c r="CK57" s="142">
        <v>0</v>
      </c>
      <c r="CL57" s="142">
        <v>0</v>
      </c>
      <c r="CM57" s="142">
        <v>0</v>
      </c>
      <c r="CN57" s="142">
        <v>0</v>
      </c>
      <c r="CO57" s="142">
        <v>0</v>
      </c>
      <c r="CP57" s="142">
        <v>0</v>
      </c>
      <c r="CQ57" s="142">
        <v>0</v>
      </c>
      <c r="CR57" s="142">
        <v>0</v>
      </c>
      <c r="CS57" s="142">
        <v>0</v>
      </c>
      <c r="CT57" s="142">
        <v>0</v>
      </c>
      <c r="CU57" s="142">
        <v>0</v>
      </c>
      <c r="CV57" s="144">
        <f t="shared" si="63"/>
        <v>0</v>
      </c>
      <c r="CW57" s="142">
        <v>0</v>
      </c>
      <c r="CX57" s="142">
        <v>0</v>
      </c>
      <c r="CY57" s="142">
        <v>0</v>
      </c>
      <c r="CZ57" s="142">
        <v>0</v>
      </c>
      <c r="DA57" s="142">
        <v>0</v>
      </c>
      <c r="DB57" s="142">
        <v>0</v>
      </c>
      <c r="DC57" s="142">
        <v>0</v>
      </c>
      <c r="DD57" s="142">
        <v>0</v>
      </c>
      <c r="DE57" s="142">
        <v>0</v>
      </c>
      <c r="DF57" s="144">
        <f t="shared" si="64"/>
        <v>0</v>
      </c>
      <c r="DG57" s="142">
        <v>0</v>
      </c>
      <c r="DH57" s="142">
        <v>0</v>
      </c>
      <c r="DI57" s="142">
        <v>0</v>
      </c>
      <c r="DJ57" s="142">
        <v>0</v>
      </c>
      <c r="DK57" s="142">
        <v>0</v>
      </c>
      <c r="DL57" s="142">
        <v>0</v>
      </c>
      <c r="DM57" s="142">
        <v>0</v>
      </c>
      <c r="DN57" s="142">
        <v>0</v>
      </c>
      <c r="DO57" s="142">
        <v>0</v>
      </c>
      <c r="DP57" s="144">
        <f t="shared" si="65"/>
        <v>0</v>
      </c>
      <c r="DQ57" s="145"/>
      <c r="DR57" s="145"/>
      <c r="DS57" s="145"/>
      <c r="DT57" s="145"/>
      <c r="DU57" s="145"/>
      <c r="DV57" s="145"/>
      <c r="DW57" s="146">
        <f t="shared" si="66"/>
        <v>0</v>
      </c>
      <c r="DX57" s="145"/>
      <c r="DY57" s="145"/>
      <c r="DZ57" s="145"/>
      <c r="EA57" s="145"/>
      <c r="EB57" s="145"/>
      <c r="EC57" s="145"/>
      <c r="ED57" s="145"/>
      <c r="EE57" s="145"/>
      <c r="EF57" s="146">
        <f t="shared" si="67"/>
        <v>0</v>
      </c>
      <c r="EG57" s="145"/>
      <c r="EH57" s="145"/>
      <c r="EI57" s="146">
        <f t="shared" si="68"/>
        <v>0</v>
      </c>
      <c r="EJ57" s="145"/>
      <c r="EK57" s="145"/>
      <c r="EL57" s="145"/>
      <c r="EM57" s="145"/>
      <c r="EN57" s="146">
        <f t="shared" si="49"/>
        <v>0</v>
      </c>
      <c r="EO57" s="145"/>
      <c r="EP57" s="145"/>
      <c r="EQ57" s="145"/>
      <c r="ER57" s="145"/>
      <c r="ES57" s="146">
        <f t="shared" si="69"/>
        <v>0</v>
      </c>
      <c r="ET57" s="145"/>
      <c r="EU57" s="145"/>
      <c r="EV57" s="145"/>
      <c r="EW57" s="145"/>
      <c r="EX57" s="145"/>
      <c r="EY57" s="145"/>
      <c r="EZ57" s="145"/>
      <c r="FA57" s="145"/>
      <c r="FB57" s="146">
        <f t="shared" si="51"/>
        <v>0</v>
      </c>
      <c r="FC57" s="145"/>
      <c r="FD57" s="145"/>
      <c r="FE57" s="145"/>
      <c r="FF57" s="145"/>
      <c r="FG57" s="145"/>
      <c r="FH57" s="142"/>
      <c r="FI57" s="142"/>
      <c r="FJ57" s="142"/>
      <c r="FK57" s="142"/>
      <c r="FL57" s="147">
        <f t="shared" si="70"/>
        <v>0</v>
      </c>
      <c r="FM57" s="142"/>
      <c r="FN57" s="142"/>
      <c r="FO57" s="142"/>
      <c r="FP57" s="142"/>
      <c r="FQ57" s="142"/>
      <c r="FR57" s="147">
        <f t="shared" si="71"/>
        <v>0</v>
      </c>
      <c r="FS57" s="142"/>
      <c r="FT57" s="142"/>
      <c r="FU57" s="142"/>
      <c r="FV57" s="142"/>
      <c r="FW57" s="147">
        <f t="shared" si="72"/>
        <v>0</v>
      </c>
      <c r="FX57" s="148">
        <f t="shared" si="73"/>
        <v>658.9</v>
      </c>
      <c r="FY57" s="148">
        <f t="shared" si="74"/>
        <v>0</v>
      </c>
      <c r="FZ57" s="144">
        <f t="shared" si="75"/>
        <v>658.9</v>
      </c>
      <c r="GA57" s="148"/>
      <c r="GB57" s="148">
        <f t="shared" si="76"/>
        <v>253.89999999999998</v>
      </c>
      <c r="GC57" s="148">
        <f t="shared" si="38"/>
        <v>2.8380000000000001</v>
      </c>
      <c r="GD57" s="140">
        <f t="shared" si="39"/>
        <v>648.38200000000006</v>
      </c>
      <c r="GE57" s="142">
        <f t="shared" si="26"/>
        <v>251.06199999999998</v>
      </c>
      <c r="GF57" s="148">
        <f t="shared" si="77"/>
        <v>284</v>
      </c>
      <c r="GG57" s="148">
        <f t="shared" si="78"/>
        <v>4.37</v>
      </c>
      <c r="GH57" s="142">
        <f t="shared" si="29"/>
        <v>279.63</v>
      </c>
      <c r="GI57" s="148">
        <f t="shared" si="82"/>
        <v>121</v>
      </c>
      <c r="GJ57" s="142">
        <f t="shared" si="31"/>
        <v>117.69</v>
      </c>
      <c r="GK57" s="148">
        <v>62</v>
      </c>
      <c r="GL57" s="148">
        <v>0</v>
      </c>
      <c r="GM57" s="148">
        <f t="shared" si="79"/>
        <v>1.84</v>
      </c>
      <c r="GN57" s="142">
        <f t="shared" si="33"/>
        <v>60.16</v>
      </c>
      <c r="GO57" s="148">
        <v>59</v>
      </c>
      <c r="GP57" s="148">
        <v>0</v>
      </c>
      <c r="GQ57" s="153">
        <v>2</v>
      </c>
      <c r="GR57" s="142">
        <v>24</v>
      </c>
      <c r="GS57" s="142"/>
      <c r="GT57" s="142"/>
      <c r="GU57" s="142"/>
      <c r="GV57" s="142"/>
      <c r="GW57" s="142"/>
      <c r="GX57" s="142"/>
      <c r="GY57" s="142"/>
      <c r="GZ57" s="142"/>
      <c r="HA57" s="154">
        <f t="shared" si="80"/>
        <v>0</v>
      </c>
      <c r="HB57" s="152"/>
      <c r="HC57" s="142">
        <f t="shared" si="81"/>
        <v>1.47</v>
      </c>
      <c r="HD57" s="142">
        <f t="shared" si="40"/>
        <v>57.53</v>
      </c>
    </row>
    <row r="58" spans="1:263" s="19" customFormat="1" ht="21.75" customHeight="1" x14ac:dyDescent="0.2">
      <c r="A58" s="141">
        <v>9</v>
      </c>
      <c r="B58" s="141" t="s">
        <v>95</v>
      </c>
      <c r="C58" s="135"/>
      <c r="D58" s="135">
        <f t="shared" si="36"/>
        <v>212.1</v>
      </c>
      <c r="E58" s="135">
        <f t="shared" si="37"/>
        <v>333.6</v>
      </c>
      <c r="F58" s="142">
        <v>212.1</v>
      </c>
      <c r="G58" s="142">
        <v>0</v>
      </c>
      <c r="H58" s="142">
        <v>207.3</v>
      </c>
      <c r="I58" s="142">
        <v>0</v>
      </c>
      <c r="J58" s="142">
        <v>105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21.3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3">
        <v>0</v>
      </c>
      <c r="AD58" s="142">
        <v>0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3">
        <f t="shared" si="58"/>
        <v>0</v>
      </c>
      <c r="AN58" s="142">
        <v>0</v>
      </c>
      <c r="AO58" s="142">
        <v>0</v>
      </c>
      <c r="AP58" s="142">
        <v>0</v>
      </c>
      <c r="AQ58" s="142">
        <v>0</v>
      </c>
      <c r="AR58" s="142">
        <v>0</v>
      </c>
      <c r="AS58" s="142">
        <v>0</v>
      </c>
      <c r="AT58" s="142">
        <v>0</v>
      </c>
      <c r="AU58" s="142">
        <v>0</v>
      </c>
      <c r="AV58" s="142">
        <v>0</v>
      </c>
      <c r="AW58" s="144">
        <f t="shared" si="59"/>
        <v>0</v>
      </c>
      <c r="AX58" s="142">
        <v>0</v>
      </c>
      <c r="AY58" s="142">
        <v>0</v>
      </c>
      <c r="AZ58" s="142">
        <v>0</v>
      </c>
      <c r="BA58" s="142">
        <v>0</v>
      </c>
      <c r="BB58" s="142">
        <v>0</v>
      </c>
      <c r="BC58" s="142">
        <v>0</v>
      </c>
      <c r="BD58" s="142">
        <v>0</v>
      </c>
      <c r="BE58" s="142">
        <v>0</v>
      </c>
      <c r="BF58" s="142">
        <v>0</v>
      </c>
      <c r="BG58" s="144">
        <f t="shared" si="60"/>
        <v>0</v>
      </c>
      <c r="BH58" s="142">
        <v>0</v>
      </c>
      <c r="BI58" s="142">
        <v>0</v>
      </c>
      <c r="BJ58" s="142">
        <v>0</v>
      </c>
      <c r="BK58" s="142">
        <v>0</v>
      </c>
      <c r="BL58" s="142">
        <v>0</v>
      </c>
      <c r="BM58" s="142">
        <v>0</v>
      </c>
      <c r="BN58" s="142">
        <v>0</v>
      </c>
      <c r="BO58" s="142">
        <v>0</v>
      </c>
      <c r="BP58" s="142">
        <v>0</v>
      </c>
      <c r="BQ58" s="144">
        <f t="shared" si="61"/>
        <v>0</v>
      </c>
      <c r="BR58" s="142">
        <v>0</v>
      </c>
      <c r="BS58" s="142">
        <v>0</v>
      </c>
      <c r="BT58" s="142">
        <v>0</v>
      </c>
      <c r="BU58" s="142">
        <v>0</v>
      </c>
      <c r="BV58" s="142">
        <v>0</v>
      </c>
      <c r="BW58" s="142">
        <v>0</v>
      </c>
      <c r="BX58" s="142">
        <v>0</v>
      </c>
      <c r="BY58" s="142">
        <v>0</v>
      </c>
      <c r="BZ58" s="142">
        <v>0</v>
      </c>
      <c r="CA58" s="144">
        <f t="shared" si="62"/>
        <v>0</v>
      </c>
      <c r="CB58" s="142">
        <v>0</v>
      </c>
      <c r="CC58" s="142">
        <v>0</v>
      </c>
      <c r="CD58" s="142">
        <v>0</v>
      </c>
      <c r="CE58" s="142">
        <v>0</v>
      </c>
      <c r="CF58" s="142">
        <v>0</v>
      </c>
      <c r="CG58" s="142">
        <v>0</v>
      </c>
      <c r="CH58" s="142">
        <v>0</v>
      </c>
      <c r="CI58" s="142">
        <v>0</v>
      </c>
      <c r="CJ58" s="142">
        <v>0</v>
      </c>
      <c r="CK58" s="142">
        <v>0</v>
      </c>
      <c r="CL58" s="142">
        <v>0</v>
      </c>
      <c r="CM58" s="142">
        <v>0</v>
      </c>
      <c r="CN58" s="142">
        <v>0</v>
      </c>
      <c r="CO58" s="142">
        <v>0</v>
      </c>
      <c r="CP58" s="142">
        <v>0</v>
      </c>
      <c r="CQ58" s="142">
        <v>0</v>
      </c>
      <c r="CR58" s="142">
        <v>0</v>
      </c>
      <c r="CS58" s="142">
        <v>0</v>
      </c>
      <c r="CT58" s="142">
        <v>0</v>
      </c>
      <c r="CU58" s="142">
        <v>0</v>
      </c>
      <c r="CV58" s="144">
        <f t="shared" si="63"/>
        <v>0</v>
      </c>
      <c r="CW58" s="142">
        <v>0</v>
      </c>
      <c r="CX58" s="142">
        <v>0</v>
      </c>
      <c r="CY58" s="142">
        <v>0</v>
      </c>
      <c r="CZ58" s="142">
        <v>0</v>
      </c>
      <c r="DA58" s="142">
        <v>0</v>
      </c>
      <c r="DB58" s="142">
        <v>0</v>
      </c>
      <c r="DC58" s="142">
        <v>0</v>
      </c>
      <c r="DD58" s="142">
        <v>0</v>
      </c>
      <c r="DE58" s="142">
        <v>0</v>
      </c>
      <c r="DF58" s="144">
        <f t="shared" si="64"/>
        <v>0</v>
      </c>
      <c r="DG58" s="142">
        <v>0</v>
      </c>
      <c r="DH58" s="142">
        <v>0</v>
      </c>
      <c r="DI58" s="142">
        <v>0</v>
      </c>
      <c r="DJ58" s="142">
        <v>0</v>
      </c>
      <c r="DK58" s="142">
        <v>0</v>
      </c>
      <c r="DL58" s="142">
        <v>0</v>
      </c>
      <c r="DM58" s="142">
        <v>0</v>
      </c>
      <c r="DN58" s="142">
        <v>0</v>
      </c>
      <c r="DO58" s="142">
        <v>0</v>
      </c>
      <c r="DP58" s="144">
        <f t="shared" si="65"/>
        <v>0</v>
      </c>
      <c r="DQ58" s="145"/>
      <c r="DR58" s="145"/>
      <c r="DS58" s="145"/>
      <c r="DT58" s="145"/>
      <c r="DU58" s="145"/>
      <c r="DV58" s="145"/>
      <c r="DW58" s="146">
        <f t="shared" si="66"/>
        <v>0</v>
      </c>
      <c r="DX58" s="145"/>
      <c r="DY58" s="145"/>
      <c r="DZ58" s="145"/>
      <c r="EA58" s="145"/>
      <c r="EB58" s="145"/>
      <c r="EC58" s="145"/>
      <c r="ED58" s="145"/>
      <c r="EE58" s="145"/>
      <c r="EF58" s="146">
        <f t="shared" si="67"/>
        <v>0</v>
      </c>
      <c r="EG58" s="145"/>
      <c r="EH58" s="145"/>
      <c r="EI58" s="146">
        <f t="shared" si="68"/>
        <v>0</v>
      </c>
      <c r="EJ58" s="145"/>
      <c r="EK58" s="145"/>
      <c r="EL58" s="145"/>
      <c r="EM58" s="145"/>
      <c r="EN58" s="146">
        <f t="shared" si="49"/>
        <v>0</v>
      </c>
      <c r="EO58" s="145"/>
      <c r="EP58" s="145"/>
      <c r="EQ58" s="145"/>
      <c r="ER58" s="145"/>
      <c r="ES58" s="146">
        <f t="shared" si="69"/>
        <v>0</v>
      </c>
      <c r="ET58" s="145"/>
      <c r="EU58" s="145"/>
      <c r="EV58" s="145"/>
      <c r="EW58" s="145"/>
      <c r="EX58" s="145"/>
      <c r="EY58" s="145"/>
      <c r="EZ58" s="145"/>
      <c r="FA58" s="145"/>
      <c r="FB58" s="146">
        <f t="shared" si="51"/>
        <v>0</v>
      </c>
      <c r="FC58" s="145"/>
      <c r="FD58" s="145"/>
      <c r="FE58" s="145"/>
      <c r="FF58" s="145"/>
      <c r="FG58" s="145"/>
      <c r="FH58" s="142"/>
      <c r="FI58" s="142"/>
      <c r="FJ58" s="142"/>
      <c r="FK58" s="142"/>
      <c r="FL58" s="147">
        <f t="shared" si="70"/>
        <v>0</v>
      </c>
      <c r="FM58" s="142"/>
      <c r="FN58" s="142"/>
      <c r="FO58" s="142"/>
      <c r="FP58" s="142"/>
      <c r="FQ58" s="142"/>
      <c r="FR58" s="147">
        <f t="shared" si="71"/>
        <v>0</v>
      </c>
      <c r="FS58" s="142"/>
      <c r="FT58" s="142"/>
      <c r="FU58" s="142"/>
      <c r="FV58" s="142"/>
      <c r="FW58" s="147">
        <f t="shared" si="72"/>
        <v>0</v>
      </c>
      <c r="FX58" s="148">
        <f t="shared" si="73"/>
        <v>545.69999999999993</v>
      </c>
      <c r="FY58" s="148">
        <f t="shared" si="74"/>
        <v>0</v>
      </c>
      <c r="FZ58" s="144">
        <f t="shared" si="75"/>
        <v>545.69999999999993</v>
      </c>
      <c r="GA58" s="148"/>
      <c r="GB58" s="148">
        <f t="shared" si="76"/>
        <v>183.1</v>
      </c>
      <c r="GC58" s="148">
        <f t="shared" si="38"/>
        <v>2.0470000000000002</v>
      </c>
      <c r="GD58" s="140">
        <f t="shared" si="39"/>
        <v>537.40300000000002</v>
      </c>
      <c r="GE58" s="142">
        <f t="shared" si="26"/>
        <v>181.053</v>
      </c>
      <c r="GF58" s="148">
        <f t="shared" si="77"/>
        <v>306.60000000000002</v>
      </c>
      <c r="GG58" s="148">
        <f t="shared" si="78"/>
        <v>4.72</v>
      </c>
      <c r="GH58" s="142">
        <f t="shared" si="29"/>
        <v>301.88</v>
      </c>
      <c r="GI58" s="148">
        <f t="shared" si="82"/>
        <v>56</v>
      </c>
      <c r="GJ58" s="142">
        <f t="shared" si="31"/>
        <v>54.47</v>
      </c>
      <c r="GK58" s="148">
        <v>29</v>
      </c>
      <c r="GL58" s="148">
        <v>0</v>
      </c>
      <c r="GM58" s="148">
        <f t="shared" si="79"/>
        <v>0.86</v>
      </c>
      <c r="GN58" s="142">
        <f t="shared" si="33"/>
        <v>28.14</v>
      </c>
      <c r="GO58" s="148">
        <v>27</v>
      </c>
      <c r="GP58" s="148">
        <v>0</v>
      </c>
      <c r="GQ58" s="153">
        <v>2</v>
      </c>
      <c r="GR58" s="142">
        <v>76</v>
      </c>
      <c r="GS58" s="142"/>
      <c r="GT58" s="142"/>
      <c r="GU58" s="142"/>
      <c r="GV58" s="142"/>
      <c r="GW58" s="142"/>
      <c r="GX58" s="142"/>
      <c r="GY58" s="142"/>
      <c r="GZ58" s="142"/>
      <c r="HA58" s="154">
        <f t="shared" si="80"/>
        <v>0</v>
      </c>
      <c r="HB58" s="152"/>
      <c r="HC58" s="142">
        <f t="shared" si="81"/>
        <v>0.67</v>
      </c>
      <c r="HD58" s="142">
        <f t="shared" si="40"/>
        <v>26.33</v>
      </c>
    </row>
    <row r="59" spans="1:263" s="19" customFormat="1" ht="21.75" customHeight="1" x14ac:dyDescent="0.2">
      <c r="A59" s="141">
        <v>10</v>
      </c>
      <c r="B59" s="141" t="s">
        <v>96</v>
      </c>
      <c r="C59" s="135"/>
      <c r="D59" s="135">
        <f t="shared" si="36"/>
        <v>240.7</v>
      </c>
      <c r="E59" s="135">
        <f t="shared" si="37"/>
        <v>327.3</v>
      </c>
      <c r="F59" s="142">
        <v>240.7</v>
      </c>
      <c r="G59" s="142">
        <v>0</v>
      </c>
      <c r="H59" s="142">
        <v>279.3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16.7</v>
      </c>
      <c r="R59" s="142">
        <v>31.3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143">
        <f t="shared" si="57"/>
        <v>0</v>
      </c>
      <c r="AD59" s="142">
        <v>0</v>
      </c>
      <c r="AE59" s="142">
        <v>0</v>
      </c>
      <c r="AF59" s="142">
        <v>0</v>
      </c>
      <c r="AG59" s="142">
        <v>0</v>
      </c>
      <c r="AH59" s="142">
        <v>0</v>
      </c>
      <c r="AI59" s="142">
        <v>0</v>
      </c>
      <c r="AJ59" s="142">
        <v>0</v>
      </c>
      <c r="AK59" s="142">
        <v>0</v>
      </c>
      <c r="AL59" s="142">
        <v>0</v>
      </c>
      <c r="AM59" s="143">
        <f t="shared" si="58"/>
        <v>0</v>
      </c>
      <c r="AN59" s="142">
        <v>0</v>
      </c>
      <c r="AO59" s="142">
        <v>0</v>
      </c>
      <c r="AP59" s="142">
        <v>0</v>
      </c>
      <c r="AQ59" s="142">
        <v>0</v>
      </c>
      <c r="AR59" s="142">
        <v>0</v>
      </c>
      <c r="AS59" s="142">
        <v>0</v>
      </c>
      <c r="AT59" s="142">
        <v>0</v>
      </c>
      <c r="AU59" s="142">
        <v>0</v>
      </c>
      <c r="AV59" s="142">
        <v>0</v>
      </c>
      <c r="AW59" s="144">
        <f t="shared" si="59"/>
        <v>0</v>
      </c>
      <c r="AX59" s="142">
        <v>0</v>
      </c>
      <c r="AY59" s="142">
        <v>0</v>
      </c>
      <c r="AZ59" s="142">
        <v>0</v>
      </c>
      <c r="BA59" s="142">
        <v>0</v>
      </c>
      <c r="BB59" s="142">
        <v>0</v>
      </c>
      <c r="BC59" s="142">
        <v>0</v>
      </c>
      <c r="BD59" s="142">
        <v>0</v>
      </c>
      <c r="BE59" s="142">
        <v>0</v>
      </c>
      <c r="BF59" s="142">
        <v>0</v>
      </c>
      <c r="BG59" s="144">
        <f t="shared" si="60"/>
        <v>0</v>
      </c>
      <c r="BH59" s="142">
        <v>0</v>
      </c>
      <c r="BI59" s="142">
        <v>0</v>
      </c>
      <c r="BJ59" s="142">
        <v>0</v>
      </c>
      <c r="BK59" s="142">
        <v>0</v>
      </c>
      <c r="BL59" s="142">
        <v>0</v>
      </c>
      <c r="BM59" s="142">
        <v>0</v>
      </c>
      <c r="BN59" s="142">
        <v>0</v>
      </c>
      <c r="BO59" s="142">
        <v>0</v>
      </c>
      <c r="BP59" s="142">
        <v>0</v>
      </c>
      <c r="BQ59" s="144">
        <f t="shared" si="61"/>
        <v>0</v>
      </c>
      <c r="BR59" s="142">
        <v>0</v>
      </c>
      <c r="BS59" s="142">
        <v>0</v>
      </c>
      <c r="BT59" s="142">
        <v>0</v>
      </c>
      <c r="BU59" s="142">
        <v>0</v>
      </c>
      <c r="BV59" s="142">
        <v>0</v>
      </c>
      <c r="BW59" s="142">
        <v>0</v>
      </c>
      <c r="BX59" s="142">
        <v>0</v>
      </c>
      <c r="BY59" s="142">
        <v>0</v>
      </c>
      <c r="BZ59" s="142">
        <v>0</v>
      </c>
      <c r="CA59" s="144">
        <f t="shared" si="62"/>
        <v>0</v>
      </c>
      <c r="CB59" s="142">
        <v>0</v>
      </c>
      <c r="CC59" s="142">
        <v>0</v>
      </c>
      <c r="CD59" s="142">
        <v>0</v>
      </c>
      <c r="CE59" s="142">
        <v>0</v>
      </c>
      <c r="CF59" s="142">
        <v>0</v>
      </c>
      <c r="CG59" s="142">
        <v>0</v>
      </c>
      <c r="CH59" s="142">
        <v>0</v>
      </c>
      <c r="CI59" s="142">
        <v>0</v>
      </c>
      <c r="CJ59" s="142">
        <v>0</v>
      </c>
      <c r="CK59" s="142">
        <v>0</v>
      </c>
      <c r="CL59" s="142">
        <v>0</v>
      </c>
      <c r="CM59" s="142">
        <v>0</v>
      </c>
      <c r="CN59" s="142">
        <v>0</v>
      </c>
      <c r="CO59" s="142">
        <v>0</v>
      </c>
      <c r="CP59" s="142">
        <v>0</v>
      </c>
      <c r="CQ59" s="142">
        <v>0</v>
      </c>
      <c r="CR59" s="142">
        <v>0</v>
      </c>
      <c r="CS59" s="142">
        <v>0</v>
      </c>
      <c r="CT59" s="142">
        <v>0</v>
      </c>
      <c r="CU59" s="142">
        <v>0</v>
      </c>
      <c r="CV59" s="144">
        <f t="shared" si="63"/>
        <v>0</v>
      </c>
      <c r="CW59" s="142">
        <v>0</v>
      </c>
      <c r="CX59" s="142">
        <v>0</v>
      </c>
      <c r="CY59" s="142">
        <v>0</v>
      </c>
      <c r="CZ59" s="142">
        <v>0</v>
      </c>
      <c r="DA59" s="142">
        <v>0</v>
      </c>
      <c r="DB59" s="142">
        <v>0</v>
      </c>
      <c r="DC59" s="142">
        <v>0</v>
      </c>
      <c r="DD59" s="142">
        <v>0</v>
      </c>
      <c r="DE59" s="142">
        <v>0</v>
      </c>
      <c r="DF59" s="144">
        <f t="shared" si="64"/>
        <v>0</v>
      </c>
      <c r="DG59" s="142">
        <v>0</v>
      </c>
      <c r="DH59" s="142">
        <v>0</v>
      </c>
      <c r="DI59" s="142">
        <v>0</v>
      </c>
      <c r="DJ59" s="142">
        <v>0</v>
      </c>
      <c r="DK59" s="142">
        <v>0</v>
      </c>
      <c r="DL59" s="142">
        <v>0</v>
      </c>
      <c r="DM59" s="142">
        <v>0</v>
      </c>
      <c r="DN59" s="142">
        <v>0</v>
      </c>
      <c r="DO59" s="142">
        <v>0</v>
      </c>
      <c r="DP59" s="144">
        <f t="shared" si="65"/>
        <v>0</v>
      </c>
      <c r="DQ59" s="145"/>
      <c r="DR59" s="145"/>
      <c r="DS59" s="145"/>
      <c r="DT59" s="145"/>
      <c r="DU59" s="145"/>
      <c r="DV59" s="145"/>
      <c r="DW59" s="146">
        <f t="shared" si="66"/>
        <v>0</v>
      </c>
      <c r="DX59" s="145"/>
      <c r="DY59" s="145"/>
      <c r="DZ59" s="145"/>
      <c r="EA59" s="145"/>
      <c r="EB59" s="145"/>
      <c r="EC59" s="145"/>
      <c r="ED59" s="145"/>
      <c r="EE59" s="145"/>
      <c r="EF59" s="146">
        <f t="shared" si="67"/>
        <v>0</v>
      </c>
      <c r="EG59" s="145"/>
      <c r="EH59" s="145"/>
      <c r="EI59" s="146">
        <f t="shared" si="68"/>
        <v>0</v>
      </c>
      <c r="EJ59" s="145"/>
      <c r="EK59" s="145"/>
      <c r="EL59" s="145"/>
      <c r="EM59" s="145"/>
      <c r="EN59" s="146">
        <f t="shared" si="49"/>
        <v>0</v>
      </c>
      <c r="EO59" s="145"/>
      <c r="EP59" s="145"/>
      <c r="EQ59" s="145"/>
      <c r="ER59" s="145"/>
      <c r="ES59" s="146">
        <f t="shared" si="69"/>
        <v>0</v>
      </c>
      <c r="ET59" s="145"/>
      <c r="EU59" s="145"/>
      <c r="EV59" s="145"/>
      <c r="EW59" s="145"/>
      <c r="EX59" s="145"/>
      <c r="EY59" s="145"/>
      <c r="EZ59" s="145"/>
      <c r="FA59" s="145"/>
      <c r="FB59" s="146">
        <f t="shared" si="51"/>
        <v>0</v>
      </c>
      <c r="FC59" s="145"/>
      <c r="FD59" s="145"/>
      <c r="FE59" s="145"/>
      <c r="FF59" s="145"/>
      <c r="FG59" s="145"/>
      <c r="FH59" s="142"/>
      <c r="FI59" s="142"/>
      <c r="FJ59" s="142"/>
      <c r="FK59" s="142"/>
      <c r="FL59" s="147">
        <f t="shared" si="70"/>
        <v>0</v>
      </c>
      <c r="FM59" s="142"/>
      <c r="FN59" s="142"/>
      <c r="FO59" s="142"/>
      <c r="FP59" s="142"/>
      <c r="FQ59" s="142"/>
      <c r="FR59" s="147">
        <f t="shared" si="71"/>
        <v>0</v>
      </c>
      <c r="FS59" s="142"/>
      <c r="FT59" s="142"/>
      <c r="FU59" s="142"/>
      <c r="FV59" s="142"/>
      <c r="FW59" s="147">
        <f t="shared" si="72"/>
        <v>0</v>
      </c>
      <c r="FX59" s="148">
        <f t="shared" si="73"/>
        <v>568</v>
      </c>
      <c r="FY59" s="148">
        <f t="shared" si="74"/>
        <v>0</v>
      </c>
      <c r="FZ59" s="144">
        <f t="shared" si="75"/>
        <v>568</v>
      </c>
      <c r="GA59" s="148"/>
      <c r="GB59" s="148">
        <f t="shared" si="76"/>
        <v>205.7</v>
      </c>
      <c r="GC59" s="148">
        <f t="shared" si="38"/>
        <v>2.2989999999999999</v>
      </c>
      <c r="GD59" s="140">
        <f t="shared" si="39"/>
        <v>559.21100000000001</v>
      </c>
      <c r="GE59" s="142">
        <f t="shared" si="26"/>
        <v>203.40099999999998</v>
      </c>
      <c r="GF59" s="148">
        <f t="shared" si="77"/>
        <v>284.3</v>
      </c>
      <c r="GG59" s="148">
        <f t="shared" si="78"/>
        <v>4.38</v>
      </c>
      <c r="GH59" s="142">
        <f t="shared" si="29"/>
        <v>279.92</v>
      </c>
      <c r="GI59" s="148">
        <f t="shared" si="82"/>
        <v>78</v>
      </c>
      <c r="GJ59" s="142">
        <f t="shared" si="31"/>
        <v>75.89</v>
      </c>
      <c r="GK59" s="148">
        <v>35</v>
      </c>
      <c r="GL59" s="148">
        <v>0</v>
      </c>
      <c r="GM59" s="148">
        <f t="shared" si="79"/>
        <v>1.04</v>
      </c>
      <c r="GN59" s="142">
        <f t="shared" si="33"/>
        <v>33.96</v>
      </c>
      <c r="GO59" s="148">
        <v>43</v>
      </c>
      <c r="GP59" s="148">
        <v>0</v>
      </c>
      <c r="GQ59" s="153">
        <v>0</v>
      </c>
      <c r="GR59" s="142">
        <v>20</v>
      </c>
      <c r="GS59" s="142"/>
      <c r="GT59" s="142"/>
      <c r="GU59" s="142"/>
      <c r="GV59" s="142"/>
      <c r="GW59" s="142"/>
      <c r="GX59" s="142"/>
      <c r="GY59" s="142"/>
      <c r="GZ59" s="142"/>
      <c r="HA59" s="154">
        <f t="shared" si="80"/>
        <v>0</v>
      </c>
      <c r="HB59" s="152"/>
      <c r="HC59" s="142">
        <f t="shared" si="81"/>
        <v>1.07</v>
      </c>
      <c r="HD59" s="142">
        <f t="shared" si="40"/>
        <v>41.93</v>
      </c>
    </row>
    <row r="60" spans="1:263" s="19" customFormat="1" ht="21.75" customHeight="1" x14ac:dyDescent="0.2">
      <c r="A60" s="141">
        <v>11</v>
      </c>
      <c r="B60" s="141" t="s">
        <v>97</v>
      </c>
      <c r="C60" s="135"/>
      <c r="D60" s="135">
        <f t="shared" si="36"/>
        <v>128.5</v>
      </c>
      <c r="E60" s="135">
        <f t="shared" si="37"/>
        <v>147.30000000000001</v>
      </c>
      <c r="F60" s="142">
        <v>127.5</v>
      </c>
      <c r="G60" s="142">
        <v>0</v>
      </c>
      <c r="H60" s="142">
        <v>126.3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4</v>
      </c>
      <c r="R60" s="142">
        <v>17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3">
        <f t="shared" si="57"/>
        <v>0</v>
      </c>
      <c r="AD60" s="142">
        <v>0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142">
        <v>0</v>
      </c>
      <c r="AK60" s="142">
        <v>0</v>
      </c>
      <c r="AL60" s="142">
        <v>0</v>
      </c>
      <c r="AM60" s="143">
        <f t="shared" si="58"/>
        <v>0</v>
      </c>
      <c r="AN60" s="142">
        <v>0</v>
      </c>
      <c r="AO60" s="142">
        <v>0</v>
      </c>
      <c r="AP60" s="142">
        <v>0</v>
      </c>
      <c r="AQ60" s="142">
        <v>0</v>
      </c>
      <c r="AR60" s="142">
        <v>0</v>
      </c>
      <c r="AS60" s="142">
        <v>0</v>
      </c>
      <c r="AT60" s="142">
        <v>0</v>
      </c>
      <c r="AU60" s="142">
        <v>0</v>
      </c>
      <c r="AV60" s="142">
        <v>0</v>
      </c>
      <c r="AW60" s="144">
        <f t="shared" si="59"/>
        <v>0</v>
      </c>
      <c r="AX60" s="142">
        <v>0</v>
      </c>
      <c r="AY60" s="142">
        <v>0</v>
      </c>
      <c r="AZ60" s="142">
        <v>0</v>
      </c>
      <c r="BA60" s="142">
        <v>0</v>
      </c>
      <c r="BB60" s="142">
        <v>0</v>
      </c>
      <c r="BC60" s="142">
        <v>0</v>
      </c>
      <c r="BD60" s="142">
        <v>0</v>
      </c>
      <c r="BE60" s="142">
        <v>0</v>
      </c>
      <c r="BF60" s="142">
        <v>0</v>
      </c>
      <c r="BG60" s="144">
        <f t="shared" si="60"/>
        <v>0</v>
      </c>
      <c r="BH60" s="142">
        <v>0</v>
      </c>
      <c r="BI60" s="142">
        <v>0</v>
      </c>
      <c r="BJ60" s="142">
        <v>0</v>
      </c>
      <c r="BK60" s="142">
        <v>0</v>
      </c>
      <c r="BL60" s="142">
        <v>0</v>
      </c>
      <c r="BM60" s="142">
        <v>0</v>
      </c>
      <c r="BN60" s="142">
        <v>0</v>
      </c>
      <c r="BO60" s="142">
        <v>0</v>
      </c>
      <c r="BP60" s="142">
        <v>0</v>
      </c>
      <c r="BQ60" s="144">
        <f t="shared" si="61"/>
        <v>0</v>
      </c>
      <c r="BR60" s="142">
        <v>0</v>
      </c>
      <c r="BS60" s="142">
        <v>0</v>
      </c>
      <c r="BT60" s="142">
        <v>0</v>
      </c>
      <c r="BU60" s="142">
        <v>0</v>
      </c>
      <c r="BV60" s="142">
        <v>0</v>
      </c>
      <c r="BW60" s="142">
        <v>0</v>
      </c>
      <c r="BX60" s="142">
        <v>0</v>
      </c>
      <c r="BY60" s="142">
        <v>0</v>
      </c>
      <c r="BZ60" s="142">
        <v>0</v>
      </c>
      <c r="CA60" s="144">
        <f t="shared" si="62"/>
        <v>0</v>
      </c>
      <c r="CB60" s="142">
        <v>0</v>
      </c>
      <c r="CC60" s="142">
        <v>0</v>
      </c>
      <c r="CD60" s="142">
        <v>0</v>
      </c>
      <c r="CE60" s="142">
        <v>1</v>
      </c>
      <c r="CF60" s="142">
        <v>0</v>
      </c>
      <c r="CG60" s="142">
        <v>0</v>
      </c>
      <c r="CH60" s="142">
        <v>0</v>
      </c>
      <c r="CI60" s="142">
        <v>0</v>
      </c>
      <c r="CJ60" s="142">
        <v>0</v>
      </c>
      <c r="CK60" s="142">
        <v>0</v>
      </c>
      <c r="CL60" s="142">
        <v>0</v>
      </c>
      <c r="CM60" s="142">
        <v>0</v>
      </c>
      <c r="CN60" s="142">
        <v>0</v>
      </c>
      <c r="CO60" s="142">
        <v>0</v>
      </c>
      <c r="CP60" s="142">
        <v>0</v>
      </c>
      <c r="CQ60" s="142">
        <v>0</v>
      </c>
      <c r="CR60" s="142">
        <v>0</v>
      </c>
      <c r="CS60" s="142">
        <v>0</v>
      </c>
      <c r="CT60" s="142">
        <v>0</v>
      </c>
      <c r="CU60" s="142">
        <v>0</v>
      </c>
      <c r="CV60" s="144">
        <f t="shared" si="63"/>
        <v>0</v>
      </c>
      <c r="CW60" s="142">
        <v>0</v>
      </c>
      <c r="CX60" s="142">
        <v>0</v>
      </c>
      <c r="CY60" s="142">
        <v>0</v>
      </c>
      <c r="CZ60" s="142">
        <v>0</v>
      </c>
      <c r="DA60" s="142">
        <v>0</v>
      </c>
      <c r="DB60" s="142">
        <v>0</v>
      </c>
      <c r="DC60" s="142">
        <v>0</v>
      </c>
      <c r="DD60" s="142">
        <v>0</v>
      </c>
      <c r="DE60" s="142">
        <v>0</v>
      </c>
      <c r="DF60" s="144">
        <f t="shared" si="64"/>
        <v>0</v>
      </c>
      <c r="DG60" s="142">
        <v>0</v>
      </c>
      <c r="DH60" s="142">
        <v>0</v>
      </c>
      <c r="DI60" s="142">
        <v>0</v>
      </c>
      <c r="DJ60" s="142">
        <v>0</v>
      </c>
      <c r="DK60" s="142">
        <v>0</v>
      </c>
      <c r="DL60" s="142">
        <v>0</v>
      </c>
      <c r="DM60" s="142">
        <v>0</v>
      </c>
      <c r="DN60" s="142">
        <v>0</v>
      </c>
      <c r="DO60" s="142">
        <v>0</v>
      </c>
      <c r="DP60" s="144">
        <f t="shared" si="65"/>
        <v>0</v>
      </c>
      <c r="DQ60" s="145"/>
      <c r="DR60" s="145"/>
      <c r="DS60" s="145"/>
      <c r="DT60" s="145"/>
      <c r="DU60" s="145"/>
      <c r="DV60" s="145"/>
      <c r="DW60" s="146">
        <f t="shared" si="66"/>
        <v>0</v>
      </c>
      <c r="DX60" s="145"/>
      <c r="DY60" s="145"/>
      <c r="DZ60" s="145"/>
      <c r="EA60" s="145"/>
      <c r="EB60" s="145"/>
      <c r="EC60" s="145"/>
      <c r="ED60" s="145"/>
      <c r="EE60" s="145"/>
      <c r="EF60" s="146">
        <f t="shared" si="67"/>
        <v>0</v>
      </c>
      <c r="EG60" s="145"/>
      <c r="EH60" s="145"/>
      <c r="EI60" s="146">
        <f t="shared" si="68"/>
        <v>0</v>
      </c>
      <c r="EJ60" s="145"/>
      <c r="EK60" s="145"/>
      <c r="EL60" s="145"/>
      <c r="EM60" s="145"/>
      <c r="EN60" s="146">
        <f t="shared" si="49"/>
        <v>0</v>
      </c>
      <c r="EO60" s="145"/>
      <c r="EP60" s="145"/>
      <c r="EQ60" s="145"/>
      <c r="ER60" s="145"/>
      <c r="ES60" s="146">
        <f t="shared" si="69"/>
        <v>0</v>
      </c>
      <c r="ET60" s="145"/>
      <c r="EU60" s="145"/>
      <c r="EV60" s="145"/>
      <c r="EW60" s="145"/>
      <c r="EX60" s="145"/>
      <c r="EY60" s="145"/>
      <c r="EZ60" s="145"/>
      <c r="FA60" s="145"/>
      <c r="FB60" s="146">
        <f t="shared" si="51"/>
        <v>0</v>
      </c>
      <c r="FC60" s="145"/>
      <c r="FD60" s="145"/>
      <c r="FE60" s="145"/>
      <c r="FF60" s="145"/>
      <c r="FG60" s="145"/>
      <c r="FH60" s="142"/>
      <c r="FI60" s="142"/>
      <c r="FJ60" s="142"/>
      <c r="FK60" s="142"/>
      <c r="FL60" s="147">
        <f t="shared" si="70"/>
        <v>0</v>
      </c>
      <c r="FM60" s="142"/>
      <c r="FN60" s="142"/>
      <c r="FO60" s="142"/>
      <c r="FP60" s="142"/>
      <c r="FQ60" s="142"/>
      <c r="FR60" s="147">
        <f t="shared" si="71"/>
        <v>0</v>
      </c>
      <c r="FS60" s="142"/>
      <c r="FT60" s="142"/>
      <c r="FU60" s="142"/>
      <c r="FV60" s="142"/>
      <c r="FW60" s="147">
        <f t="shared" si="72"/>
        <v>0</v>
      </c>
      <c r="FX60" s="148">
        <f t="shared" si="73"/>
        <v>275.8</v>
      </c>
      <c r="FY60" s="148">
        <f t="shared" si="74"/>
        <v>0</v>
      </c>
      <c r="FZ60" s="144">
        <f t="shared" si="75"/>
        <v>275.8</v>
      </c>
      <c r="GA60" s="148"/>
      <c r="GB60" s="148">
        <f t="shared" si="76"/>
        <v>100.5</v>
      </c>
      <c r="GC60" s="148">
        <f t="shared" si="38"/>
        <v>1.123</v>
      </c>
      <c r="GD60" s="140">
        <f t="shared" si="39"/>
        <v>271.40700000000004</v>
      </c>
      <c r="GE60" s="142">
        <f t="shared" si="26"/>
        <v>99.376999999999995</v>
      </c>
      <c r="GF60" s="148">
        <f t="shared" si="77"/>
        <v>129.30000000000001</v>
      </c>
      <c r="GG60" s="148">
        <f t="shared" si="78"/>
        <v>1.99</v>
      </c>
      <c r="GH60" s="142">
        <f t="shared" si="29"/>
        <v>127.31000000000002</v>
      </c>
      <c r="GI60" s="148">
        <f t="shared" si="82"/>
        <v>46</v>
      </c>
      <c r="GJ60" s="142">
        <f t="shared" si="31"/>
        <v>44.72</v>
      </c>
      <c r="GK60" s="148">
        <v>28</v>
      </c>
      <c r="GL60" s="148">
        <v>0</v>
      </c>
      <c r="GM60" s="148">
        <f t="shared" si="79"/>
        <v>0.83</v>
      </c>
      <c r="GN60" s="142">
        <f t="shared" si="33"/>
        <v>27.17</v>
      </c>
      <c r="GO60" s="148">
        <v>18</v>
      </c>
      <c r="GP60" s="148">
        <v>0</v>
      </c>
      <c r="GQ60" s="153">
        <v>0</v>
      </c>
      <c r="GR60" s="142">
        <v>14</v>
      </c>
      <c r="GS60" s="142"/>
      <c r="GT60" s="142"/>
      <c r="GU60" s="142"/>
      <c r="GV60" s="142"/>
      <c r="GW60" s="142"/>
      <c r="GX60" s="142"/>
      <c r="GY60" s="142"/>
      <c r="GZ60" s="142"/>
      <c r="HA60" s="154">
        <f t="shared" si="80"/>
        <v>0</v>
      </c>
      <c r="HB60" s="152"/>
      <c r="HC60" s="142">
        <f t="shared" si="81"/>
        <v>0.45</v>
      </c>
      <c r="HD60" s="142">
        <f t="shared" si="40"/>
        <v>17.55</v>
      </c>
    </row>
    <row r="61" spans="1:263" s="19" customFormat="1" ht="21.75" customHeight="1" x14ac:dyDescent="0.2">
      <c r="A61" s="141">
        <v>12</v>
      </c>
      <c r="B61" s="141" t="s">
        <v>98</v>
      </c>
      <c r="C61" s="135"/>
      <c r="D61" s="135">
        <f t="shared" si="36"/>
        <v>149.69999999999999</v>
      </c>
      <c r="E61" s="135">
        <f t="shared" si="37"/>
        <v>201.9</v>
      </c>
      <c r="F61" s="142">
        <v>149.69999999999999</v>
      </c>
      <c r="G61" s="142">
        <v>0</v>
      </c>
      <c r="H61" s="142">
        <v>173.9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10</v>
      </c>
      <c r="R61" s="142">
        <v>16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3">
        <f t="shared" si="57"/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0</v>
      </c>
      <c r="AI61" s="142">
        <v>0</v>
      </c>
      <c r="AJ61" s="142">
        <v>0</v>
      </c>
      <c r="AK61" s="142">
        <v>0</v>
      </c>
      <c r="AL61" s="142">
        <v>0</v>
      </c>
      <c r="AM61" s="143">
        <f t="shared" si="58"/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0</v>
      </c>
      <c r="AU61" s="142">
        <v>0</v>
      </c>
      <c r="AV61" s="142">
        <v>0</v>
      </c>
      <c r="AW61" s="144">
        <f t="shared" si="59"/>
        <v>0</v>
      </c>
      <c r="AX61" s="142">
        <v>0</v>
      </c>
      <c r="AY61" s="142">
        <v>0</v>
      </c>
      <c r="AZ61" s="142">
        <v>0</v>
      </c>
      <c r="BA61" s="142">
        <v>0</v>
      </c>
      <c r="BB61" s="142">
        <v>0</v>
      </c>
      <c r="BC61" s="142">
        <v>0</v>
      </c>
      <c r="BD61" s="142">
        <v>0</v>
      </c>
      <c r="BE61" s="142">
        <v>0</v>
      </c>
      <c r="BF61" s="142">
        <v>0</v>
      </c>
      <c r="BG61" s="144">
        <f t="shared" si="60"/>
        <v>0</v>
      </c>
      <c r="BH61" s="142">
        <v>0</v>
      </c>
      <c r="BI61" s="142">
        <v>0</v>
      </c>
      <c r="BJ61" s="142">
        <v>0</v>
      </c>
      <c r="BK61" s="142">
        <v>0</v>
      </c>
      <c r="BL61" s="142">
        <v>0</v>
      </c>
      <c r="BM61" s="142">
        <v>0</v>
      </c>
      <c r="BN61" s="142">
        <v>0</v>
      </c>
      <c r="BO61" s="142">
        <v>0</v>
      </c>
      <c r="BP61" s="142">
        <v>0</v>
      </c>
      <c r="BQ61" s="144">
        <f t="shared" si="61"/>
        <v>0</v>
      </c>
      <c r="BR61" s="142">
        <v>0</v>
      </c>
      <c r="BS61" s="142">
        <v>0</v>
      </c>
      <c r="BT61" s="142">
        <v>0</v>
      </c>
      <c r="BU61" s="142">
        <v>0</v>
      </c>
      <c r="BV61" s="142">
        <v>0</v>
      </c>
      <c r="BW61" s="142">
        <v>0</v>
      </c>
      <c r="BX61" s="142">
        <v>0</v>
      </c>
      <c r="BY61" s="142">
        <v>0</v>
      </c>
      <c r="BZ61" s="142">
        <v>0</v>
      </c>
      <c r="CA61" s="144">
        <f t="shared" si="62"/>
        <v>0</v>
      </c>
      <c r="CB61" s="142">
        <v>0</v>
      </c>
      <c r="CC61" s="142">
        <v>0</v>
      </c>
      <c r="CD61" s="142">
        <v>0</v>
      </c>
      <c r="CE61" s="142">
        <v>0</v>
      </c>
      <c r="CF61" s="142">
        <v>2</v>
      </c>
      <c r="CG61" s="142">
        <v>0</v>
      </c>
      <c r="CH61" s="142">
        <v>0</v>
      </c>
      <c r="CI61" s="142">
        <v>0</v>
      </c>
      <c r="CJ61" s="142">
        <v>0</v>
      </c>
      <c r="CK61" s="142">
        <v>0</v>
      </c>
      <c r="CL61" s="142">
        <v>0</v>
      </c>
      <c r="CM61" s="142">
        <v>0</v>
      </c>
      <c r="CN61" s="142">
        <v>0</v>
      </c>
      <c r="CO61" s="142">
        <v>0</v>
      </c>
      <c r="CP61" s="142">
        <v>0</v>
      </c>
      <c r="CQ61" s="142">
        <v>0</v>
      </c>
      <c r="CR61" s="142">
        <v>0</v>
      </c>
      <c r="CS61" s="142">
        <v>0</v>
      </c>
      <c r="CT61" s="142">
        <v>0</v>
      </c>
      <c r="CU61" s="142">
        <v>0</v>
      </c>
      <c r="CV61" s="144">
        <f t="shared" si="63"/>
        <v>0</v>
      </c>
      <c r="CW61" s="142">
        <v>0</v>
      </c>
      <c r="CX61" s="142">
        <v>0</v>
      </c>
      <c r="CY61" s="142">
        <v>0</v>
      </c>
      <c r="CZ61" s="142">
        <v>0</v>
      </c>
      <c r="DA61" s="142">
        <v>0</v>
      </c>
      <c r="DB61" s="142">
        <v>0</v>
      </c>
      <c r="DC61" s="142">
        <v>0</v>
      </c>
      <c r="DD61" s="142">
        <v>0</v>
      </c>
      <c r="DE61" s="142">
        <v>0</v>
      </c>
      <c r="DF61" s="144">
        <f t="shared" si="64"/>
        <v>0</v>
      </c>
      <c r="DG61" s="142">
        <v>0</v>
      </c>
      <c r="DH61" s="142">
        <v>0</v>
      </c>
      <c r="DI61" s="142">
        <v>0</v>
      </c>
      <c r="DJ61" s="142">
        <v>0</v>
      </c>
      <c r="DK61" s="142">
        <v>0</v>
      </c>
      <c r="DL61" s="142">
        <v>0</v>
      </c>
      <c r="DM61" s="142">
        <v>0</v>
      </c>
      <c r="DN61" s="142">
        <v>0</v>
      </c>
      <c r="DO61" s="142">
        <v>0</v>
      </c>
      <c r="DP61" s="144">
        <f t="shared" si="65"/>
        <v>0</v>
      </c>
      <c r="DQ61" s="145"/>
      <c r="DR61" s="145"/>
      <c r="DS61" s="145"/>
      <c r="DT61" s="145"/>
      <c r="DU61" s="145"/>
      <c r="DV61" s="145"/>
      <c r="DW61" s="146">
        <f t="shared" si="66"/>
        <v>0</v>
      </c>
      <c r="DX61" s="145"/>
      <c r="DY61" s="145"/>
      <c r="DZ61" s="145"/>
      <c r="EA61" s="145"/>
      <c r="EB61" s="145"/>
      <c r="EC61" s="145"/>
      <c r="ED61" s="145"/>
      <c r="EE61" s="145"/>
      <c r="EF61" s="146">
        <f t="shared" si="67"/>
        <v>0</v>
      </c>
      <c r="EG61" s="145"/>
      <c r="EH61" s="145"/>
      <c r="EI61" s="146">
        <f t="shared" si="68"/>
        <v>0</v>
      </c>
      <c r="EJ61" s="145"/>
      <c r="EK61" s="145"/>
      <c r="EL61" s="145"/>
      <c r="EM61" s="145"/>
      <c r="EN61" s="146">
        <f t="shared" si="49"/>
        <v>0</v>
      </c>
      <c r="EO61" s="145"/>
      <c r="EP61" s="145"/>
      <c r="EQ61" s="145"/>
      <c r="ER61" s="145"/>
      <c r="ES61" s="146">
        <f t="shared" si="69"/>
        <v>0</v>
      </c>
      <c r="ET61" s="145"/>
      <c r="EU61" s="145"/>
      <c r="EV61" s="145"/>
      <c r="EW61" s="145"/>
      <c r="EX61" s="145"/>
      <c r="EY61" s="145"/>
      <c r="EZ61" s="145"/>
      <c r="FA61" s="145"/>
      <c r="FB61" s="146">
        <f t="shared" si="51"/>
        <v>0</v>
      </c>
      <c r="FC61" s="145"/>
      <c r="FD61" s="145"/>
      <c r="FE61" s="145"/>
      <c r="FF61" s="145"/>
      <c r="FG61" s="145"/>
      <c r="FH61" s="142"/>
      <c r="FI61" s="142"/>
      <c r="FJ61" s="142"/>
      <c r="FK61" s="142"/>
      <c r="FL61" s="147">
        <f t="shared" si="70"/>
        <v>0</v>
      </c>
      <c r="FM61" s="142"/>
      <c r="FN61" s="142"/>
      <c r="FO61" s="142"/>
      <c r="FP61" s="142"/>
      <c r="FQ61" s="142"/>
      <c r="FR61" s="147">
        <f t="shared" si="71"/>
        <v>0</v>
      </c>
      <c r="FS61" s="142"/>
      <c r="FT61" s="142"/>
      <c r="FU61" s="142"/>
      <c r="FV61" s="142"/>
      <c r="FW61" s="147">
        <f t="shared" si="72"/>
        <v>0</v>
      </c>
      <c r="FX61" s="148">
        <f t="shared" si="73"/>
        <v>351.6</v>
      </c>
      <c r="FY61" s="148">
        <f t="shared" si="74"/>
        <v>0</v>
      </c>
      <c r="FZ61" s="144">
        <f t="shared" si="75"/>
        <v>351.6</v>
      </c>
      <c r="GA61" s="148"/>
      <c r="GB61" s="148">
        <f t="shared" si="76"/>
        <v>118.69999999999999</v>
      </c>
      <c r="GC61" s="148">
        <f t="shared" si="38"/>
        <v>1.327</v>
      </c>
      <c r="GD61" s="140">
        <f t="shared" si="39"/>
        <v>345.93299999999999</v>
      </c>
      <c r="GE61" s="142">
        <f t="shared" si="26"/>
        <v>117.37299999999999</v>
      </c>
      <c r="GF61" s="148">
        <f t="shared" si="77"/>
        <v>169.9</v>
      </c>
      <c r="GG61" s="148">
        <f t="shared" si="78"/>
        <v>2.62</v>
      </c>
      <c r="GH61" s="142">
        <f t="shared" si="29"/>
        <v>167.28</v>
      </c>
      <c r="GI61" s="148">
        <f t="shared" si="82"/>
        <v>63</v>
      </c>
      <c r="GJ61" s="142">
        <f t="shared" si="31"/>
        <v>61.28</v>
      </c>
      <c r="GK61" s="148">
        <v>31</v>
      </c>
      <c r="GL61" s="148">
        <v>0</v>
      </c>
      <c r="GM61" s="148">
        <f t="shared" si="79"/>
        <v>0.92</v>
      </c>
      <c r="GN61" s="142">
        <f t="shared" si="33"/>
        <v>30.08</v>
      </c>
      <c r="GO61" s="148">
        <v>32</v>
      </c>
      <c r="GP61" s="148">
        <v>0</v>
      </c>
      <c r="GQ61" s="153">
        <v>1</v>
      </c>
      <c r="GR61" s="142">
        <v>18</v>
      </c>
      <c r="GS61" s="142"/>
      <c r="GT61" s="142"/>
      <c r="GU61" s="142"/>
      <c r="GV61" s="142"/>
      <c r="GW61" s="142"/>
      <c r="GX61" s="142"/>
      <c r="GY61" s="142"/>
      <c r="GZ61" s="142"/>
      <c r="HA61" s="154">
        <f t="shared" si="80"/>
        <v>0</v>
      </c>
      <c r="HB61" s="152"/>
      <c r="HC61" s="142">
        <f t="shared" si="81"/>
        <v>0.8</v>
      </c>
      <c r="HD61" s="142">
        <f t="shared" si="40"/>
        <v>31.2</v>
      </c>
    </row>
    <row r="62" spans="1:263" s="19" customFormat="1" ht="21.75" customHeight="1" x14ac:dyDescent="0.2">
      <c r="A62" s="141">
        <v>13</v>
      </c>
      <c r="B62" s="141" t="s">
        <v>99</v>
      </c>
      <c r="C62" s="135"/>
      <c r="D62" s="135">
        <f t="shared" si="36"/>
        <v>192.3</v>
      </c>
      <c r="E62" s="135">
        <f t="shared" si="37"/>
        <v>211.8</v>
      </c>
      <c r="F62" s="142">
        <v>192.3</v>
      </c>
      <c r="G62" s="142">
        <v>0</v>
      </c>
      <c r="H62" s="142">
        <v>184.8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15</v>
      </c>
      <c r="R62" s="142">
        <v>12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3">
        <f t="shared" si="57"/>
        <v>0</v>
      </c>
      <c r="AD62" s="142">
        <v>0</v>
      </c>
      <c r="AE62" s="142">
        <v>0</v>
      </c>
      <c r="AF62" s="142">
        <v>0</v>
      </c>
      <c r="AG62" s="142">
        <v>0</v>
      </c>
      <c r="AH62" s="142">
        <v>0</v>
      </c>
      <c r="AI62" s="142">
        <v>0</v>
      </c>
      <c r="AJ62" s="142">
        <v>0</v>
      </c>
      <c r="AK62" s="142">
        <v>0</v>
      </c>
      <c r="AL62" s="142">
        <v>0</v>
      </c>
      <c r="AM62" s="143">
        <f t="shared" si="58"/>
        <v>0</v>
      </c>
      <c r="AN62" s="142">
        <v>0</v>
      </c>
      <c r="AO62" s="142">
        <v>0</v>
      </c>
      <c r="AP62" s="142">
        <v>0</v>
      </c>
      <c r="AQ62" s="142">
        <v>0</v>
      </c>
      <c r="AR62" s="142">
        <v>0</v>
      </c>
      <c r="AS62" s="142">
        <v>0</v>
      </c>
      <c r="AT62" s="142">
        <v>0</v>
      </c>
      <c r="AU62" s="142">
        <v>0</v>
      </c>
      <c r="AV62" s="142">
        <v>0</v>
      </c>
      <c r="AW62" s="144">
        <f t="shared" si="59"/>
        <v>0</v>
      </c>
      <c r="AX62" s="142">
        <v>0</v>
      </c>
      <c r="AY62" s="142">
        <v>0</v>
      </c>
      <c r="AZ62" s="142">
        <v>0</v>
      </c>
      <c r="BA62" s="142">
        <v>0</v>
      </c>
      <c r="BB62" s="142">
        <v>0</v>
      </c>
      <c r="BC62" s="142">
        <v>0</v>
      </c>
      <c r="BD62" s="142">
        <v>0</v>
      </c>
      <c r="BE62" s="142">
        <v>0</v>
      </c>
      <c r="BF62" s="142">
        <v>0</v>
      </c>
      <c r="BG62" s="144">
        <f t="shared" si="60"/>
        <v>0</v>
      </c>
      <c r="BH62" s="142">
        <v>0</v>
      </c>
      <c r="BI62" s="142">
        <v>0</v>
      </c>
      <c r="BJ62" s="142">
        <v>0</v>
      </c>
      <c r="BK62" s="142">
        <v>0</v>
      </c>
      <c r="BL62" s="142">
        <v>0</v>
      </c>
      <c r="BM62" s="142">
        <v>0</v>
      </c>
      <c r="BN62" s="142">
        <v>0</v>
      </c>
      <c r="BO62" s="142">
        <v>0</v>
      </c>
      <c r="BP62" s="142">
        <v>0</v>
      </c>
      <c r="BQ62" s="144">
        <f t="shared" si="61"/>
        <v>0</v>
      </c>
      <c r="BR62" s="142">
        <v>0</v>
      </c>
      <c r="BS62" s="142">
        <v>0</v>
      </c>
      <c r="BT62" s="142">
        <v>0</v>
      </c>
      <c r="BU62" s="142">
        <v>0</v>
      </c>
      <c r="BV62" s="142">
        <v>0</v>
      </c>
      <c r="BW62" s="142">
        <v>0</v>
      </c>
      <c r="BX62" s="142">
        <v>0</v>
      </c>
      <c r="BY62" s="142">
        <v>0</v>
      </c>
      <c r="BZ62" s="142">
        <v>0</v>
      </c>
      <c r="CA62" s="144">
        <f t="shared" si="62"/>
        <v>0</v>
      </c>
      <c r="CB62" s="142">
        <v>0</v>
      </c>
      <c r="CC62" s="142">
        <v>0</v>
      </c>
      <c r="CD62" s="142">
        <v>0</v>
      </c>
      <c r="CE62" s="142">
        <v>0</v>
      </c>
      <c r="CF62" s="142">
        <v>0</v>
      </c>
      <c r="CG62" s="142">
        <v>0</v>
      </c>
      <c r="CH62" s="142">
        <v>0</v>
      </c>
      <c r="CI62" s="142">
        <v>0</v>
      </c>
      <c r="CJ62" s="142">
        <v>0</v>
      </c>
      <c r="CK62" s="142">
        <v>0</v>
      </c>
      <c r="CL62" s="142">
        <v>0</v>
      </c>
      <c r="CM62" s="142">
        <v>0</v>
      </c>
      <c r="CN62" s="142">
        <v>0</v>
      </c>
      <c r="CO62" s="142">
        <v>0</v>
      </c>
      <c r="CP62" s="142">
        <v>0</v>
      </c>
      <c r="CQ62" s="142">
        <v>0</v>
      </c>
      <c r="CR62" s="142">
        <v>0</v>
      </c>
      <c r="CS62" s="142">
        <v>0</v>
      </c>
      <c r="CT62" s="142">
        <v>0</v>
      </c>
      <c r="CU62" s="142">
        <v>0</v>
      </c>
      <c r="CV62" s="144">
        <f t="shared" si="63"/>
        <v>0</v>
      </c>
      <c r="CW62" s="142">
        <v>0</v>
      </c>
      <c r="CX62" s="142">
        <v>0</v>
      </c>
      <c r="CY62" s="142">
        <v>0</v>
      </c>
      <c r="CZ62" s="142">
        <v>0</v>
      </c>
      <c r="DA62" s="142">
        <v>0</v>
      </c>
      <c r="DB62" s="142">
        <v>0</v>
      </c>
      <c r="DC62" s="142">
        <v>0</v>
      </c>
      <c r="DD62" s="142">
        <v>0</v>
      </c>
      <c r="DE62" s="142">
        <v>0</v>
      </c>
      <c r="DF62" s="144">
        <f t="shared" si="64"/>
        <v>0</v>
      </c>
      <c r="DG62" s="142">
        <v>0</v>
      </c>
      <c r="DH62" s="142">
        <v>0</v>
      </c>
      <c r="DI62" s="142">
        <v>0</v>
      </c>
      <c r="DJ62" s="142">
        <v>0</v>
      </c>
      <c r="DK62" s="142">
        <v>0</v>
      </c>
      <c r="DL62" s="142">
        <v>0</v>
      </c>
      <c r="DM62" s="142">
        <v>0</v>
      </c>
      <c r="DN62" s="142">
        <v>0</v>
      </c>
      <c r="DO62" s="142">
        <v>0</v>
      </c>
      <c r="DP62" s="144">
        <f t="shared" si="65"/>
        <v>0</v>
      </c>
      <c r="DQ62" s="145"/>
      <c r="DR62" s="145"/>
      <c r="DS62" s="145"/>
      <c r="DT62" s="145"/>
      <c r="DU62" s="145"/>
      <c r="DV62" s="145"/>
      <c r="DW62" s="146">
        <f t="shared" si="66"/>
        <v>0</v>
      </c>
      <c r="DX62" s="145"/>
      <c r="DY62" s="145"/>
      <c r="DZ62" s="145"/>
      <c r="EA62" s="145"/>
      <c r="EB62" s="145"/>
      <c r="EC62" s="145"/>
      <c r="ED62" s="145"/>
      <c r="EE62" s="145"/>
      <c r="EF62" s="146">
        <f t="shared" si="67"/>
        <v>0</v>
      </c>
      <c r="EG62" s="145"/>
      <c r="EH62" s="145"/>
      <c r="EI62" s="146">
        <f t="shared" si="68"/>
        <v>0</v>
      </c>
      <c r="EJ62" s="145"/>
      <c r="EK62" s="145"/>
      <c r="EL62" s="145"/>
      <c r="EM62" s="145"/>
      <c r="EN62" s="146">
        <f t="shared" si="49"/>
        <v>0</v>
      </c>
      <c r="EO62" s="145"/>
      <c r="EP62" s="145"/>
      <c r="EQ62" s="145"/>
      <c r="ER62" s="145"/>
      <c r="ES62" s="146">
        <f t="shared" si="69"/>
        <v>0</v>
      </c>
      <c r="ET62" s="145"/>
      <c r="EU62" s="145"/>
      <c r="EV62" s="145"/>
      <c r="EW62" s="145"/>
      <c r="EX62" s="145"/>
      <c r="EY62" s="145"/>
      <c r="EZ62" s="145"/>
      <c r="FA62" s="145"/>
      <c r="FB62" s="146">
        <f t="shared" si="51"/>
        <v>0</v>
      </c>
      <c r="FC62" s="145"/>
      <c r="FD62" s="145"/>
      <c r="FE62" s="145"/>
      <c r="FF62" s="145"/>
      <c r="FG62" s="145"/>
      <c r="FH62" s="142"/>
      <c r="FI62" s="142"/>
      <c r="FJ62" s="142"/>
      <c r="FK62" s="142"/>
      <c r="FL62" s="147">
        <f t="shared" si="70"/>
        <v>0</v>
      </c>
      <c r="FM62" s="142"/>
      <c r="FN62" s="142"/>
      <c r="FO62" s="142"/>
      <c r="FP62" s="142"/>
      <c r="FQ62" s="142"/>
      <c r="FR62" s="147">
        <f t="shared" si="71"/>
        <v>0</v>
      </c>
      <c r="FS62" s="142"/>
      <c r="FT62" s="142"/>
      <c r="FU62" s="142"/>
      <c r="FV62" s="142"/>
      <c r="FW62" s="147">
        <f t="shared" si="72"/>
        <v>0</v>
      </c>
      <c r="FX62" s="148">
        <f t="shared" si="73"/>
        <v>404.1</v>
      </c>
      <c r="FY62" s="148">
        <f t="shared" si="74"/>
        <v>0</v>
      </c>
      <c r="FZ62" s="144">
        <f t="shared" si="75"/>
        <v>404.1</v>
      </c>
      <c r="GA62" s="148"/>
      <c r="GB62" s="148">
        <f t="shared" si="76"/>
        <v>159.30000000000001</v>
      </c>
      <c r="GC62" s="148">
        <f t="shared" si="38"/>
        <v>1.7809999999999999</v>
      </c>
      <c r="GD62" s="140">
        <f t="shared" si="39"/>
        <v>397.72900000000004</v>
      </c>
      <c r="GE62" s="142">
        <f t="shared" si="26"/>
        <v>157.51900000000001</v>
      </c>
      <c r="GF62" s="148">
        <f t="shared" si="77"/>
        <v>175.8</v>
      </c>
      <c r="GG62" s="148">
        <f t="shared" si="78"/>
        <v>2.71</v>
      </c>
      <c r="GH62" s="142">
        <f t="shared" si="29"/>
        <v>173.09</v>
      </c>
      <c r="GI62" s="148">
        <f t="shared" si="82"/>
        <v>69</v>
      </c>
      <c r="GJ62" s="142">
        <f t="shared" si="31"/>
        <v>67.12</v>
      </c>
      <c r="GK62" s="148">
        <v>33</v>
      </c>
      <c r="GL62" s="148">
        <v>0</v>
      </c>
      <c r="GM62" s="148">
        <f t="shared" si="79"/>
        <v>0.98</v>
      </c>
      <c r="GN62" s="142">
        <f t="shared" si="33"/>
        <v>32.020000000000003</v>
      </c>
      <c r="GO62" s="148">
        <v>36</v>
      </c>
      <c r="GP62" s="148">
        <v>0</v>
      </c>
      <c r="GQ62" s="153">
        <v>3</v>
      </c>
      <c r="GR62" s="142">
        <v>18</v>
      </c>
      <c r="GS62" s="142"/>
      <c r="GT62" s="142"/>
      <c r="GU62" s="142"/>
      <c r="GV62" s="142"/>
      <c r="GW62" s="142"/>
      <c r="GX62" s="142"/>
      <c r="GY62" s="142"/>
      <c r="GZ62" s="142"/>
      <c r="HA62" s="154">
        <f t="shared" si="80"/>
        <v>0</v>
      </c>
      <c r="HB62" s="152"/>
      <c r="HC62" s="142">
        <f t="shared" si="81"/>
        <v>0.9</v>
      </c>
      <c r="HD62" s="142">
        <f t="shared" si="40"/>
        <v>35.1</v>
      </c>
    </row>
    <row r="63" spans="1:263" s="19" customFormat="1" ht="21.75" customHeight="1" x14ac:dyDescent="0.2">
      <c r="A63" s="141">
        <v>14</v>
      </c>
      <c r="B63" s="141" t="s">
        <v>100</v>
      </c>
      <c r="C63" s="135"/>
      <c r="D63" s="135">
        <f t="shared" si="36"/>
        <v>198.6</v>
      </c>
      <c r="E63" s="135">
        <f t="shared" si="37"/>
        <v>218</v>
      </c>
      <c r="F63" s="142">
        <v>198.6</v>
      </c>
      <c r="G63" s="142">
        <v>0</v>
      </c>
      <c r="H63" s="142">
        <v>183.3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8</v>
      </c>
      <c r="R63" s="142">
        <v>26.7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3">
        <f t="shared" si="57"/>
        <v>0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2">
        <v>0</v>
      </c>
      <c r="AJ63" s="142">
        <v>0</v>
      </c>
      <c r="AK63" s="142">
        <v>0</v>
      </c>
      <c r="AL63" s="142">
        <v>0</v>
      </c>
      <c r="AM63" s="143">
        <f t="shared" si="58"/>
        <v>0</v>
      </c>
      <c r="AN63" s="142">
        <v>0</v>
      </c>
      <c r="AO63" s="142">
        <v>0</v>
      </c>
      <c r="AP63" s="142">
        <v>0</v>
      </c>
      <c r="AQ63" s="142">
        <v>0</v>
      </c>
      <c r="AR63" s="142">
        <v>0</v>
      </c>
      <c r="AS63" s="142">
        <v>0</v>
      </c>
      <c r="AT63" s="142">
        <v>0</v>
      </c>
      <c r="AU63" s="142">
        <v>0</v>
      </c>
      <c r="AV63" s="142">
        <v>0</v>
      </c>
      <c r="AW63" s="144">
        <f t="shared" si="59"/>
        <v>0</v>
      </c>
      <c r="AX63" s="142">
        <v>0</v>
      </c>
      <c r="AY63" s="142">
        <v>0</v>
      </c>
      <c r="AZ63" s="142">
        <v>0</v>
      </c>
      <c r="BA63" s="142">
        <v>0</v>
      </c>
      <c r="BB63" s="142">
        <v>0</v>
      </c>
      <c r="BC63" s="142">
        <v>0</v>
      </c>
      <c r="BD63" s="142">
        <v>0</v>
      </c>
      <c r="BE63" s="142">
        <v>0</v>
      </c>
      <c r="BF63" s="142">
        <v>0</v>
      </c>
      <c r="BG63" s="144">
        <f t="shared" si="60"/>
        <v>0</v>
      </c>
      <c r="BH63" s="142">
        <v>0</v>
      </c>
      <c r="BI63" s="142">
        <v>0</v>
      </c>
      <c r="BJ63" s="142">
        <v>0</v>
      </c>
      <c r="BK63" s="142">
        <v>0</v>
      </c>
      <c r="BL63" s="142">
        <v>0</v>
      </c>
      <c r="BM63" s="142">
        <v>0</v>
      </c>
      <c r="BN63" s="142">
        <v>0</v>
      </c>
      <c r="BO63" s="142">
        <v>0</v>
      </c>
      <c r="BP63" s="142">
        <v>0</v>
      </c>
      <c r="BQ63" s="144">
        <f t="shared" si="61"/>
        <v>0</v>
      </c>
      <c r="BR63" s="142">
        <v>0</v>
      </c>
      <c r="BS63" s="142">
        <v>0</v>
      </c>
      <c r="BT63" s="142">
        <v>0</v>
      </c>
      <c r="BU63" s="142">
        <v>0</v>
      </c>
      <c r="BV63" s="142">
        <v>0</v>
      </c>
      <c r="BW63" s="142">
        <v>0</v>
      </c>
      <c r="BX63" s="142">
        <v>0</v>
      </c>
      <c r="BY63" s="142">
        <v>0</v>
      </c>
      <c r="BZ63" s="142">
        <v>0</v>
      </c>
      <c r="CA63" s="144">
        <f t="shared" si="62"/>
        <v>0</v>
      </c>
      <c r="CB63" s="142">
        <v>0</v>
      </c>
      <c r="CC63" s="142">
        <v>0</v>
      </c>
      <c r="CD63" s="142">
        <v>0</v>
      </c>
      <c r="CE63" s="142">
        <v>0</v>
      </c>
      <c r="CF63" s="142">
        <v>0</v>
      </c>
      <c r="CG63" s="142">
        <v>0</v>
      </c>
      <c r="CH63" s="142">
        <v>0</v>
      </c>
      <c r="CI63" s="142">
        <v>0</v>
      </c>
      <c r="CJ63" s="142">
        <v>0</v>
      </c>
      <c r="CK63" s="142">
        <v>0</v>
      </c>
      <c r="CL63" s="142">
        <v>0</v>
      </c>
      <c r="CM63" s="142">
        <v>0</v>
      </c>
      <c r="CN63" s="142">
        <v>0</v>
      </c>
      <c r="CO63" s="142">
        <v>0</v>
      </c>
      <c r="CP63" s="142">
        <v>0</v>
      </c>
      <c r="CQ63" s="142">
        <v>0</v>
      </c>
      <c r="CR63" s="142">
        <v>0</v>
      </c>
      <c r="CS63" s="142">
        <v>0</v>
      </c>
      <c r="CT63" s="142">
        <v>0</v>
      </c>
      <c r="CU63" s="142">
        <v>0</v>
      </c>
      <c r="CV63" s="144">
        <f t="shared" si="63"/>
        <v>0</v>
      </c>
      <c r="CW63" s="142">
        <v>0</v>
      </c>
      <c r="CX63" s="142">
        <v>0</v>
      </c>
      <c r="CY63" s="142">
        <v>0</v>
      </c>
      <c r="CZ63" s="142">
        <v>0</v>
      </c>
      <c r="DA63" s="142">
        <v>0</v>
      </c>
      <c r="DB63" s="142">
        <v>0</v>
      </c>
      <c r="DC63" s="142">
        <v>0</v>
      </c>
      <c r="DD63" s="142">
        <v>0</v>
      </c>
      <c r="DE63" s="142">
        <v>0</v>
      </c>
      <c r="DF63" s="144">
        <f t="shared" si="64"/>
        <v>0</v>
      </c>
      <c r="DG63" s="142">
        <v>0</v>
      </c>
      <c r="DH63" s="142">
        <v>0</v>
      </c>
      <c r="DI63" s="142">
        <v>0</v>
      </c>
      <c r="DJ63" s="142">
        <v>0</v>
      </c>
      <c r="DK63" s="142">
        <v>0</v>
      </c>
      <c r="DL63" s="142">
        <v>0</v>
      </c>
      <c r="DM63" s="142">
        <v>0</v>
      </c>
      <c r="DN63" s="142">
        <v>0</v>
      </c>
      <c r="DO63" s="142">
        <v>0</v>
      </c>
      <c r="DP63" s="144">
        <f t="shared" si="65"/>
        <v>0</v>
      </c>
      <c r="DQ63" s="145"/>
      <c r="DR63" s="145"/>
      <c r="DS63" s="145"/>
      <c r="DT63" s="145"/>
      <c r="DU63" s="145"/>
      <c r="DV63" s="145"/>
      <c r="DW63" s="146">
        <f t="shared" si="66"/>
        <v>0</v>
      </c>
      <c r="DX63" s="145"/>
      <c r="DY63" s="145"/>
      <c r="DZ63" s="145"/>
      <c r="EA63" s="145"/>
      <c r="EB63" s="145"/>
      <c r="EC63" s="145"/>
      <c r="ED63" s="145"/>
      <c r="EE63" s="145"/>
      <c r="EF63" s="146">
        <f t="shared" si="67"/>
        <v>0</v>
      </c>
      <c r="EG63" s="145"/>
      <c r="EH63" s="145"/>
      <c r="EI63" s="146">
        <f t="shared" si="68"/>
        <v>0</v>
      </c>
      <c r="EJ63" s="145"/>
      <c r="EK63" s="145"/>
      <c r="EL63" s="145"/>
      <c r="EM63" s="145"/>
      <c r="EN63" s="146">
        <f t="shared" si="49"/>
        <v>0</v>
      </c>
      <c r="EO63" s="145"/>
      <c r="EP63" s="145"/>
      <c r="EQ63" s="145"/>
      <c r="ER63" s="145"/>
      <c r="ES63" s="146">
        <f t="shared" si="69"/>
        <v>0</v>
      </c>
      <c r="ET63" s="145"/>
      <c r="EU63" s="145"/>
      <c r="EV63" s="145"/>
      <c r="EW63" s="145"/>
      <c r="EX63" s="145"/>
      <c r="EY63" s="145"/>
      <c r="EZ63" s="145"/>
      <c r="FA63" s="145"/>
      <c r="FB63" s="146">
        <f t="shared" si="51"/>
        <v>0</v>
      </c>
      <c r="FC63" s="145"/>
      <c r="FD63" s="145"/>
      <c r="FE63" s="145"/>
      <c r="FF63" s="145"/>
      <c r="FG63" s="145"/>
      <c r="FH63" s="142"/>
      <c r="FI63" s="142"/>
      <c r="FJ63" s="142"/>
      <c r="FK63" s="142"/>
      <c r="FL63" s="147">
        <f t="shared" si="70"/>
        <v>0</v>
      </c>
      <c r="FM63" s="142"/>
      <c r="FN63" s="142"/>
      <c r="FO63" s="142"/>
      <c r="FP63" s="142"/>
      <c r="FQ63" s="142"/>
      <c r="FR63" s="147">
        <f t="shared" si="71"/>
        <v>0</v>
      </c>
      <c r="FS63" s="142"/>
      <c r="FT63" s="142"/>
      <c r="FU63" s="142"/>
      <c r="FV63" s="142"/>
      <c r="FW63" s="147">
        <f t="shared" si="72"/>
        <v>0</v>
      </c>
      <c r="FX63" s="148">
        <f t="shared" si="73"/>
        <v>416.59999999999997</v>
      </c>
      <c r="FY63" s="148">
        <f t="shared" si="74"/>
        <v>0</v>
      </c>
      <c r="FZ63" s="144">
        <f t="shared" si="75"/>
        <v>416.59999999999997</v>
      </c>
      <c r="GA63" s="148"/>
      <c r="GB63" s="148">
        <f t="shared" si="76"/>
        <v>170.6</v>
      </c>
      <c r="GC63" s="148">
        <f t="shared" si="38"/>
        <v>1.907</v>
      </c>
      <c r="GD63" s="140">
        <f t="shared" si="39"/>
        <v>410.23299999999995</v>
      </c>
      <c r="GE63" s="142">
        <f t="shared" si="26"/>
        <v>168.69299999999998</v>
      </c>
      <c r="GF63" s="148">
        <f t="shared" si="77"/>
        <v>190</v>
      </c>
      <c r="GG63" s="148">
        <f t="shared" si="78"/>
        <v>2.93</v>
      </c>
      <c r="GH63" s="142">
        <f t="shared" si="29"/>
        <v>187.07</v>
      </c>
      <c r="GI63" s="148">
        <f t="shared" si="82"/>
        <v>56</v>
      </c>
      <c r="GJ63" s="142">
        <f t="shared" si="31"/>
        <v>54.47</v>
      </c>
      <c r="GK63" s="148">
        <v>28</v>
      </c>
      <c r="GL63" s="148">
        <v>1</v>
      </c>
      <c r="GM63" s="148">
        <f t="shared" si="79"/>
        <v>0.83</v>
      </c>
      <c r="GN63" s="142">
        <f t="shared" si="33"/>
        <v>27.17</v>
      </c>
      <c r="GO63" s="148">
        <v>28</v>
      </c>
      <c r="GP63" s="148">
        <v>0</v>
      </c>
      <c r="GQ63" s="153">
        <v>3</v>
      </c>
      <c r="GR63" s="142">
        <v>19</v>
      </c>
      <c r="GS63" s="142"/>
      <c r="GT63" s="142"/>
      <c r="GU63" s="142"/>
      <c r="GV63" s="142"/>
      <c r="GW63" s="142"/>
      <c r="GX63" s="142"/>
      <c r="GY63" s="142"/>
      <c r="GZ63" s="142"/>
      <c r="HA63" s="154">
        <f t="shared" si="80"/>
        <v>0</v>
      </c>
      <c r="HB63" s="152"/>
      <c r="HC63" s="142">
        <f t="shared" si="81"/>
        <v>0.7</v>
      </c>
      <c r="HD63" s="142">
        <f t="shared" si="40"/>
        <v>27.3</v>
      </c>
    </row>
    <row r="64" spans="1:263" s="19" customFormat="1" ht="21.75" customHeight="1" x14ac:dyDescent="0.2">
      <c r="A64" s="141">
        <v>15</v>
      </c>
      <c r="B64" s="141" t="s">
        <v>101</v>
      </c>
      <c r="C64" s="135"/>
      <c r="D64" s="135">
        <f t="shared" si="36"/>
        <v>94.3</v>
      </c>
      <c r="E64" s="135">
        <f t="shared" si="37"/>
        <v>86</v>
      </c>
      <c r="F64" s="142">
        <v>94.3</v>
      </c>
      <c r="G64" s="142">
        <v>0</v>
      </c>
      <c r="H64" s="142">
        <v>86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3">
        <f t="shared" si="57"/>
        <v>0</v>
      </c>
      <c r="AD64" s="142">
        <v>0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v>0</v>
      </c>
      <c r="AK64" s="142">
        <v>0</v>
      </c>
      <c r="AL64" s="142">
        <v>0</v>
      </c>
      <c r="AM64" s="143">
        <f t="shared" si="58"/>
        <v>0</v>
      </c>
      <c r="AN64" s="142">
        <v>0</v>
      </c>
      <c r="AO64" s="142">
        <v>0</v>
      </c>
      <c r="AP64" s="142">
        <v>0</v>
      </c>
      <c r="AQ64" s="142">
        <v>0</v>
      </c>
      <c r="AR64" s="142">
        <v>0</v>
      </c>
      <c r="AS64" s="142">
        <v>0</v>
      </c>
      <c r="AT64" s="142">
        <v>0</v>
      </c>
      <c r="AU64" s="142">
        <v>0</v>
      </c>
      <c r="AV64" s="142">
        <v>0</v>
      </c>
      <c r="AW64" s="144">
        <f t="shared" si="59"/>
        <v>0</v>
      </c>
      <c r="AX64" s="142">
        <v>0</v>
      </c>
      <c r="AY64" s="142">
        <v>0</v>
      </c>
      <c r="AZ64" s="142">
        <v>0</v>
      </c>
      <c r="BA64" s="142">
        <v>0</v>
      </c>
      <c r="BB64" s="142">
        <v>0</v>
      </c>
      <c r="BC64" s="142">
        <v>0</v>
      </c>
      <c r="BD64" s="142">
        <v>0</v>
      </c>
      <c r="BE64" s="142">
        <v>0</v>
      </c>
      <c r="BF64" s="142">
        <v>0</v>
      </c>
      <c r="BG64" s="144">
        <f t="shared" si="60"/>
        <v>0</v>
      </c>
      <c r="BH64" s="142">
        <v>0</v>
      </c>
      <c r="BI64" s="142">
        <v>0</v>
      </c>
      <c r="BJ64" s="142">
        <v>0</v>
      </c>
      <c r="BK64" s="142">
        <v>0</v>
      </c>
      <c r="BL64" s="142">
        <v>0</v>
      </c>
      <c r="BM64" s="142">
        <v>0</v>
      </c>
      <c r="BN64" s="142">
        <v>0</v>
      </c>
      <c r="BO64" s="142">
        <v>0</v>
      </c>
      <c r="BP64" s="142">
        <v>0</v>
      </c>
      <c r="BQ64" s="144">
        <f t="shared" si="61"/>
        <v>0</v>
      </c>
      <c r="BR64" s="142">
        <v>0</v>
      </c>
      <c r="BS64" s="142">
        <v>0</v>
      </c>
      <c r="BT64" s="142">
        <v>0</v>
      </c>
      <c r="BU64" s="142">
        <v>0</v>
      </c>
      <c r="BV64" s="142">
        <v>0</v>
      </c>
      <c r="BW64" s="142">
        <v>0</v>
      </c>
      <c r="BX64" s="142">
        <v>0</v>
      </c>
      <c r="BY64" s="142">
        <v>0</v>
      </c>
      <c r="BZ64" s="142">
        <v>0</v>
      </c>
      <c r="CA64" s="144">
        <f t="shared" si="62"/>
        <v>0</v>
      </c>
      <c r="CB64" s="142">
        <v>0</v>
      </c>
      <c r="CC64" s="142">
        <v>0</v>
      </c>
      <c r="CD64" s="142">
        <v>0</v>
      </c>
      <c r="CE64" s="142">
        <v>0</v>
      </c>
      <c r="CF64" s="142">
        <v>0</v>
      </c>
      <c r="CG64" s="142">
        <v>0</v>
      </c>
      <c r="CH64" s="142">
        <v>0</v>
      </c>
      <c r="CI64" s="142">
        <v>0</v>
      </c>
      <c r="CJ64" s="142">
        <v>0</v>
      </c>
      <c r="CK64" s="142">
        <v>0</v>
      </c>
      <c r="CL64" s="142">
        <v>0</v>
      </c>
      <c r="CM64" s="142">
        <v>0</v>
      </c>
      <c r="CN64" s="142">
        <v>0</v>
      </c>
      <c r="CO64" s="142">
        <v>0</v>
      </c>
      <c r="CP64" s="142">
        <v>0</v>
      </c>
      <c r="CQ64" s="142">
        <v>0</v>
      </c>
      <c r="CR64" s="142">
        <v>0</v>
      </c>
      <c r="CS64" s="142">
        <v>0</v>
      </c>
      <c r="CT64" s="142">
        <v>0</v>
      </c>
      <c r="CU64" s="142">
        <v>0</v>
      </c>
      <c r="CV64" s="144">
        <f t="shared" si="63"/>
        <v>0</v>
      </c>
      <c r="CW64" s="142">
        <v>0</v>
      </c>
      <c r="CX64" s="142">
        <v>0</v>
      </c>
      <c r="CY64" s="142">
        <v>0</v>
      </c>
      <c r="CZ64" s="142">
        <v>0</v>
      </c>
      <c r="DA64" s="142">
        <v>0</v>
      </c>
      <c r="DB64" s="142">
        <v>0</v>
      </c>
      <c r="DC64" s="142">
        <v>0</v>
      </c>
      <c r="DD64" s="142">
        <v>0</v>
      </c>
      <c r="DE64" s="142">
        <v>0</v>
      </c>
      <c r="DF64" s="144">
        <f t="shared" si="64"/>
        <v>0</v>
      </c>
      <c r="DG64" s="142">
        <v>0</v>
      </c>
      <c r="DH64" s="142">
        <v>0</v>
      </c>
      <c r="DI64" s="142">
        <v>0</v>
      </c>
      <c r="DJ64" s="142">
        <v>0</v>
      </c>
      <c r="DK64" s="142">
        <v>0</v>
      </c>
      <c r="DL64" s="142">
        <v>0</v>
      </c>
      <c r="DM64" s="142">
        <v>0</v>
      </c>
      <c r="DN64" s="142">
        <v>0</v>
      </c>
      <c r="DO64" s="142">
        <v>0</v>
      </c>
      <c r="DP64" s="144">
        <f t="shared" si="65"/>
        <v>0</v>
      </c>
      <c r="DQ64" s="145"/>
      <c r="DR64" s="145"/>
      <c r="DS64" s="145"/>
      <c r="DT64" s="145"/>
      <c r="DU64" s="145"/>
      <c r="DV64" s="145"/>
      <c r="DW64" s="146">
        <f t="shared" si="66"/>
        <v>0</v>
      </c>
      <c r="DX64" s="145"/>
      <c r="DY64" s="145"/>
      <c r="DZ64" s="145"/>
      <c r="EA64" s="145"/>
      <c r="EB64" s="145"/>
      <c r="EC64" s="145"/>
      <c r="ED64" s="145"/>
      <c r="EE64" s="145"/>
      <c r="EF64" s="146">
        <f t="shared" si="67"/>
        <v>0</v>
      </c>
      <c r="EG64" s="145"/>
      <c r="EH64" s="145"/>
      <c r="EI64" s="146">
        <f t="shared" si="68"/>
        <v>0</v>
      </c>
      <c r="EJ64" s="145"/>
      <c r="EK64" s="145"/>
      <c r="EL64" s="145"/>
      <c r="EM64" s="145"/>
      <c r="EN64" s="146">
        <f t="shared" si="49"/>
        <v>0</v>
      </c>
      <c r="EO64" s="145"/>
      <c r="EP64" s="145"/>
      <c r="EQ64" s="145"/>
      <c r="ER64" s="145"/>
      <c r="ES64" s="146">
        <f t="shared" si="69"/>
        <v>0</v>
      </c>
      <c r="ET64" s="145"/>
      <c r="EU64" s="145"/>
      <c r="EV64" s="145"/>
      <c r="EW64" s="145"/>
      <c r="EX64" s="145"/>
      <c r="EY64" s="145"/>
      <c r="EZ64" s="145"/>
      <c r="FA64" s="145"/>
      <c r="FB64" s="146">
        <f t="shared" si="51"/>
        <v>0</v>
      </c>
      <c r="FC64" s="145"/>
      <c r="FD64" s="145"/>
      <c r="FE64" s="145"/>
      <c r="FF64" s="145"/>
      <c r="FG64" s="145"/>
      <c r="FH64" s="142"/>
      <c r="FI64" s="142"/>
      <c r="FJ64" s="142"/>
      <c r="FK64" s="142"/>
      <c r="FL64" s="147">
        <f t="shared" si="70"/>
        <v>0</v>
      </c>
      <c r="FM64" s="142"/>
      <c r="FN64" s="142"/>
      <c r="FO64" s="142"/>
      <c r="FP64" s="142"/>
      <c r="FQ64" s="142"/>
      <c r="FR64" s="147">
        <f t="shared" si="71"/>
        <v>0</v>
      </c>
      <c r="FS64" s="142"/>
      <c r="FT64" s="142"/>
      <c r="FU64" s="142"/>
      <c r="FV64" s="142"/>
      <c r="FW64" s="147">
        <f t="shared" si="72"/>
        <v>0</v>
      </c>
      <c r="FX64" s="148">
        <f t="shared" si="73"/>
        <v>180.3</v>
      </c>
      <c r="FY64" s="148">
        <f t="shared" si="74"/>
        <v>0</v>
      </c>
      <c r="FZ64" s="144">
        <f t="shared" si="75"/>
        <v>180.3</v>
      </c>
      <c r="GA64" s="148"/>
      <c r="GB64" s="148">
        <f t="shared" si="76"/>
        <v>82.3</v>
      </c>
      <c r="GC64" s="148">
        <f t="shared" si="38"/>
        <v>0.92</v>
      </c>
      <c r="GD64" s="140">
        <f t="shared" si="39"/>
        <v>177.59999999999997</v>
      </c>
      <c r="GE64" s="142">
        <f t="shared" si="26"/>
        <v>81.38</v>
      </c>
      <c r="GF64" s="148">
        <f t="shared" si="77"/>
        <v>76</v>
      </c>
      <c r="GG64" s="148">
        <f t="shared" si="78"/>
        <v>1.17</v>
      </c>
      <c r="GH64" s="142">
        <f t="shared" si="29"/>
        <v>74.83</v>
      </c>
      <c r="GI64" s="148">
        <f t="shared" si="82"/>
        <v>22</v>
      </c>
      <c r="GJ64" s="142">
        <f t="shared" si="31"/>
        <v>21.39</v>
      </c>
      <c r="GK64" s="148">
        <v>12</v>
      </c>
      <c r="GL64" s="148">
        <v>0</v>
      </c>
      <c r="GM64" s="148">
        <f t="shared" si="79"/>
        <v>0.36</v>
      </c>
      <c r="GN64" s="142">
        <f t="shared" si="33"/>
        <v>11.64</v>
      </c>
      <c r="GO64" s="148">
        <v>10</v>
      </c>
      <c r="GP64" s="148">
        <v>0</v>
      </c>
      <c r="GQ64" s="153">
        <v>1</v>
      </c>
      <c r="GR64" s="142">
        <v>9</v>
      </c>
      <c r="GS64" s="142"/>
      <c r="GT64" s="142"/>
      <c r="GU64" s="142"/>
      <c r="GV64" s="142"/>
      <c r="GW64" s="142"/>
      <c r="GX64" s="142"/>
      <c r="GY64" s="142"/>
      <c r="GZ64" s="142"/>
      <c r="HA64" s="154">
        <f t="shared" si="80"/>
        <v>0</v>
      </c>
      <c r="HB64" s="152"/>
      <c r="HC64" s="142">
        <f t="shared" si="81"/>
        <v>0.25</v>
      </c>
      <c r="HD64" s="142">
        <f t="shared" si="40"/>
        <v>9.75</v>
      </c>
    </row>
    <row r="65" spans="1:212" s="19" customFormat="1" ht="21.75" customHeight="1" x14ac:dyDescent="0.2">
      <c r="A65" s="141">
        <v>16</v>
      </c>
      <c r="B65" s="141" t="s">
        <v>102</v>
      </c>
      <c r="C65" s="135"/>
      <c r="D65" s="135">
        <f t="shared" si="36"/>
        <v>263</v>
      </c>
      <c r="E65" s="135">
        <f t="shared" si="37"/>
        <v>357.3</v>
      </c>
      <c r="F65" s="142">
        <v>263</v>
      </c>
      <c r="G65" s="142">
        <v>0</v>
      </c>
      <c r="H65" s="142">
        <v>313.3</v>
      </c>
      <c r="I65" s="142">
        <v>0</v>
      </c>
      <c r="J65" s="142">
        <v>9.3000000000000007</v>
      </c>
      <c r="K65" s="142">
        <v>31.7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143">
        <f t="shared" si="57"/>
        <v>0</v>
      </c>
      <c r="AD65" s="142">
        <v>0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v>0</v>
      </c>
      <c r="AK65" s="142">
        <v>0</v>
      </c>
      <c r="AL65" s="142">
        <v>0</v>
      </c>
      <c r="AM65" s="143">
        <f t="shared" si="58"/>
        <v>0</v>
      </c>
      <c r="AN65" s="142">
        <v>0</v>
      </c>
      <c r="AO65" s="142">
        <v>0</v>
      </c>
      <c r="AP65" s="142">
        <v>0</v>
      </c>
      <c r="AQ65" s="142">
        <v>0</v>
      </c>
      <c r="AR65" s="142">
        <v>0</v>
      </c>
      <c r="AS65" s="142">
        <v>0</v>
      </c>
      <c r="AT65" s="142">
        <v>0</v>
      </c>
      <c r="AU65" s="142">
        <v>0</v>
      </c>
      <c r="AV65" s="142">
        <v>0</v>
      </c>
      <c r="AW65" s="144">
        <f t="shared" si="59"/>
        <v>0</v>
      </c>
      <c r="AX65" s="142">
        <v>0</v>
      </c>
      <c r="AY65" s="142">
        <v>0</v>
      </c>
      <c r="AZ65" s="142">
        <v>0</v>
      </c>
      <c r="BA65" s="142">
        <v>0</v>
      </c>
      <c r="BB65" s="142">
        <v>0</v>
      </c>
      <c r="BC65" s="142">
        <v>0</v>
      </c>
      <c r="BD65" s="142">
        <v>0</v>
      </c>
      <c r="BE65" s="142">
        <v>0</v>
      </c>
      <c r="BF65" s="142">
        <v>0</v>
      </c>
      <c r="BG65" s="144">
        <f t="shared" si="60"/>
        <v>0</v>
      </c>
      <c r="BH65" s="142">
        <v>0</v>
      </c>
      <c r="BI65" s="142">
        <v>0</v>
      </c>
      <c r="BJ65" s="142">
        <v>0</v>
      </c>
      <c r="BK65" s="142">
        <v>0</v>
      </c>
      <c r="BL65" s="142">
        <v>0</v>
      </c>
      <c r="BM65" s="142">
        <v>0</v>
      </c>
      <c r="BN65" s="142">
        <v>0</v>
      </c>
      <c r="BO65" s="142">
        <v>0</v>
      </c>
      <c r="BP65" s="142">
        <v>0</v>
      </c>
      <c r="BQ65" s="144">
        <f t="shared" si="61"/>
        <v>0</v>
      </c>
      <c r="BR65" s="142">
        <v>0</v>
      </c>
      <c r="BS65" s="142">
        <v>0</v>
      </c>
      <c r="BT65" s="142">
        <v>0</v>
      </c>
      <c r="BU65" s="142">
        <v>0</v>
      </c>
      <c r="BV65" s="142">
        <v>0</v>
      </c>
      <c r="BW65" s="142">
        <v>0</v>
      </c>
      <c r="BX65" s="142">
        <v>0</v>
      </c>
      <c r="BY65" s="142">
        <v>0</v>
      </c>
      <c r="BZ65" s="142">
        <v>0</v>
      </c>
      <c r="CA65" s="144">
        <f t="shared" si="62"/>
        <v>0</v>
      </c>
      <c r="CB65" s="142">
        <v>0</v>
      </c>
      <c r="CC65" s="142">
        <v>0</v>
      </c>
      <c r="CD65" s="142">
        <v>0</v>
      </c>
      <c r="CE65" s="142">
        <v>0</v>
      </c>
      <c r="CF65" s="142">
        <v>3</v>
      </c>
      <c r="CG65" s="142">
        <v>0</v>
      </c>
      <c r="CH65" s="142">
        <v>0</v>
      </c>
      <c r="CI65" s="142">
        <v>0</v>
      </c>
      <c r="CJ65" s="142">
        <v>0</v>
      </c>
      <c r="CK65" s="142">
        <v>0</v>
      </c>
      <c r="CL65" s="142">
        <v>0</v>
      </c>
      <c r="CM65" s="142">
        <v>0</v>
      </c>
      <c r="CN65" s="142">
        <v>0</v>
      </c>
      <c r="CO65" s="142">
        <v>0</v>
      </c>
      <c r="CP65" s="142">
        <v>0</v>
      </c>
      <c r="CQ65" s="142">
        <v>0</v>
      </c>
      <c r="CR65" s="142">
        <v>0</v>
      </c>
      <c r="CS65" s="142">
        <v>0</v>
      </c>
      <c r="CT65" s="142">
        <v>0</v>
      </c>
      <c r="CU65" s="142">
        <v>0</v>
      </c>
      <c r="CV65" s="144">
        <f t="shared" si="63"/>
        <v>0</v>
      </c>
      <c r="CW65" s="142">
        <v>0</v>
      </c>
      <c r="CX65" s="142">
        <v>0</v>
      </c>
      <c r="CY65" s="142">
        <v>0</v>
      </c>
      <c r="CZ65" s="142">
        <v>0</v>
      </c>
      <c r="DA65" s="142">
        <v>0</v>
      </c>
      <c r="DB65" s="142">
        <v>0</v>
      </c>
      <c r="DC65" s="142">
        <v>0</v>
      </c>
      <c r="DD65" s="142">
        <v>0</v>
      </c>
      <c r="DE65" s="142">
        <v>0</v>
      </c>
      <c r="DF65" s="144">
        <f t="shared" si="64"/>
        <v>0</v>
      </c>
      <c r="DG65" s="142">
        <v>0</v>
      </c>
      <c r="DH65" s="142">
        <v>0</v>
      </c>
      <c r="DI65" s="142">
        <v>0</v>
      </c>
      <c r="DJ65" s="142">
        <v>0</v>
      </c>
      <c r="DK65" s="142">
        <v>0</v>
      </c>
      <c r="DL65" s="142">
        <v>0</v>
      </c>
      <c r="DM65" s="142">
        <v>0</v>
      </c>
      <c r="DN65" s="142">
        <v>0</v>
      </c>
      <c r="DO65" s="142">
        <v>0</v>
      </c>
      <c r="DP65" s="144">
        <f t="shared" si="65"/>
        <v>0</v>
      </c>
      <c r="DQ65" s="145"/>
      <c r="DR65" s="145"/>
      <c r="DS65" s="145"/>
      <c r="DT65" s="145"/>
      <c r="DU65" s="145"/>
      <c r="DV65" s="145"/>
      <c r="DW65" s="146">
        <f t="shared" si="66"/>
        <v>0</v>
      </c>
      <c r="DX65" s="145"/>
      <c r="DY65" s="145"/>
      <c r="DZ65" s="145"/>
      <c r="EA65" s="145"/>
      <c r="EB65" s="145"/>
      <c r="EC65" s="145"/>
      <c r="ED65" s="145"/>
      <c r="EE65" s="145"/>
      <c r="EF65" s="146">
        <f t="shared" si="67"/>
        <v>0</v>
      </c>
      <c r="EG65" s="145"/>
      <c r="EH65" s="145"/>
      <c r="EI65" s="146">
        <f t="shared" si="68"/>
        <v>0</v>
      </c>
      <c r="EJ65" s="145"/>
      <c r="EK65" s="145"/>
      <c r="EL65" s="145"/>
      <c r="EM65" s="145"/>
      <c r="EN65" s="146">
        <f t="shared" si="49"/>
        <v>0</v>
      </c>
      <c r="EO65" s="145"/>
      <c r="EP65" s="145"/>
      <c r="EQ65" s="145"/>
      <c r="ER65" s="145"/>
      <c r="ES65" s="146">
        <f t="shared" si="69"/>
        <v>0</v>
      </c>
      <c r="ET65" s="145"/>
      <c r="EU65" s="145"/>
      <c r="EV65" s="145"/>
      <c r="EW65" s="145"/>
      <c r="EX65" s="145"/>
      <c r="EY65" s="145"/>
      <c r="EZ65" s="145"/>
      <c r="FA65" s="145"/>
      <c r="FB65" s="146">
        <f t="shared" si="51"/>
        <v>0</v>
      </c>
      <c r="FC65" s="145"/>
      <c r="FD65" s="145"/>
      <c r="FE65" s="145"/>
      <c r="FF65" s="145"/>
      <c r="FG65" s="145"/>
      <c r="FH65" s="142"/>
      <c r="FI65" s="142"/>
      <c r="FJ65" s="142"/>
      <c r="FK65" s="142"/>
      <c r="FL65" s="147">
        <f t="shared" si="70"/>
        <v>0</v>
      </c>
      <c r="FM65" s="142"/>
      <c r="FN65" s="142"/>
      <c r="FO65" s="142"/>
      <c r="FP65" s="142"/>
      <c r="FQ65" s="142"/>
      <c r="FR65" s="147">
        <f t="shared" si="71"/>
        <v>0</v>
      </c>
      <c r="FS65" s="142"/>
      <c r="FT65" s="142"/>
      <c r="FU65" s="142"/>
      <c r="FV65" s="142"/>
      <c r="FW65" s="147">
        <f t="shared" si="72"/>
        <v>0</v>
      </c>
      <c r="FX65" s="148">
        <f t="shared" si="73"/>
        <v>620.29999999999995</v>
      </c>
      <c r="FY65" s="148">
        <f t="shared" si="74"/>
        <v>0</v>
      </c>
      <c r="FZ65" s="144">
        <f t="shared" si="75"/>
        <v>620.29999999999995</v>
      </c>
      <c r="GA65" s="148"/>
      <c r="GB65" s="148">
        <f t="shared" si="76"/>
        <v>213</v>
      </c>
      <c r="GC65" s="148">
        <f t="shared" si="38"/>
        <v>2.3809999999999998</v>
      </c>
      <c r="GD65" s="140">
        <f t="shared" si="39"/>
        <v>610.34900000000005</v>
      </c>
      <c r="GE65" s="142">
        <f t="shared" si="26"/>
        <v>210.619</v>
      </c>
      <c r="GF65" s="148">
        <f t="shared" si="77"/>
        <v>297.3</v>
      </c>
      <c r="GG65" s="148">
        <f t="shared" si="78"/>
        <v>4.58</v>
      </c>
      <c r="GH65" s="142">
        <f t="shared" si="29"/>
        <v>292.72000000000003</v>
      </c>
      <c r="GI65" s="148">
        <f t="shared" si="82"/>
        <v>110</v>
      </c>
      <c r="GJ65" s="142">
        <f t="shared" si="31"/>
        <v>107.00999999999999</v>
      </c>
      <c r="GK65" s="148">
        <v>50</v>
      </c>
      <c r="GL65" s="148">
        <v>0</v>
      </c>
      <c r="GM65" s="148">
        <f t="shared" si="79"/>
        <v>1.49</v>
      </c>
      <c r="GN65" s="142">
        <f t="shared" si="33"/>
        <v>48.51</v>
      </c>
      <c r="GO65" s="148">
        <v>60</v>
      </c>
      <c r="GP65" s="148">
        <v>0</v>
      </c>
      <c r="GQ65" s="153">
        <v>0</v>
      </c>
      <c r="GR65" s="142">
        <v>22</v>
      </c>
      <c r="GS65" s="142"/>
      <c r="GT65" s="142"/>
      <c r="GU65" s="142"/>
      <c r="GV65" s="142"/>
      <c r="GW65" s="142"/>
      <c r="GX65" s="142"/>
      <c r="GY65" s="142"/>
      <c r="GZ65" s="142"/>
      <c r="HA65" s="154">
        <f t="shared" si="80"/>
        <v>0</v>
      </c>
      <c r="HB65" s="152"/>
      <c r="HC65" s="142">
        <f t="shared" si="81"/>
        <v>1.5</v>
      </c>
      <c r="HD65" s="142">
        <f t="shared" si="40"/>
        <v>58.5</v>
      </c>
    </row>
    <row r="66" spans="1:212" s="19" customFormat="1" ht="21.75" customHeight="1" x14ac:dyDescent="0.2">
      <c r="A66" s="141">
        <v>17</v>
      </c>
      <c r="B66" s="141" t="s">
        <v>103</v>
      </c>
      <c r="C66" s="135"/>
      <c r="D66" s="135">
        <f t="shared" si="36"/>
        <v>374.3</v>
      </c>
      <c r="E66" s="135">
        <f t="shared" si="37"/>
        <v>548</v>
      </c>
      <c r="F66" s="142">
        <v>374.3</v>
      </c>
      <c r="G66" s="142">
        <v>0</v>
      </c>
      <c r="H66" s="142">
        <v>466</v>
      </c>
      <c r="I66" s="142">
        <v>0</v>
      </c>
      <c r="J66" s="142">
        <v>32</v>
      </c>
      <c r="K66" s="142">
        <v>50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143">
        <f t="shared" si="57"/>
        <v>0</v>
      </c>
      <c r="AD66" s="142">
        <v>0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v>0</v>
      </c>
      <c r="AK66" s="142">
        <v>0</v>
      </c>
      <c r="AL66" s="142">
        <v>0</v>
      </c>
      <c r="AM66" s="143">
        <f t="shared" si="58"/>
        <v>0</v>
      </c>
      <c r="AN66" s="142">
        <v>0</v>
      </c>
      <c r="AO66" s="142">
        <v>0</v>
      </c>
      <c r="AP66" s="142">
        <v>0</v>
      </c>
      <c r="AQ66" s="142">
        <v>0</v>
      </c>
      <c r="AR66" s="142">
        <v>0</v>
      </c>
      <c r="AS66" s="142">
        <v>0</v>
      </c>
      <c r="AT66" s="142">
        <v>0</v>
      </c>
      <c r="AU66" s="142">
        <v>0</v>
      </c>
      <c r="AV66" s="142">
        <v>0</v>
      </c>
      <c r="AW66" s="144">
        <f t="shared" si="59"/>
        <v>0</v>
      </c>
      <c r="AX66" s="142">
        <v>0</v>
      </c>
      <c r="AY66" s="142">
        <v>0</v>
      </c>
      <c r="AZ66" s="142">
        <v>0</v>
      </c>
      <c r="BA66" s="142">
        <v>0</v>
      </c>
      <c r="BB66" s="142">
        <v>0</v>
      </c>
      <c r="BC66" s="142">
        <v>0</v>
      </c>
      <c r="BD66" s="142">
        <v>0</v>
      </c>
      <c r="BE66" s="142">
        <v>0</v>
      </c>
      <c r="BF66" s="142">
        <v>0</v>
      </c>
      <c r="BG66" s="144">
        <f t="shared" si="60"/>
        <v>0</v>
      </c>
      <c r="BH66" s="142">
        <v>0</v>
      </c>
      <c r="BI66" s="142">
        <v>0</v>
      </c>
      <c r="BJ66" s="142">
        <v>0</v>
      </c>
      <c r="BK66" s="142">
        <v>0</v>
      </c>
      <c r="BL66" s="142">
        <v>0</v>
      </c>
      <c r="BM66" s="142">
        <v>0</v>
      </c>
      <c r="BN66" s="142">
        <v>0</v>
      </c>
      <c r="BO66" s="142">
        <v>0</v>
      </c>
      <c r="BP66" s="142">
        <v>0</v>
      </c>
      <c r="BQ66" s="144">
        <f t="shared" si="61"/>
        <v>0</v>
      </c>
      <c r="BR66" s="142">
        <v>0</v>
      </c>
      <c r="BS66" s="142">
        <v>0</v>
      </c>
      <c r="BT66" s="142">
        <v>0</v>
      </c>
      <c r="BU66" s="142">
        <v>0</v>
      </c>
      <c r="BV66" s="142">
        <v>0</v>
      </c>
      <c r="BW66" s="142">
        <v>0</v>
      </c>
      <c r="BX66" s="142">
        <v>0</v>
      </c>
      <c r="BY66" s="142">
        <v>0</v>
      </c>
      <c r="BZ66" s="142">
        <v>0</v>
      </c>
      <c r="CA66" s="144">
        <f t="shared" si="62"/>
        <v>0</v>
      </c>
      <c r="CB66" s="142">
        <v>0</v>
      </c>
      <c r="CC66" s="142">
        <v>0</v>
      </c>
      <c r="CD66" s="142">
        <v>0</v>
      </c>
      <c r="CE66" s="142">
        <v>0</v>
      </c>
      <c r="CF66" s="142">
        <v>0</v>
      </c>
      <c r="CG66" s="142">
        <v>0</v>
      </c>
      <c r="CH66" s="142">
        <v>0</v>
      </c>
      <c r="CI66" s="142">
        <v>0</v>
      </c>
      <c r="CJ66" s="142">
        <v>0</v>
      </c>
      <c r="CK66" s="142">
        <v>0</v>
      </c>
      <c r="CL66" s="142">
        <v>0</v>
      </c>
      <c r="CM66" s="142">
        <v>0</v>
      </c>
      <c r="CN66" s="142">
        <v>0</v>
      </c>
      <c r="CO66" s="142">
        <v>0</v>
      </c>
      <c r="CP66" s="142">
        <v>0</v>
      </c>
      <c r="CQ66" s="142">
        <v>0</v>
      </c>
      <c r="CR66" s="142">
        <v>0</v>
      </c>
      <c r="CS66" s="142">
        <v>0</v>
      </c>
      <c r="CT66" s="142">
        <v>0</v>
      </c>
      <c r="CU66" s="142">
        <v>0</v>
      </c>
      <c r="CV66" s="144">
        <f t="shared" si="63"/>
        <v>0</v>
      </c>
      <c r="CW66" s="142">
        <v>0</v>
      </c>
      <c r="CX66" s="142">
        <v>0</v>
      </c>
      <c r="CY66" s="142">
        <v>0</v>
      </c>
      <c r="CZ66" s="142">
        <v>0</v>
      </c>
      <c r="DA66" s="142">
        <v>0</v>
      </c>
      <c r="DB66" s="142">
        <v>0</v>
      </c>
      <c r="DC66" s="142">
        <v>0</v>
      </c>
      <c r="DD66" s="142">
        <v>0</v>
      </c>
      <c r="DE66" s="142">
        <v>0</v>
      </c>
      <c r="DF66" s="144">
        <f t="shared" si="64"/>
        <v>0</v>
      </c>
      <c r="DG66" s="142">
        <v>0</v>
      </c>
      <c r="DH66" s="142">
        <v>0</v>
      </c>
      <c r="DI66" s="142">
        <v>0</v>
      </c>
      <c r="DJ66" s="142">
        <v>0</v>
      </c>
      <c r="DK66" s="142">
        <v>0</v>
      </c>
      <c r="DL66" s="142">
        <v>0</v>
      </c>
      <c r="DM66" s="142">
        <v>0</v>
      </c>
      <c r="DN66" s="142">
        <v>0</v>
      </c>
      <c r="DO66" s="142">
        <v>0</v>
      </c>
      <c r="DP66" s="144">
        <f t="shared" si="65"/>
        <v>0</v>
      </c>
      <c r="DQ66" s="145"/>
      <c r="DR66" s="145"/>
      <c r="DS66" s="145"/>
      <c r="DT66" s="145"/>
      <c r="DU66" s="145"/>
      <c r="DV66" s="145"/>
      <c r="DW66" s="146">
        <f t="shared" si="66"/>
        <v>0</v>
      </c>
      <c r="DX66" s="145"/>
      <c r="DY66" s="145"/>
      <c r="DZ66" s="145"/>
      <c r="EA66" s="145"/>
      <c r="EB66" s="145"/>
      <c r="EC66" s="145"/>
      <c r="ED66" s="145"/>
      <c r="EE66" s="145"/>
      <c r="EF66" s="146">
        <f t="shared" si="67"/>
        <v>0</v>
      </c>
      <c r="EG66" s="145"/>
      <c r="EH66" s="145"/>
      <c r="EI66" s="146">
        <f t="shared" si="68"/>
        <v>0</v>
      </c>
      <c r="EJ66" s="145"/>
      <c r="EK66" s="145"/>
      <c r="EL66" s="145"/>
      <c r="EM66" s="145"/>
      <c r="EN66" s="146">
        <f t="shared" si="49"/>
        <v>0</v>
      </c>
      <c r="EO66" s="145"/>
      <c r="EP66" s="145"/>
      <c r="EQ66" s="145"/>
      <c r="ER66" s="145"/>
      <c r="ES66" s="146">
        <f t="shared" si="69"/>
        <v>0</v>
      </c>
      <c r="ET66" s="145"/>
      <c r="EU66" s="145"/>
      <c r="EV66" s="145"/>
      <c r="EW66" s="145"/>
      <c r="EX66" s="145"/>
      <c r="EY66" s="145"/>
      <c r="EZ66" s="145"/>
      <c r="FA66" s="145"/>
      <c r="FB66" s="146">
        <f t="shared" si="51"/>
        <v>0</v>
      </c>
      <c r="FC66" s="145"/>
      <c r="FD66" s="145"/>
      <c r="FE66" s="145"/>
      <c r="FF66" s="145"/>
      <c r="FG66" s="145"/>
      <c r="FH66" s="142"/>
      <c r="FI66" s="142"/>
      <c r="FJ66" s="142"/>
      <c r="FK66" s="142"/>
      <c r="FL66" s="147">
        <f t="shared" si="70"/>
        <v>0</v>
      </c>
      <c r="FM66" s="142"/>
      <c r="FN66" s="142"/>
      <c r="FO66" s="142"/>
      <c r="FP66" s="142"/>
      <c r="FQ66" s="142"/>
      <c r="FR66" s="147">
        <f t="shared" si="71"/>
        <v>0</v>
      </c>
      <c r="FS66" s="142"/>
      <c r="FT66" s="142"/>
      <c r="FU66" s="142"/>
      <c r="FV66" s="142"/>
      <c r="FW66" s="147">
        <f t="shared" si="72"/>
        <v>0</v>
      </c>
      <c r="FX66" s="148">
        <f t="shared" si="73"/>
        <v>922.3</v>
      </c>
      <c r="FY66" s="148">
        <f t="shared" si="74"/>
        <v>0</v>
      </c>
      <c r="FZ66" s="144">
        <f t="shared" si="75"/>
        <v>922.3</v>
      </c>
      <c r="GA66" s="148"/>
      <c r="GB66" s="148">
        <f t="shared" si="76"/>
        <v>299.3</v>
      </c>
      <c r="GC66" s="148">
        <f t="shared" si="38"/>
        <v>3.3460000000000001</v>
      </c>
      <c r="GD66" s="140">
        <f t="shared" si="39"/>
        <v>907.35400000000004</v>
      </c>
      <c r="GE66" s="142">
        <f t="shared" si="26"/>
        <v>295.95400000000001</v>
      </c>
      <c r="GF66" s="148">
        <f t="shared" si="77"/>
        <v>451</v>
      </c>
      <c r="GG66" s="148">
        <f t="shared" si="78"/>
        <v>6.95</v>
      </c>
      <c r="GH66" s="142">
        <f t="shared" si="29"/>
        <v>444.05</v>
      </c>
      <c r="GI66" s="148">
        <f t="shared" si="82"/>
        <v>172</v>
      </c>
      <c r="GJ66" s="142">
        <f t="shared" si="31"/>
        <v>167.35</v>
      </c>
      <c r="GK66" s="148">
        <v>75</v>
      </c>
      <c r="GL66" s="148">
        <v>0</v>
      </c>
      <c r="GM66" s="148">
        <f t="shared" si="79"/>
        <v>2.23</v>
      </c>
      <c r="GN66" s="142">
        <f t="shared" si="33"/>
        <v>72.77</v>
      </c>
      <c r="GO66" s="148">
        <v>97</v>
      </c>
      <c r="GP66" s="148">
        <v>0</v>
      </c>
      <c r="GQ66" s="153">
        <v>0</v>
      </c>
      <c r="GR66" s="142">
        <v>32</v>
      </c>
      <c r="GS66" s="142"/>
      <c r="GT66" s="142"/>
      <c r="GU66" s="142"/>
      <c r="GV66" s="142"/>
      <c r="GW66" s="142"/>
      <c r="GX66" s="142"/>
      <c r="GY66" s="142"/>
      <c r="GZ66" s="142"/>
      <c r="HA66" s="154">
        <f t="shared" si="80"/>
        <v>0</v>
      </c>
      <c r="HB66" s="152"/>
      <c r="HC66" s="142">
        <f t="shared" si="81"/>
        <v>2.42</v>
      </c>
      <c r="HD66" s="142">
        <f t="shared" si="40"/>
        <v>94.58</v>
      </c>
    </row>
    <row r="67" spans="1:212" s="19" customFormat="1" ht="21.75" customHeight="1" x14ac:dyDescent="0.2">
      <c r="A67" s="141">
        <v>18</v>
      </c>
      <c r="B67" s="141" t="s">
        <v>104</v>
      </c>
      <c r="C67" s="135"/>
      <c r="D67" s="135">
        <f t="shared" si="36"/>
        <v>264.59999999999997</v>
      </c>
      <c r="E67" s="135">
        <f t="shared" si="37"/>
        <v>382</v>
      </c>
      <c r="F67" s="142">
        <v>263.89999999999998</v>
      </c>
      <c r="G67" s="142">
        <v>0</v>
      </c>
      <c r="H67" s="142">
        <v>328.4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19.3</v>
      </c>
      <c r="R67" s="142">
        <v>33.299999999999997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3">
        <f t="shared" si="57"/>
        <v>0</v>
      </c>
      <c r="AD67" s="142">
        <v>0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v>0</v>
      </c>
      <c r="AK67" s="142">
        <v>0</v>
      </c>
      <c r="AL67" s="142">
        <v>0</v>
      </c>
      <c r="AM67" s="143">
        <f t="shared" si="58"/>
        <v>0</v>
      </c>
      <c r="AN67" s="142">
        <v>0</v>
      </c>
      <c r="AO67" s="142">
        <v>0</v>
      </c>
      <c r="AP67" s="142">
        <v>0</v>
      </c>
      <c r="AQ67" s="142">
        <v>0</v>
      </c>
      <c r="AR67" s="142">
        <v>0</v>
      </c>
      <c r="AS67" s="142">
        <v>0</v>
      </c>
      <c r="AT67" s="142">
        <v>0</v>
      </c>
      <c r="AU67" s="142">
        <v>0</v>
      </c>
      <c r="AV67" s="142">
        <v>0</v>
      </c>
      <c r="AW67" s="144">
        <f t="shared" si="59"/>
        <v>0</v>
      </c>
      <c r="AX67" s="142">
        <v>0</v>
      </c>
      <c r="AY67" s="142">
        <v>0</v>
      </c>
      <c r="AZ67" s="142">
        <v>0</v>
      </c>
      <c r="BA67" s="142">
        <v>0</v>
      </c>
      <c r="BB67" s="142">
        <v>0</v>
      </c>
      <c r="BC67" s="142">
        <v>0</v>
      </c>
      <c r="BD67" s="142">
        <v>0</v>
      </c>
      <c r="BE67" s="142">
        <v>0</v>
      </c>
      <c r="BF67" s="142">
        <v>0</v>
      </c>
      <c r="BG67" s="144">
        <f t="shared" si="60"/>
        <v>0</v>
      </c>
      <c r="BH67" s="142">
        <v>0</v>
      </c>
      <c r="BI67" s="142">
        <v>0</v>
      </c>
      <c r="BJ67" s="142">
        <v>0</v>
      </c>
      <c r="BK67" s="142">
        <v>0</v>
      </c>
      <c r="BL67" s="142">
        <v>0</v>
      </c>
      <c r="BM67" s="142">
        <v>0</v>
      </c>
      <c r="BN67" s="142">
        <v>0</v>
      </c>
      <c r="BO67" s="142">
        <v>0</v>
      </c>
      <c r="BP67" s="142">
        <v>0</v>
      </c>
      <c r="BQ67" s="144">
        <f t="shared" si="61"/>
        <v>0</v>
      </c>
      <c r="BR67" s="142">
        <v>0</v>
      </c>
      <c r="BS67" s="142">
        <v>0</v>
      </c>
      <c r="BT67" s="142">
        <v>0</v>
      </c>
      <c r="BU67" s="142">
        <v>0</v>
      </c>
      <c r="BV67" s="142">
        <v>0</v>
      </c>
      <c r="BW67" s="142">
        <v>0</v>
      </c>
      <c r="BX67" s="142">
        <v>0</v>
      </c>
      <c r="BY67" s="142">
        <v>0</v>
      </c>
      <c r="BZ67" s="142">
        <v>0</v>
      </c>
      <c r="CA67" s="144">
        <f t="shared" si="62"/>
        <v>0</v>
      </c>
      <c r="CB67" s="142">
        <v>0</v>
      </c>
      <c r="CC67" s="142">
        <v>0</v>
      </c>
      <c r="CD67" s="142">
        <v>0</v>
      </c>
      <c r="CE67" s="142">
        <v>0.7</v>
      </c>
      <c r="CF67" s="142">
        <v>1</v>
      </c>
      <c r="CG67" s="142">
        <v>0</v>
      </c>
      <c r="CH67" s="142">
        <v>0</v>
      </c>
      <c r="CI67" s="142">
        <v>0</v>
      </c>
      <c r="CJ67" s="142">
        <v>0</v>
      </c>
      <c r="CK67" s="142">
        <v>0</v>
      </c>
      <c r="CL67" s="142">
        <v>0</v>
      </c>
      <c r="CM67" s="142">
        <v>0</v>
      </c>
      <c r="CN67" s="142">
        <v>0</v>
      </c>
      <c r="CO67" s="142">
        <v>0</v>
      </c>
      <c r="CP67" s="142">
        <v>0</v>
      </c>
      <c r="CQ67" s="142">
        <v>0</v>
      </c>
      <c r="CR67" s="142">
        <v>0</v>
      </c>
      <c r="CS67" s="142">
        <v>0</v>
      </c>
      <c r="CT67" s="142">
        <v>0</v>
      </c>
      <c r="CU67" s="142">
        <v>0</v>
      </c>
      <c r="CV67" s="144">
        <f t="shared" si="63"/>
        <v>0</v>
      </c>
      <c r="CW67" s="142">
        <v>0</v>
      </c>
      <c r="CX67" s="142">
        <v>0</v>
      </c>
      <c r="CY67" s="142">
        <v>0</v>
      </c>
      <c r="CZ67" s="142">
        <v>0</v>
      </c>
      <c r="DA67" s="142">
        <v>0</v>
      </c>
      <c r="DB67" s="142">
        <v>0</v>
      </c>
      <c r="DC67" s="142">
        <v>0</v>
      </c>
      <c r="DD67" s="142">
        <v>0</v>
      </c>
      <c r="DE67" s="142">
        <v>0</v>
      </c>
      <c r="DF67" s="144">
        <f t="shared" si="64"/>
        <v>0</v>
      </c>
      <c r="DG67" s="142">
        <v>0</v>
      </c>
      <c r="DH67" s="142">
        <v>0</v>
      </c>
      <c r="DI67" s="142">
        <v>0</v>
      </c>
      <c r="DJ67" s="142">
        <v>0</v>
      </c>
      <c r="DK67" s="142">
        <v>0</v>
      </c>
      <c r="DL67" s="142">
        <v>0</v>
      </c>
      <c r="DM67" s="142">
        <v>0</v>
      </c>
      <c r="DN67" s="142">
        <v>0</v>
      </c>
      <c r="DO67" s="142">
        <v>0</v>
      </c>
      <c r="DP67" s="144">
        <f t="shared" si="65"/>
        <v>0</v>
      </c>
      <c r="DQ67" s="145"/>
      <c r="DR67" s="145"/>
      <c r="DS67" s="145"/>
      <c r="DT67" s="145"/>
      <c r="DU67" s="145"/>
      <c r="DV67" s="145"/>
      <c r="DW67" s="146">
        <f t="shared" si="66"/>
        <v>0</v>
      </c>
      <c r="DX67" s="145"/>
      <c r="DY67" s="145"/>
      <c r="DZ67" s="145"/>
      <c r="EA67" s="145"/>
      <c r="EB67" s="145"/>
      <c r="EC67" s="145"/>
      <c r="ED67" s="145"/>
      <c r="EE67" s="145"/>
      <c r="EF67" s="146">
        <f t="shared" si="67"/>
        <v>0</v>
      </c>
      <c r="EG67" s="145"/>
      <c r="EH67" s="145"/>
      <c r="EI67" s="146">
        <f t="shared" si="68"/>
        <v>0</v>
      </c>
      <c r="EJ67" s="145"/>
      <c r="EK67" s="145"/>
      <c r="EL67" s="145"/>
      <c r="EM67" s="145"/>
      <c r="EN67" s="146">
        <f t="shared" si="49"/>
        <v>0</v>
      </c>
      <c r="EO67" s="145"/>
      <c r="EP67" s="145"/>
      <c r="EQ67" s="145"/>
      <c r="ER67" s="145"/>
      <c r="ES67" s="146">
        <f t="shared" si="69"/>
        <v>0</v>
      </c>
      <c r="ET67" s="145"/>
      <c r="EU67" s="145"/>
      <c r="EV67" s="145"/>
      <c r="EW67" s="145"/>
      <c r="EX67" s="145"/>
      <c r="EY67" s="145"/>
      <c r="EZ67" s="145"/>
      <c r="FA67" s="145"/>
      <c r="FB67" s="146">
        <f t="shared" si="51"/>
        <v>0</v>
      </c>
      <c r="FC67" s="145"/>
      <c r="FD67" s="145"/>
      <c r="FE67" s="145"/>
      <c r="FF67" s="145"/>
      <c r="FG67" s="145"/>
      <c r="FH67" s="142"/>
      <c r="FI67" s="142"/>
      <c r="FJ67" s="142"/>
      <c r="FK67" s="142"/>
      <c r="FL67" s="147">
        <f t="shared" si="70"/>
        <v>0</v>
      </c>
      <c r="FM67" s="142"/>
      <c r="FN67" s="142"/>
      <c r="FO67" s="142"/>
      <c r="FP67" s="142"/>
      <c r="FQ67" s="142"/>
      <c r="FR67" s="147">
        <f t="shared" si="71"/>
        <v>0</v>
      </c>
      <c r="FS67" s="142"/>
      <c r="FT67" s="142"/>
      <c r="FU67" s="142"/>
      <c r="FV67" s="142"/>
      <c r="FW67" s="147">
        <f t="shared" si="72"/>
        <v>0</v>
      </c>
      <c r="FX67" s="148">
        <f t="shared" si="73"/>
        <v>646.59999999999991</v>
      </c>
      <c r="FY67" s="148">
        <f t="shared" si="74"/>
        <v>0</v>
      </c>
      <c r="FZ67" s="144">
        <f t="shared" si="75"/>
        <v>646.59999999999991</v>
      </c>
      <c r="GA67" s="148"/>
      <c r="GB67" s="148">
        <f t="shared" si="76"/>
        <v>210.59999999999997</v>
      </c>
      <c r="GC67" s="148">
        <f t="shared" si="38"/>
        <v>2.3540000000000001</v>
      </c>
      <c r="GD67" s="140">
        <f t="shared" si="39"/>
        <v>636.01599999999996</v>
      </c>
      <c r="GE67" s="142">
        <f t="shared" si="26"/>
        <v>208.24599999999995</v>
      </c>
      <c r="GF67" s="148">
        <f t="shared" si="77"/>
        <v>305</v>
      </c>
      <c r="GG67" s="148">
        <f t="shared" si="78"/>
        <v>4.7</v>
      </c>
      <c r="GH67" s="142">
        <f t="shared" si="29"/>
        <v>300.3</v>
      </c>
      <c r="GI67" s="148">
        <f t="shared" si="82"/>
        <v>131</v>
      </c>
      <c r="GJ67" s="142">
        <f t="shared" si="31"/>
        <v>127.47</v>
      </c>
      <c r="GK67" s="148">
        <v>54</v>
      </c>
      <c r="GL67" s="148">
        <v>0</v>
      </c>
      <c r="GM67" s="148">
        <f t="shared" si="79"/>
        <v>1.61</v>
      </c>
      <c r="GN67" s="142">
        <f t="shared" si="33"/>
        <v>52.39</v>
      </c>
      <c r="GO67" s="148">
        <v>77</v>
      </c>
      <c r="GP67" s="148">
        <v>0</v>
      </c>
      <c r="GQ67" s="153">
        <v>0</v>
      </c>
      <c r="GR67" s="142">
        <v>24</v>
      </c>
      <c r="GS67" s="142"/>
      <c r="GT67" s="142"/>
      <c r="GU67" s="142"/>
      <c r="GV67" s="142"/>
      <c r="GW67" s="142"/>
      <c r="GX67" s="142"/>
      <c r="GY67" s="142"/>
      <c r="GZ67" s="142"/>
      <c r="HA67" s="154">
        <f t="shared" si="80"/>
        <v>0</v>
      </c>
      <c r="HB67" s="152"/>
      <c r="HC67" s="142">
        <f t="shared" si="81"/>
        <v>1.92</v>
      </c>
      <c r="HD67" s="142">
        <f t="shared" si="40"/>
        <v>75.08</v>
      </c>
    </row>
    <row r="68" spans="1:212" s="19" customFormat="1" ht="21.75" customHeight="1" x14ac:dyDescent="0.2">
      <c r="A68" s="141">
        <v>19</v>
      </c>
      <c r="B68" s="141" t="s">
        <v>105</v>
      </c>
      <c r="C68" s="135"/>
      <c r="D68" s="135">
        <f t="shared" si="36"/>
        <v>386</v>
      </c>
      <c r="E68" s="135">
        <f t="shared" si="37"/>
        <v>433.3</v>
      </c>
      <c r="F68" s="142">
        <v>386</v>
      </c>
      <c r="G68" s="142">
        <v>0</v>
      </c>
      <c r="H68" s="142">
        <v>380.3</v>
      </c>
      <c r="I68" s="142">
        <v>0</v>
      </c>
      <c r="J68" s="142">
        <v>20</v>
      </c>
      <c r="K68" s="142">
        <v>33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3">
        <f t="shared" si="57"/>
        <v>0</v>
      </c>
      <c r="AD68" s="142">
        <v>0</v>
      </c>
      <c r="AE68" s="142">
        <v>0</v>
      </c>
      <c r="AF68" s="142">
        <v>0</v>
      </c>
      <c r="AG68" s="142">
        <v>0</v>
      </c>
      <c r="AH68" s="142">
        <v>0</v>
      </c>
      <c r="AI68" s="142">
        <v>0</v>
      </c>
      <c r="AJ68" s="142">
        <v>0</v>
      </c>
      <c r="AK68" s="142">
        <v>0</v>
      </c>
      <c r="AL68" s="142">
        <v>0</v>
      </c>
      <c r="AM68" s="143">
        <f t="shared" si="58"/>
        <v>0</v>
      </c>
      <c r="AN68" s="142">
        <v>0</v>
      </c>
      <c r="AO68" s="142">
        <v>0</v>
      </c>
      <c r="AP68" s="142">
        <v>0</v>
      </c>
      <c r="AQ68" s="142">
        <v>0</v>
      </c>
      <c r="AR68" s="142">
        <v>0</v>
      </c>
      <c r="AS68" s="142">
        <v>0</v>
      </c>
      <c r="AT68" s="142">
        <v>0</v>
      </c>
      <c r="AU68" s="142">
        <v>0</v>
      </c>
      <c r="AV68" s="142">
        <v>0</v>
      </c>
      <c r="AW68" s="144">
        <f t="shared" si="59"/>
        <v>0</v>
      </c>
      <c r="AX68" s="142">
        <v>0</v>
      </c>
      <c r="AY68" s="142">
        <v>0</v>
      </c>
      <c r="AZ68" s="142">
        <v>0</v>
      </c>
      <c r="BA68" s="142">
        <v>0</v>
      </c>
      <c r="BB68" s="142">
        <v>0</v>
      </c>
      <c r="BC68" s="142">
        <v>0</v>
      </c>
      <c r="BD68" s="142">
        <v>0</v>
      </c>
      <c r="BE68" s="142">
        <v>0</v>
      </c>
      <c r="BF68" s="142">
        <v>0</v>
      </c>
      <c r="BG68" s="144">
        <f t="shared" si="60"/>
        <v>0</v>
      </c>
      <c r="BH68" s="142">
        <v>0</v>
      </c>
      <c r="BI68" s="142">
        <v>0</v>
      </c>
      <c r="BJ68" s="142">
        <v>0</v>
      </c>
      <c r="BK68" s="142">
        <v>0</v>
      </c>
      <c r="BL68" s="142">
        <v>0</v>
      </c>
      <c r="BM68" s="142">
        <v>0</v>
      </c>
      <c r="BN68" s="142">
        <v>0</v>
      </c>
      <c r="BO68" s="142">
        <v>0</v>
      </c>
      <c r="BP68" s="142">
        <v>0</v>
      </c>
      <c r="BQ68" s="144">
        <f t="shared" si="61"/>
        <v>0</v>
      </c>
      <c r="BR68" s="142">
        <v>0</v>
      </c>
      <c r="BS68" s="142">
        <v>0</v>
      </c>
      <c r="BT68" s="142">
        <v>0</v>
      </c>
      <c r="BU68" s="142">
        <v>0</v>
      </c>
      <c r="BV68" s="142">
        <v>0</v>
      </c>
      <c r="BW68" s="142">
        <v>0</v>
      </c>
      <c r="BX68" s="142">
        <v>0</v>
      </c>
      <c r="BY68" s="142">
        <v>0</v>
      </c>
      <c r="BZ68" s="142">
        <v>0</v>
      </c>
      <c r="CA68" s="144">
        <f t="shared" si="62"/>
        <v>0</v>
      </c>
      <c r="CB68" s="142">
        <v>0</v>
      </c>
      <c r="CC68" s="142">
        <v>0</v>
      </c>
      <c r="CD68" s="142">
        <v>0</v>
      </c>
      <c r="CE68" s="142">
        <v>0</v>
      </c>
      <c r="CF68" s="142">
        <v>0</v>
      </c>
      <c r="CG68" s="142">
        <v>0</v>
      </c>
      <c r="CH68" s="142">
        <v>0</v>
      </c>
      <c r="CI68" s="142">
        <v>0</v>
      </c>
      <c r="CJ68" s="142">
        <v>0</v>
      </c>
      <c r="CK68" s="142">
        <v>0</v>
      </c>
      <c r="CL68" s="142">
        <v>0</v>
      </c>
      <c r="CM68" s="142">
        <v>0</v>
      </c>
      <c r="CN68" s="142">
        <v>0</v>
      </c>
      <c r="CO68" s="142">
        <v>0</v>
      </c>
      <c r="CP68" s="142">
        <v>0</v>
      </c>
      <c r="CQ68" s="142">
        <v>0</v>
      </c>
      <c r="CR68" s="142">
        <v>0</v>
      </c>
      <c r="CS68" s="142">
        <v>0</v>
      </c>
      <c r="CT68" s="142">
        <v>0</v>
      </c>
      <c r="CU68" s="142">
        <v>0</v>
      </c>
      <c r="CV68" s="144">
        <f t="shared" si="63"/>
        <v>0</v>
      </c>
      <c r="CW68" s="142">
        <v>0</v>
      </c>
      <c r="CX68" s="142">
        <v>0</v>
      </c>
      <c r="CY68" s="142">
        <v>0</v>
      </c>
      <c r="CZ68" s="142">
        <v>0</v>
      </c>
      <c r="DA68" s="142">
        <v>0</v>
      </c>
      <c r="DB68" s="142">
        <v>0</v>
      </c>
      <c r="DC68" s="142">
        <v>0</v>
      </c>
      <c r="DD68" s="142">
        <v>0</v>
      </c>
      <c r="DE68" s="142">
        <v>0</v>
      </c>
      <c r="DF68" s="144">
        <f t="shared" si="64"/>
        <v>0</v>
      </c>
      <c r="DG68" s="142">
        <v>0</v>
      </c>
      <c r="DH68" s="142">
        <v>0</v>
      </c>
      <c r="DI68" s="142">
        <v>0</v>
      </c>
      <c r="DJ68" s="142">
        <v>0</v>
      </c>
      <c r="DK68" s="142">
        <v>0</v>
      </c>
      <c r="DL68" s="142">
        <v>0</v>
      </c>
      <c r="DM68" s="142">
        <v>0</v>
      </c>
      <c r="DN68" s="142">
        <v>0</v>
      </c>
      <c r="DO68" s="142">
        <v>0</v>
      </c>
      <c r="DP68" s="144">
        <f t="shared" si="65"/>
        <v>0</v>
      </c>
      <c r="DQ68" s="145"/>
      <c r="DR68" s="145"/>
      <c r="DS68" s="145"/>
      <c r="DT68" s="145"/>
      <c r="DU68" s="145"/>
      <c r="DV68" s="145"/>
      <c r="DW68" s="146">
        <f t="shared" si="66"/>
        <v>0</v>
      </c>
      <c r="DX68" s="145"/>
      <c r="DY68" s="145"/>
      <c r="DZ68" s="145"/>
      <c r="EA68" s="145"/>
      <c r="EB68" s="145"/>
      <c r="EC68" s="145"/>
      <c r="ED68" s="145"/>
      <c r="EE68" s="145"/>
      <c r="EF68" s="146">
        <f t="shared" si="67"/>
        <v>0</v>
      </c>
      <c r="EG68" s="145"/>
      <c r="EH68" s="145"/>
      <c r="EI68" s="146">
        <f t="shared" si="68"/>
        <v>0</v>
      </c>
      <c r="EJ68" s="145"/>
      <c r="EK68" s="145"/>
      <c r="EL68" s="145"/>
      <c r="EM68" s="145"/>
      <c r="EN68" s="146">
        <f t="shared" si="49"/>
        <v>0</v>
      </c>
      <c r="EO68" s="145"/>
      <c r="EP68" s="145"/>
      <c r="EQ68" s="145"/>
      <c r="ER68" s="145"/>
      <c r="ES68" s="146">
        <f t="shared" si="69"/>
        <v>0</v>
      </c>
      <c r="ET68" s="145"/>
      <c r="EU68" s="145"/>
      <c r="EV68" s="145"/>
      <c r="EW68" s="145"/>
      <c r="EX68" s="145"/>
      <c r="EY68" s="145"/>
      <c r="EZ68" s="145"/>
      <c r="FA68" s="145"/>
      <c r="FB68" s="146">
        <f t="shared" si="51"/>
        <v>0</v>
      </c>
      <c r="FC68" s="145"/>
      <c r="FD68" s="145"/>
      <c r="FE68" s="145"/>
      <c r="FF68" s="145"/>
      <c r="FG68" s="145"/>
      <c r="FH68" s="142"/>
      <c r="FI68" s="142"/>
      <c r="FJ68" s="142"/>
      <c r="FK68" s="142"/>
      <c r="FL68" s="147">
        <f t="shared" si="70"/>
        <v>0</v>
      </c>
      <c r="FM68" s="142"/>
      <c r="FN68" s="142"/>
      <c r="FO68" s="142"/>
      <c r="FP68" s="142"/>
      <c r="FQ68" s="142"/>
      <c r="FR68" s="147">
        <f t="shared" si="71"/>
        <v>0</v>
      </c>
      <c r="FS68" s="142"/>
      <c r="FT68" s="142"/>
      <c r="FU68" s="142"/>
      <c r="FV68" s="142"/>
      <c r="FW68" s="147">
        <f t="shared" si="72"/>
        <v>0</v>
      </c>
      <c r="FX68" s="148">
        <f t="shared" si="73"/>
        <v>819.3</v>
      </c>
      <c r="FY68" s="148">
        <f t="shared" si="74"/>
        <v>0</v>
      </c>
      <c r="FZ68" s="144">
        <f t="shared" si="75"/>
        <v>819.3</v>
      </c>
      <c r="GA68" s="148"/>
      <c r="GB68" s="148">
        <f t="shared" si="76"/>
        <v>296</v>
      </c>
      <c r="GC68" s="148">
        <f t="shared" si="38"/>
        <v>3.3090000000000002</v>
      </c>
      <c r="GD68" s="140">
        <f t="shared" si="39"/>
        <v>805.96100000000001</v>
      </c>
      <c r="GE68" s="142">
        <f t="shared" si="26"/>
        <v>292.69099999999997</v>
      </c>
      <c r="GF68" s="148">
        <f t="shared" si="77"/>
        <v>363.3</v>
      </c>
      <c r="GG68" s="148">
        <f t="shared" si="78"/>
        <v>5.6</v>
      </c>
      <c r="GH68" s="142">
        <f t="shared" si="29"/>
        <v>357.7</v>
      </c>
      <c r="GI68" s="148">
        <f t="shared" si="82"/>
        <v>160</v>
      </c>
      <c r="GJ68" s="142">
        <f t="shared" si="31"/>
        <v>155.57</v>
      </c>
      <c r="GK68" s="148">
        <v>90</v>
      </c>
      <c r="GL68" s="148">
        <v>0</v>
      </c>
      <c r="GM68" s="148">
        <f t="shared" si="79"/>
        <v>2.68</v>
      </c>
      <c r="GN68" s="142">
        <f t="shared" si="33"/>
        <v>87.32</v>
      </c>
      <c r="GO68" s="148">
        <v>70</v>
      </c>
      <c r="GP68" s="148">
        <v>0</v>
      </c>
      <c r="GQ68" s="153">
        <v>2</v>
      </c>
      <c r="GR68" s="142">
        <v>36</v>
      </c>
      <c r="GS68" s="142"/>
      <c r="GT68" s="142"/>
      <c r="GU68" s="142"/>
      <c r="GV68" s="142"/>
      <c r="GW68" s="142"/>
      <c r="GX68" s="142"/>
      <c r="GY68" s="142"/>
      <c r="GZ68" s="142"/>
      <c r="HA68" s="154">
        <f t="shared" si="80"/>
        <v>0</v>
      </c>
      <c r="HB68" s="152"/>
      <c r="HC68" s="142">
        <f t="shared" si="81"/>
        <v>1.75</v>
      </c>
      <c r="HD68" s="142">
        <f t="shared" si="40"/>
        <v>68.25</v>
      </c>
    </row>
    <row r="69" spans="1:212" s="19" customFormat="1" ht="21.75" customHeight="1" x14ac:dyDescent="0.2">
      <c r="A69" s="141">
        <v>20</v>
      </c>
      <c r="B69" s="141" t="s">
        <v>106</v>
      </c>
      <c r="C69" s="135"/>
      <c r="D69" s="135">
        <f t="shared" si="36"/>
        <v>103.1</v>
      </c>
      <c r="E69" s="135">
        <f t="shared" si="37"/>
        <v>152.69999999999999</v>
      </c>
      <c r="F69" s="142">
        <v>103.1</v>
      </c>
      <c r="G69" s="142">
        <v>0</v>
      </c>
      <c r="H69" s="142">
        <v>120.8</v>
      </c>
      <c r="I69" s="142">
        <v>0</v>
      </c>
      <c r="J69" s="142">
        <v>5.2</v>
      </c>
      <c r="K69" s="142">
        <v>26.7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3">
        <f t="shared" si="57"/>
        <v>0</v>
      </c>
      <c r="AD69" s="142">
        <v>0</v>
      </c>
      <c r="AE69" s="142">
        <v>0</v>
      </c>
      <c r="AF69" s="142">
        <v>0</v>
      </c>
      <c r="AG69" s="142">
        <v>0</v>
      </c>
      <c r="AH69" s="142">
        <v>0</v>
      </c>
      <c r="AI69" s="142">
        <v>0</v>
      </c>
      <c r="AJ69" s="142">
        <v>0</v>
      </c>
      <c r="AK69" s="142">
        <v>0</v>
      </c>
      <c r="AL69" s="142">
        <v>0</v>
      </c>
      <c r="AM69" s="143">
        <f t="shared" si="58"/>
        <v>0</v>
      </c>
      <c r="AN69" s="142">
        <v>0</v>
      </c>
      <c r="AO69" s="142">
        <v>0</v>
      </c>
      <c r="AP69" s="142">
        <v>0</v>
      </c>
      <c r="AQ69" s="142">
        <v>0</v>
      </c>
      <c r="AR69" s="142">
        <v>0</v>
      </c>
      <c r="AS69" s="142">
        <v>0</v>
      </c>
      <c r="AT69" s="142">
        <v>0</v>
      </c>
      <c r="AU69" s="142">
        <v>0</v>
      </c>
      <c r="AV69" s="142">
        <v>0</v>
      </c>
      <c r="AW69" s="144">
        <f t="shared" si="59"/>
        <v>0</v>
      </c>
      <c r="AX69" s="142">
        <v>0</v>
      </c>
      <c r="AY69" s="142">
        <v>0</v>
      </c>
      <c r="AZ69" s="142">
        <v>0</v>
      </c>
      <c r="BA69" s="142">
        <v>0</v>
      </c>
      <c r="BB69" s="142">
        <v>0</v>
      </c>
      <c r="BC69" s="142">
        <v>0</v>
      </c>
      <c r="BD69" s="142">
        <v>0</v>
      </c>
      <c r="BE69" s="142">
        <v>0</v>
      </c>
      <c r="BF69" s="142">
        <v>0</v>
      </c>
      <c r="BG69" s="144">
        <f t="shared" si="60"/>
        <v>0</v>
      </c>
      <c r="BH69" s="142">
        <v>0</v>
      </c>
      <c r="BI69" s="142">
        <v>0</v>
      </c>
      <c r="BJ69" s="142">
        <v>0</v>
      </c>
      <c r="BK69" s="142">
        <v>0</v>
      </c>
      <c r="BL69" s="142">
        <v>0</v>
      </c>
      <c r="BM69" s="142">
        <v>0</v>
      </c>
      <c r="BN69" s="142">
        <v>0</v>
      </c>
      <c r="BO69" s="142">
        <v>0</v>
      </c>
      <c r="BP69" s="142">
        <v>0</v>
      </c>
      <c r="BQ69" s="144">
        <f t="shared" si="61"/>
        <v>0</v>
      </c>
      <c r="BR69" s="142">
        <v>0</v>
      </c>
      <c r="BS69" s="142">
        <v>0</v>
      </c>
      <c r="BT69" s="142">
        <v>0</v>
      </c>
      <c r="BU69" s="142">
        <v>0</v>
      </c>
      <c r="BV69" s="142">
        <v>0</v>
      </c>
      <c r="BW69" s="142">
        <v>0</v>
      </c>
      <c r="BX69" s="142">
        <v>0</v>
      </c>
      <c r="BY69" s="142">
        <v>0</v>
      </c>
      <c r="BZ69" s="142">
        <v>0</v>
      </c>
      <c r="CA69" s="144">
        <f t="shared" si="62"/>
        <v>0</v>
      </c>
      <c r="CB69" s="142">
        <v>0</v>
      </c>
      <c r="CC69" s="142">
        <v>0</v>
      </c>
      <c r="CD69" s="142">
        <v>0</v>
      </c>
      <c r="CE69" s="142">
        <v>0</v>
      </c>
      <c r="CF69" s="142">
        <v>0</v>
      </c>
      <c r="CG69" s="142">
        <v>0</v>
      </c>
      <c r="CH69" s="142">
        <v>0</v>
      </c>
      <c r="CI69" s="142">
        <v>0</v>
      </c>
      <c r="CJ69" s="142">
        <v>0</v>
      </c>
      <c r="CK69" s="142">
        <v>0</v>
      </c>
      <c r="CL69" s="142">
        <v>0</v>
      </c>
      <c r="CM69" s="142">
        <v>0</v>
      </c>
      <c r="CN69" s="142">
        <v>0</v>
      </c>
      <c r="CO69" s="142">
        <v>0</v>
      </c>
      <c r="CP69" s="142">
        <v>0</v>
      </c>
      <c r="CQ69" s="142">
        <v>0</v>
      </c>
      <c r="CR69" s="142">
        <v>0</v>
      </c>
      <c r="CS69" s="142">
        <v>0</v>
      </c>
      <c r="CT69" s="142">
        <v>0</v>
      </c>
      <c r="CU69" s="142">
        <v>0</v>
      </c>
      <c r="CV69" s="144">
        <f t="shared" si="63"/>
        <v>0</v>
      </c>
      <c r="CW69" s="142">
        <v>0</v>
      </c>
      <c r="CX69" s="142">
        <v>0</v>
      </c>
      <c r="CY69" s="142">
        <v>0</v>
      </c>
      <c r="CZ69" s="142">
        <v>0</v>
      </c>
      <c r="DA69" s="142">
        <v>0</v>
      </c>
      <c r="DB69" s="142">
        <v>0</v>
      </c>
      <c r="DC69" s="142">
        <v>0</v>
      </c>
      <c r="DD69" s="142">
        <v>0</v>
      </c>
      <c r="DE69" s="142">
        <v>0</v>
      </c>
      <c r="DF69" s="144">
        <f t="shared" si="64"/>
        <v>0</v>
      </c>
      <c r="DG69" s="142">
        <v>0</v>
      </c>
      <c r="DH69" s="142">
        <v>0</v>
      </c>
      <c r="DI69" s="142">
        <v>0</v>
      </c>
      <c r="DJ69" s="142">
        <v>0</v>
      </c>
      <c r="DK69" s="142">
        <v>0</v>
      </c>
      <c r="DL69" s="142">
        <v>0</v>
      </c>
      <c r="DM69" s="142">
        <v>0</v>
      </c>
      <c r="DN69" s="142">
        <v>0</v>
      </c>
      <c r="DO69" s="142">
        <v>0</v>
      </c>
      <c r="DP69" s="144">
        <f t="shared" si="65"/>
        <v>0</v>
      </c>
      <c r="DQ69" s="145"/>
      <c r="DR69" s="145"/>
      <c r="DS69" s="145"/>
      <c r="DT69" s="145"/>
      <c r="DU69" s="145"/>
      <c r="DV69" s="145"/>
      <c r="DW69" s="146">
        <f t="shared" si="66"/>
        <v>0</v>
      </c>
      <c r="DX69" s="145"/>
      <c r="DY69" s="145"/>
      <c r="DZ69" s="145"/>
      <c r="EA69" s="145"/>
      <c r="EB69" s="145"/>
      <c r="EC69" s="145"/>
      <c r="ED69" s="145"/>
      <c r="EE69" s="145"/>
      <c r="EF69" s="146">
        <f t="shared" si="67"/>
        <v>0</v>
      </c>
      <c r="EG69" s="145"/>
      <c r="EH69" s="145"/>
      <c r="EI69" s="146">
        <f t="shared" si="68"/>
        <v>0</v>
      </c>
      <c r="EJ69" s="145"/>
      <c r="EK69" s="145"/>
      <c r="EL69" s="145"/>
      <c r="EM69" s="145"/>
      <c r="EN69" s="146">
        <f t="shared" si="49"/>
        <v>0</v>
      </c>
      <c r="EO69" s="145"/>
      <c r="EP69" s="145"/>
      <c r="EQ69" s="145"/>
      <c r="ER69" s="145"/>
      <c r="ES69" s="146">
        <f t="shared" si="69"/>
        <v>0</v>
      </c>
      <c r="ET69" s="145"/>
      <c r="EU69" s="145"/>
      <c r="EV69" s="145"/>
      <c r="EW69" s="145"/>
      <c r="EX69" s="145"/>
      <c r="EY69" s="145"/>
      <c r="EZ69" s="145"/>
      <c r="FA69" s="145"/>
      <c r="FB69" s="146">
        <f t="shared" si="51"/>
        <v>0</v>
      </c>
      <c r="FC69" s="145"/>
      <c r="FD69" s="145"/>
      <c r="FE69" s="145"/>
      <c r="FF69" s="145"/>
      <c r="FG69" s="145"/>
      <c r="FH69" s="142"/>
      <c r="FI69" s="142"/>
      <c r="FJ69" s="142"/>
      <c r="FK69" s="142"/>
      <c r="FL69" s="147">
        <f t="shared" si="70"/>
        <v>0</v>
      </c>
      <c r="FM69" s="142"/>
      <c r="FN69" s="142"/>
      <c r="FO69" s="142"/>
      <c r="FP69" s="142"/>
      <c r="FQ69" s="142"/>
      <c r="FR69" s="147">
        <f t="shared" si="71"/>
        <v>0</v>
      </c>
      <c r="FS69" s="142"/>
      <c r="FT69" s="142"/>
      <c r="FU69" s="142"/>
      <c r="FV69" s="142"/>
      <c r="FW69" s="147">
        <f t="shared" si="72"/>
        <v>0</v>
      </c>
      <c r="FX69" s="148">
        <f t="shared" si="73"/>
        <v>255.79999999999995</v>
      </c>
      <c r="FY69" s="148">
        <f t="shared" si="74"/>
        <v>0</v>
      </c>
      <c r="FZ69" s="144">
        <f t="shared" si="75"/>
        <v>255.79999999999995</v>
      </c>
      <c r="GA69" s="148"/>
      <c r="GB69" s="148">
        <f t="shared" si="76"/>
        <v>85.1</v>
      </c>
      <c r="GC69" s="148">
        <f t="shared" si="38"/>
        <v>0.95099999999999996</v>
      </c>
      <c r="GD69" s="140">
        <f t="shared" si="39"/>
        <v>251.91899999999998</v>
      </c>
      <c r="GE69" s="142">
        <f t="shared" si="26"/>
        <v>84.149000000000001</v>
      </c>
      <c r="GF69" s="148">
        <f t="shared" si="77"/>
        <v>148.69999999999999</v>
      </c>
      <c r="GG69" s="148">
        <f t="shared" si="78"/>
        <v>2.29</v>
      </c>
      <c r="GH69" s="142">
        <f t="shared" si="29"/>
        <v>146.41</v>
      </c>
      <c r="GI69" s="148">
        <f t="shared" si="82"/>
        <v>22</v>
      </c>
      <c r="GJ69" s="142">
        <f t="shared" si="31"/>
        <v>21.36</v>
      </c>
      <c r="GK69" s="148">
        <v>18</v>
      </c>
      <c r="GL69" s="148">
        <v>22</v>
      </c>
      <c r="GM69" s="148">
        <f t="shared" si="79"/>
        <v>0.54</v>
      </c>
      <c r="GN69" s="142">
        <f t="shared" si="33"/>
        <v>17.46</v>
      </c>
      <c r="GO69" s="148">
        <v>4</v>
      </c>
      <c r="GP69" s="148">
        <v>0</v>
      </c>
      <c r="GQ69" s="153">
        <v>0</v>
      </c>
      <c r="GR69" s="142">
        <v>11</v>
      </c>
      <c r="GS69" s="142"/>
      <c r="GT69" s="142"/>
      <c r="GU69" s="142"/>
      <c r="GV69" s="142"/>
      <c r="GW69" s="142"/>
      <c r="GX69" s="142"/>
      <c r="GY69" s="142"/>
      <c r="GZ69" s="142"/>
      <c r="HA69" s="154">
        <f t="shared" si="80"/>
        <v>0</v>
      </c>
      <c r="HB69" s="152"/>
      <c r="HC69" s="142">
        <f t="shared" si="81"/>
        <v>0.1</v>
      </c>
      <c r="HD69" s="142">
        <f t="shared" si="40"/>
        <v>3.9</v>
      </c>
    </row>
    <row r="70" spans="1:212" s="19" customFormat="1" ht="75" x14ac:dyDescent="0.2">
      <c r="A70" s="141">
        <v>21</v>
      </c>
      <c r="B70" s="141" t="s">
        <v>107</v>
      </c>
      <c r="C70" s="135"/>
      <c r="D70" s="135">
        <f t="shared" si="36"/>
        <v>125.1</v>
      </c>
      <c r="E70" s="135">
        <f t="shared" si="37"/>
        <v>207.19999999999996</v>
      </c>
      <c r="F70" s="142">
        <v>0</v>
      </c>
      <c r="G70" s="142">
        <v>0</v>
      </c>
      <c r="H70" s="142">
        <v>68.7</v>
      </c>
      <c r="I70" s="142">
        <v>0</v>
      </c>
      <c r="J70" s="142">
        <v>14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1</v>
      </c>
      <c r="V70" s="142">
        <v>0</v>
      </c>
      <c r="W70" s="142">
        <v>0</v>
      </c>
      <c r="X70" s="142">
        <v>1</v>
      </c>
      <c r="Y70" s="142">
        <v>1.7</v>
      </c>
      <c r="Z70" s="142">
        <v>30.7</v>
      </c>
      <c r="AA70" s="142">
        <v>24</v>
      </c>
      <c r="AB70" s="142">
        <v>35.299999999999997</v>
      </c>
      <c r="AC70" s="143">
        <f t="shared" si="57"/>
        <v>93.699999999999989</v>
      </c>
      <c r="AD70" s="142">
        <v>0</v>
      </c>
      <c r="AE70" s="142">
        <v>0</v>
      </c>
      <c r="AF70" s="142">
        <v>0</v>
      </c>
      <c r="AG70" s="142">
        <v>0</v>
      </c>
      <c r="AH70" s="142">
        <v>0</v>
      </c>
      <c r="AI70" s="142">
        <v>0</v>
      </c>
      <c r="AJ70" s="142">
        <v>0</v>
      </c>
      <c r="AK70" s="142">
        <v>0</v>
      </c>
      <c r="AL70" s="142">
        <v>0</v>
      </c>
      <c r="AM70" s="143">
        <f t="shared" si="58"/>
        <v>0</v>
      </c>
      <c r="AN70" s="142">
        <v>0</v>
      </c>
      <c r="AO70" s="142">
        <v>0</v>
      </c>
      <c r="AP70" s="142">
        <v>0</v>
      </c>
      <c r="AQ70" s="142">
        <v>0</v>
      </c>
      <c r="AR70" s="142">
        <v>0</v>
      </c>
      <c r="AS70" s="142">
        <v>0.7</v>
      </c>
      <c r="AT70" s="142">
        <v>6.7</v>
      </c>
      <c r="AU70" s="142">
        <v>0.7</v>
      </c>
      <c r="AV70" s="142">
        <v>73.3</v>
      </c>
      <c r="AW70" s="144">
        <f t="shared" si="59"/>
        <v>81.399999999999991</v>
      </c>
      <c r="AX70" s="142">
        <v>0</v>
      </c>
      <c r="AY70" s="142">
        <v>0</v>
      </c>
      <c r="AZ70" s="142">
        <v>0</v>
      </c>
      <c r="BA70" s="142">
        <v>0</v>
      </c>
      <c r="BB70" s="142">
        <v>0</v>
      </c>
      <c r="BC70" s="142">
        <v>0</v>
      </c>
      <c r="BD70" s="142">
        <v>0</v>
      </c>
      <c r="BE70" s="142">
        <v>0</v>
      </c>
      <c r="BF70" s="142">
        <v>0</v>
      </c>
      <c r="BG70" s="144">
        <f t="shared" si="60"/>
        <v>0</v>
      </c>
      <c r="BH70" s="142">
        <v>0</v>
      </c>
      <c r="BI70" s="142">
        <v>0</v>
      </c>
      <c r="BJ70" s="142">
        <v>0</v>
      </c>
      <c r="BK70" s="142">
        <v>0</v>
      </c>
      <c r="BL70" s="142">
        <v>0</v>
      </c>
      <c r="BM70" s="142">
        <v>0</v>
      </c>
      <c r="BN70" s="142">
        <v>0</v>
      </c>
      <c r="BO70" s="142">
        <v>0</v>
      </c>
      <c r="BP70" s="142">
        <v>18.3</v>
      </c>
      <c r="BQ70" s="144">
        <f t="shared" si="61"/>
        <v>18.3</v>
      </c>
      <c r="BR70" s="142">
        <v>0</v>
      </c>
      <c r="BS70" s="142">
        <v>0</v>
      </c>
      <c r="BT70" s="142">
        <v>0</v>
      </c>
      <c r="BU70" s="142">
        <v>0</v>
      </c>
      <c r="BV70" s="142">
        <v>0</v>
      </c>
      <c r="BW70" s="142">
        <v>0</v>
      </c>
      <c r="BX70" s="142">
        <v>0</v>
      </c>
      <c r="BY70" s="142">
        <v>0</v>
      </c>
      <c r="BZ70" s="142">
        <v>0</v>
      </c>
      <c r="CA70" s="144">
        <f t="shared" si="62"/>
        <v>0</v>
      </c>
      <c r="CB70" s="142">
        <v>8.6999999999999993</v>
      </c>
      <c r="CC70" s="142">
        <v>5.7</v>
      </c>
      <c r="CD70" s="142">
        <v>0.7</v>
      </c>
      <c r="CE70" s="142">
        <v>0</v>
      </c>
      <c r="CF70" s="142">
        <v>5</v>
      </c>
      <c r="CG70" s="142">
        <v>0.7</v>
      </c>
      <c r="CH70" s="142">
        <v>0</v>
      </c>
      <c r="CI70" s="142">
        <v>0</v>
      </c>
      <c r="CJ70" s="142">
        <v>0</v>
      </c>
      <c r="CK70" s="142">
        <v>0</v>
      </c>
      <c r="CL70" s="142">
        <v>0</v>
      </c>
      <c r="CM70" s="142">
        <v>0</v>
      </c>
      <c r="CN70" s="142">
        <v>0</v>
      </c>
      <c r="CO70" s="142">
        <v>0</v>
      </c>
      <c r="CP70" s="142">
        <v>0</v>
      </c>
      <c r="CQ70" s="142">
        <v>0</v>
      </c>
      <c r="CR70" s="142">
        <v>1.7</v>
      </c>
      <c r="CS70" s="142">
        <v>0.7</v>
      </c>
      <c r="CT70" s="142">
        <v>2.2999999999999998</v>
      </c>
      <c r="CU70" s="142">
        <v>18</v>
      </c>
      <c r="CV70" s="144">
        <f t="shared" si="63"/>
        <v>22.7</v>
      </c>
      <c r="CW70" s="142">
        <v>0</v>
      </c>
      <c r="CX70" s="142">
        <v>0</v>
      </c>
      <c r="CY70" s="142">
        <v>0</v>
      </c>
      <c r="CZ70" s="142">
        <v>0</v>
      </c>
      <c r="DA70" s="142">
        <v>0</v>
      </c>
      <c r="DB70" s="142">
        <v>0</v>
      </c>
      <c r="DC70" s="142">
        <v>0</v>
      </c>
      <c r="DD70" s="142">
        <v>0</v>
      </c>
      <c r="DE70" s="142">
        <v>12.7</v>
      </c>
      <c r="DF70" s="144">
        <f t="shared" si="64"/>
        <v>12.7</v>
      </c>
      <c r="DG70" s="142">
        <v>0</v>
      </c>
      <c r="DH70" s="142">
        <v>0</v>
      </c>
      <c r="DI70" s="142">
        <v>0</v>
      </c>
      <c r="DJ70" s="142">
        <v>0</v>
      </c>
      <c r="DK70" s="142">
        <v>0</v>
      </c>
      <c r="DL70" s="142">
        <v>0</v>
      </c>
      <c r="DM70" s="142">
        <v>0</v>
      </c>
      <c r="DN70" s="142">
        <v>0</v>
      </c>
      <c r="DO70" s="142">
        <v>0</v>
      </c>
      <c r="DP70" s="144">
        <f t="shared" si="65"/>
        <v>0</v>
      </c>
      <c r="DQ70" s="145"/>
      <c r="DR70" s="145"/>
      <c r="DS70" s="145"/>
      <c r="DT70" s="145"/>
      <c r="DU70" s="145"/>
      <c r="DV70" s="145"/>
      <c r="DW70" s="146">
        <f t="shared" si="66"/>
        <v>0</v>
      </c>
      <c r="DX70" s="145"/>
      <c r="DY70" s="145"/>
      <c r="DZ70" s="145"/>
      <c r="EA70" s="145"/>
      <c r="EB70" s="145"/>
      <c r="EC70" s="145"/>
      <c r="ED70" s="145"/>
      <c r="EE70" s="145"/>
      <c r="EF70" s="146">
        <f t="shared" si="67"/>
        <v>0</v>
      </c>
      <c r="EG70" s="145"/>
      <c r="EH70" s="145"/>
      <c r="EI70" s="146">
        <f t="shared" si="68"/>
        <v>0</v>
      </c>
      <c r="EJ70" s="145"/>
      <c r="EK70" s="145"/>
      <c r="EL70" s="145"/>
      <c r="EM70" s="145"/>
      <c r="EN70" s="146">
        <f t="shared" si="49"/>
        <v>0</v>
      </c>
      <c r="EO70" s="145"/>
      <c r="EP70" s="145"/>
      <c r="EQ70" s="145"/>
      <c r="ER70" s="145"/>
      <c r="ES70" s="146">
        <f t="shared" si="69"/>
        <v>0</v>
      </c>
      <c r="ET70" s="145"/>
      <c r="EU70" s="145"/>
      <c r="EV70" s="145"/>
      <c r="EW70" s="145"/>
      <c r="EX70" s="145"/>
      <c r="EY70" s="145"/>
      <c r="EZ70" s="145"/>
      <c r="FA70" s="145"/>
      <c r="FB70" s="146">
        <f t="shared" si="51"/>
        <v>0</v>
      </c>
      <c r="FC70" s="145"/>
      <c r="FD70" s="145"/>
      <c r="FE70" s="145"/>
      <c r="FF70" s="145"/>
      <c r="FG70" s="145"/>
      <c r="FH70" s="142"/>
      <c r="FI70" s="142"/>
      <c r="FJ70" s="142"/>
      <c r="FK70" s="142"/>
      <c r="FL70" s="147">
        <f t="shared" si="70"/>
        <v>0</v>
      </c>
      <c r="FM70" s="142"/>
      <c r="FN70" s="142"/>
      <c r="FO70" s="142"/>
      <c r="FP70" s="142"/>
      <c r="FQ70" s="142"/>
      <c r="FR70" s="147">
        <f t="shared" si="71"/>
        <v>0</v>
      </c>
      <c r="FS70" s="142"/>
      <c r="FT70" s="142"/>
      <c r="FU70" s="142"/>
      <c r="FV70" s="142"/>
      <c r="FW70" s="147">
        <f t="shared" si="72"/>
        <v>0</v>
      </c>
      <c r="FX70" s="148">
        <f t="shared" si="73"/>
        <v>332.29999999999995</v>
      </c>
      <c r="FY70" s="148">
        <f t="shared" si="74"/>
        <v>0</v>
      </c>
      <c r="FZ70" s="144">
        <f t="shared" si="75"/>
        <v>332.29999999999995</v>
      </c>
      <c r="GA70" s="148">
        <v>233</v>
      </c>
      <c r="GB70" s="148">
        <v>0</v>
      </c>
      <c r="GC70" s="148">
        <f t="shared" si="38"/>
        <v>0</v>
      </c>
      <c r="GD70" s="140">
        <f t="shared" si="39"/>
        <v>79.63</v>
      </c>
      <c r="GE70" s="142">
        <f t="shared" si="26"/>
        <v>0</v>
      </c>
      <c r="GF70" s="148">
        <v>68</v>
      </c>
      <c r="GG70" s="148">
        <f t="shared" si="78"/>
        <v>1.05</v>
      </c>
      <c r="GH70" s="142">
        <f t="shared" si="29"/>
        <v>66.95</v>
      </c>
      <c r="GI70" s="148">
        <f t="shared" si="82"/>
        <v>13</v>
      </c>
      <c r="GJ70" s="142">
        <f t="shared" si="31"/>
        <v>12.68</v>
      </c>
      <c r="GK70" s="148">
        <v>0</v>
      </c>
      <c r="GL70" s="148">
        <v>12</v>
      </c>
      <c r="GM70" s="148">
        <f t="shared" si="79"/>
        <v>0</v>
      </c>
      <c r="GN70" s="142">
        <f t="shared" si="33"/>
        <v>0</v>
      </c>
      <c r="GO70" s="148">
        <v>13</v>
      </c>
      <c r="GP70" s="148">
        <v>21</v>
      </c>
      <c r="GQ70" s="153">
        <v>0</v>
      </c>
      <c r="GR70" s="142">
        <v>33</v>
      </c>
      <c r="GS70" s="142"/>
      <c r="GT70" s="142"/>
      <c r="GU70" s="142"/>
      <c r="GV70" s="142"/>
      <c r="GW70" s="142"/>
      <c r="GX70" s="142"/>
      <c r="GY70" s="142"/>
      <c r="GZ70" s="142"/>
      <c r="HA70" s="154">
        <f t="shared" si="80"/>
        <v>0</v>
      </c>
      <c r="HB70" s="152"/>
      <c r="HC70" s="142">
        <f t="shared" si="81"/>
        <v>0.32</v>
      </c>
      <c r="HD70" s="142">
        <f t="shared" si="40"/>
        <v>12.68</v>
      </c>
    </row>
    <row r="71" spans="1:212" s="19" customFormat="1" ht="150" x14ac:dyDescent="0.2">
      <c r="A71" s="141">
        <v>22</v>
      </c>
      <c r="B71" s="141" t="s">
        <v>108</v>
      </c>
      <c r="C71" s="135"/>
      <c r="D71" s="135"/>
      <c r="E71" s="135"/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3">
        <v>0</v>
      </c>
      <c r="AD71" s="142">
        <v>0</v>
      </c>
      <c r="AE71" s="142">
        <v>0</v>
      </c>
      <c r="AF71" s="142">
        <v>0</v>
      </c>
      <c r="AG71" s="142">
        <v>0</v>
      </c>
      <c r="AH71" s="142">
        <v>0</v>
      </c>
      <c r="AI71" s="142">
        <v>0</v>
      </c>
      <c r="AJ71" s="142">
        <v>0</v>
      </c>
      <c r="AK71" s="142">
        <v>9.6999999999999993</v>
      </c>
      <c r="AL71" s="142">
        <v>32.299999999999997</v>
      </c>
      <c r="AM71" s="143">
        <f t="shared" si="58"/>
        <v>42</v>
      </c>
      <c r="AN71" s="142">
        <v>0</v>
      </c>
      <c r="AO71" s="142">
        <v>0</v>
      </c>
      <c r="AP71" s="142">
        <v>0</v>
      </c>
      <c r="AQ71" s="142">
        <v>0</v>
      </c>
      <c r="AR71" s="142">
        <v>0</v>
      </c>
      <c r="AS71" s="142">
        <v>0</v>
      </c>
      <c r="AT71" s="142">
        <v>0</v>
      </c>
      <c r="AU71" s="142">
        <v>0</v>
      </c>
      <c r="AV71" s="142">
        <v>0</v>
      </c>
      <c r="AW71" s="144">
        <f t="shared" si="59"/>
        <v>0</v>
      </c>
      <c r="AX71" s="142">
        <v>0</v>
      </c>
      <c r="AY71" s="142">
        <v>0</v>
      </c>
      <c r="AZ71" s="142">
        <v>0</v>
      </c>
      <c r="BA71" s="142">
        <v>0</v>
      </c>
      <c r="BB71" s="142">
        <v>0</v>
      </c>
      <c r="BC71" s="142">
        <v>0</v>
      </c>
      <c r="BD71" s="142">
        <v>0</v>
      </c>
      <c r="BE71" s="142">
        <v>1.3</v>
      </c>
      <c r="BF71" s="142">
        <v>72.3</v>
      </c>
      <c r="BG71" s="144">
        <f t="shared" si="60"/>
        <v>73.599999999999994</v>
      </c>
      <c r="BH71" s="142">
        <v>0</v>
      </c>
      <c r="BI71" s="142">
        <v>0</v>
      </c>
      <c r="BJ71" s="142">
        <v>0</v>
      </c>
      <c r="BK71" s="142">
        <v>0</v>
      </c>
      <c r="BL71" s="142">
        <v>0</v>
      </c>
      <c r="BM71" s="142">
        <v>0</v>
      </c>
      <c r="BN71" s="142">
        <v>0</v>
      </c>
      <c r="BO71" s="142">
        <v>0</v>
      </c>
      <c r="BP71" s="142">
        <v>0</v>
      </c>
      <c r="BQ71" s="144">
        <f t="shared" si="61"/>
        <v>0</v>
      </c>
      <c r="BR71" s="142">
        <v>0</v>
      </c>
      <c r="BS71" s="142">
        <v>0</v>
      </c>
      <c r="BT71" s="142">
        <v>0</v>
      </c>
      <c r="BU71" s="142">
        <v>0</v>
      </c>
      <c r="BV71" s="142">
        <v>0</v>
      </c>
      <c r="BW71" s="142">
        <v>0</v>
      </c>
      <c r="BX71" s="142">
        <v>0</v>
      </c>
      <c r="BY71" s="142">
        <v>0</v>
      </c>
      <c r="BZ71" s="142">
        <v>23.7</v>
      </c>
      <c r="CA71" s="144">
        <f t="shared" si="62"/>
        <v>23.7</v>
      </c>
      <c r="CB71" s="142">
        <v>0</v>
      </c>
      <c r="CC71" s="142">
        <v>0</v>
      </c>
      <c r="CD71" s="142">
        <v>0</v>
      </c>
      <c r="CE71" s="142">
        <v>0</v>
      </c>
      <c r="CF71" s="142">
        <v>0</v>
      </c>
      <c r="CG71" s="142">
        <v>0</v>
      </c>
      <c r="CH71" s="142">
        <v>0</v>
      </c>
      <c r="CI71" s="142">
        <v>0</v>
      </c>
      <c r="CJ71" s="142">
        <v>0</v>
      </c>
      <c r="CK71" s="142">
        <v>0</v>
      </c>
      <c r="CL71" s="142">
        <v>0</v>
      </c>
      <c r="CM71" s="142">
        <v>0</v>
      </c>
      <c r="CN71" s="142">
        <v>0</v>
      </c>
      <c r="CO71" s="142">
        <v>0</v>
      </c>
      <c r="CP71" s="142">
        <v>0</v>
      </c>
      <c r="CQ71" s="142">
        <v>0</v>
      </c>
      <c r="CR71" s="142">
        <v>0</v>
      </c>
      <c r="CS71" s="142">
        <v>0</v>
      </c>
      <c r="CT71" s="142">
        <v>2.2999999999999998</v>
      </c>
      <c r="CU71" s="142">
        <v>0</v>
      </c>
      <c r="CV71" s="144">
        <f t="shared" si="63"/>
        <v>2.2999999999999998</v>
      </c>
      <c r="CW71" s="142">
        <v>0</v>
      </c>
      <c r="CX71" s="142">
        <v>0</v>
      </c>
      <c r="CY71" s="142">
        <v>0</v>
      </c>
      <c r="CZ71" s="142">
        <v>0</v>
      </c>
      <c r="DA71" s="142">
        <v>0</v>
      </c>
      <c r="DB71" s="142">
        <v>0</v>
      </c>
      <c r="DC71" s="142">
        <v>0</v>
      </c>
      <c r="DD71" s="142">
        <v>1</v>
      </c>
      <c r="DE71" s="142">
        <v>1</v>
      </c>
      <c r="DF71" s="144">
        <f t="shared" si="64"/>
        <v>2</v>
      </c>
      <c r="DG71" s="142">
        <v>0</v>
      </c>
      <c r="DH71" s="142">
        <v>0</v>
      </c>
      <c r="DI71" s="142">
        <v>0</v>
      </c>
      <c r="DJ71" s="142">
        <v>0</v>
      </c>
      <c r="DK71" s="142">
        <v>0</v>
      </c>
      <c r="DL71" s="142">
        <v>0</v>
      </c>
      <c r="DM71" s="142">
        <v>0</v>
      </c>
      <c r="DN71" s="142">
        <v>0</v>
      </c>
      <c r="DO71" s="142">
        <v>0</v>
      </c>
      <c r="DP71" s="144">
        <f t="shared" si="65"/>
        <v>0</v>
      </c>
      <c r="DQ71" s="145"/>
      <c r="DR71" s="145"/>
      <c r="DS71" s="145"/>
      <c r="DT71" s="145"/>
      <c r="DU71" s="145"/>
      <c r="DV71" s="145"/>
      <c r="DW71" s="146">
        <f t="shared" si="66"/>
        <v>0</v>
      </c>
      <c r="DX71" s="145"/>
      <c r="DY71" s="145"/>
      <c r="DZ71" s="145"/>
      <c r="EA71" s="145"/>
      <c r="EB71" s="145"/>
      <c r="EC71" s="145"/>
      <c r="ED71" s="145"/>
      <c r="EE71" s="145"/>
      <c r="EF71" s="146">
        <f t="shared" si="67"/>
        <v>0</v>
      </c>
      <c r="EG71" s="145"/>
      <c r="EH71" s="145"/>
      <c r="EI71" s="146">
        <f t="shared" si="68"/>
        <v>0</v>
      </c>
      <c r="EJ71" s="145"/>
      <c r="EK71" s="145"/>
      <c r="EL71" s="145"/>
      <c r="EM71" s="145"/>
      <c r="EN71" s="146">
        <f t="shared" si="49"/>
        <v>0</v>
      </c>
      <c r="EO71" s="145"/>
      <c r="EP71" s="145"/>
      <c r="EQ71" s="145"/>
      <c r="ER71" s="145"/>
      <c r="ES71" s="146">
        <f t="shared" si="69"/>
        <v>0</v>
      </c>
      <c r="ET71" s="145"/>
      <c r="EU71" s="145"/>
      <c r="EV71" s="145"/>
      <c r="EW71" s="145"/>
      <c r="EX71" s="145"/>
      <c r="EY71" s="145"/>
      <c r="EZ71" s="145"/>
      <c r="FA71" s="145"/>
      <c r="FB71" s="146">
        <f t="shared" si="51"/>
        <v>0</v>
      </c>
      <c r="FC71" s="145"/>
      <c r="FD71" s="145"/>
      <c r="FE71" s="145"/>
      <c r="FF71" s="145"/>
      <c r="FG71" s="145"/>
      <c r="FH71" s="142"/>
      <c r="FI71" s="142"/>
      <c r="FJ71" s="142"/>
      <c r="FK71" s="142"/>
      <c r="FL71" s="147">
        <f t="shared" si="70"/>
        <v>0</v>
      </c>
      <c r="FM71" s="142"/>
      <c r="FN71" s="142"/>
      <c r="FO71" s="142"/>
      <c r="FP71" s="142"/>
      <c r="FQ71" s="142"/>
      <c r="FR71" s="147">
        <f t="shared" si="71"/>
        <v>0</v>
      </c>
      <c r="FS71" s="142"/>
      <c r="FT71" s="142"/>
      <c r="FU71" s="142"/>
      <c r="FV71" s="142"/>
      <c r="FW71" s="147">
        <f t="shared" si="72"/>
        <v>0</v>
      </c>
      <c r="FX71" s="148">
        <f t="shared" si="73"/>
        <v>143.6</v>
      </c>
      <c r="FY71" s="148">
        <f t="shared" si="74"/>
        <v>0</v>
      </c>
      <c r="FZ71" s="144">
        <f t="shared" si="75"/>
        <v>143.6</v>
      </c>
      <c r="GA71" s="148">
        <v>143.6</v>
      </c>
      <c r="GB71" s="148">
        <v>0</v>
      </c>
      <c r="GC71" s="148">
        <f t="shared" si="38"/>
        <v>0</v>
      </c>
      <c r="GD71" s="140">
        <f t="shared" si="39"/>
        <v>0</v>
      </c>
      <c r="GE71" s="142">
        <f t="shared" si="26"/>
        <v>0</v>
      </c>
      <c r="GF71" s="148">
        <v>0</v>
      </c>
      <c r="GG71" s="148">
        <f t="shared" si="78"/>
        <v>0</v>
      </c>
      <c r="GH71" s="142">
        <f t="shared" si="29"/>
        <v>0</v>
      </c>
      <c r="GI71" s="148">
        <f t="shared" si="82"/>
        <v>0</v>
      </c>
      <c r="GJ71" s="142">
        <f t="shared" si="31"/>
        <v>0</v>
      </c>
      <c r="GK71" s="148">
        <v>0</v>
      </c>
      <c r="GL71" s="148">
        <v>0</v>
      </c>
      <c r="GM71" s="148">
        <f t="shared" si="79"/>
        <v>0</v>
      </c>
      <c r="GN71" s="142">
        <f t="shared" si="33"/>
        <v>0</v>
      </c>
      <c r="GO71" s="148">
        <v>0</v>
      </c>
      <c r="GP71" s="148">
        <v>0</v>
      </c>
      <c r="GQ71" s="153">
        <v>0</v>
      </c>
      <c r="GR71" s="142">
        <v>18</v>
      </c>
      <c r="GS71" s="142"/>
      <c r="GT71" s="142"/>
      <c r="GU71" s="142"/>
      <c r="GV71" s="142"/>
      <c r="GW71" s="142"/>
      <c r="GX71" s="142"/>
      <c r="GY71" s="142"/>
      <c r="GZ71" s="142"/>
      <c r="HA71" s="154">
        <f t="shared" si="80"/>
        <v>0</v>
      </c>
      <c r="HB71" s="152"/>
      <c r="HC71" s="142">
        <f t="shared" si="81"/>
        <v>0</v>
      </c>
      <c r="HD71" s="142">
        <f t="shared" si="40"/>
        <v>0</v>
      </c>
    </row>
    <row r="72" spans="1:212" s="19" customFormat="1" ht="56.25" x14ac:dyDescent="0.2">
      <c r="A72" s="141">
        <v>23</v>
      </c>
      <c r="B72" s="141" t="s">
        <v>182</v>
      </c>
      <c r="C72" s="135"/>
      <c r="D72" s="135">
        <v>248</v>
      </c>
      <c r="E72" s="135">
        <v>200.7</v>
      </c>
      <c r="F72" s="142">
        <v>248</v>
      </c>
      <c r="G72" s="142">
        <v>0</v>
      </c>
      <c r="H72" s="142">
        <v>167</v>
      </c>
      <c r="I72" s="142">
        <v>33.700000000000003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3">
        <v>0</v>
      </c>
      <c r="AD72" s="142"/>
      <c r="AE72" s="142"/>
      <c r="AF72" s="142"/>
      <c r="AG72" s="142"/>
      <c r="AH72" s="142"/>
      <c r="AI72" s="142"/>
      <c r="AJ72" s="142"/>
      <c r="AK72" s="142"/>
      <c r="AL72" s="142"/>
      <c r="AM72" s="143">
        <v>0</v>
      </c>
      <c r="AN72" s="142"/>
      <c r="AO72" s="142"/>
      <c r="AP72" s="142"/>
      <c r="AQ72" s="142"/>
      <c r="AR72" s="142"/>
      <c r="AS72" s="142"/>
      <c r="AT72" s="142"/>
      <c r="AU72" s="142"/>
      <c r="AV72" s="142"/>
      <c r="AW72" s="144">
        <v>0</v>
      </c>
      <c r="AX72" s="142"/>
      <c r="AY72" s="142"/>
      <c r="AZ72" s="142"/>
      <c r="BA72" s="142"/>
      <c r="BB72" s="142"/>
      <c r="BC72" s="142"/>
      <c r="BD72" s="142"/>
      <c r="BE72" s="142"/>
      <c r="BF72" s="142"/>
      <c r="BG72" s="144">
        <v>0</v>
      </c>
      <c r="BH72" s="142"/>
      <c r="BI72" s="142"/>
      <c r="BJ72" s="142"/>
      <c r="BK72" s="142"/>
      <c r="BL72" s="142"/>
      <c r="BM72" s="142"/>
      <c r="BN72" s="142"/>
      <c r="BO72" s="142"/>
      <c r="BP72" s="142"/>
      <c r="BQ72" s="144">
        <v>0</v>
      </c>
      <c r="BR72" s="142"/>
      <c r="BS72" s="142"/>
      <c r="BT72" s="142"/>
      <c r="BU72" s="142"/>
      <c r="BV72" s="142"/>
      <c r="BW72" s="142"/>
      <c r="BX72" s="142"/>
      <c r="BY72" s="142"/>
      <c r="BZ72" s="142"/>
      <c r="CA72" s="144">
        <v>0</v>
      </c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>
        <v>0</v>
      </c>
      <c r="CT72" s="142"/>
      <c r="CU72" s="142"/>
      <c r="CV72" s="144"/>
      <c r="CW72" s="142"/>
      <c r="CX72" s="142"/>
      <c r="CY72" s="142"/>
      <c r="CZ72" s="142"/>
      <c r="DA72" s="142"/>
      <c r="DB72" s="142"/>
      <c r="DC72" s="142">
        <v>0</v>
      </c>
      <c r="DD72" s="142"/>
      <c r="DE72" s="142"/>
      <c r="DF72" s="144"/>
      <c r="DG72" s="142"/>
      <c r="DH72" s="142"/>
      <c r="DI72" s="142"/>
      <c r="DJ72" s="142"/>
      <c r="DK72" s="142"/>
      <c r="DL72" s="142"/>
      <c r="DM72" s="142">
        <v>0</v>
      </c>
      <c r="DN72" s="142"/>
      <c r="DO72" s="142"/>
      <c r="DP72" s="144"/>
      <c r="DQ72" s="145"/>
      <c r="DR72" s="145"/>
      <c r="DS72" s="145"/>
      <c r="DT72" s="145">
        <v>0</v>
      </c>
      <c r="DU72" s="145"/>
      <c r="DV72" s="145"/>
      <c r="DW72" s="146"/>
      <c r="DX72" s="145"/>
      <c r="DY72" s="145"/>
      <c r="DZ72" s="145"/>
      <c r="EA72" s="145"/>
      <c r="EB72" s="145"/>
      <c r="EC72" s="145">
        <v>0</v>
      </c>
      <c r="ED72" s="145"/>
      <c r="EE72" s="145"/>
      <c r="EF72" s="146">
        <v>0</v>
      </c>
      <c r="EG72" s="145"/>
      <c r="EH72" s="145"/>
      <c r="EI72" s="146"/>
      <c r="EJ72" s="145"/>
      <c r="EK72" s="145">
        <v>0</v>
      </c>
      <c r="EL72" s="145"/>
      <c r="EM72" s="145"/>
      <c r="EN72" s="146"/>
      <c r="EO72" s="145"/>
      <c r="EP72" s="145">
        <v>0</v>
      </c>
      <c r="EQ72" s="145"/>
      <c r="ER72" s="145"/>
      <c r="ES72" s="146"/>
      <c r="ET72" s="145"/>
      <c r="EU72" s="145"/>
      <c r="EV72" s="145"/>
      <c r="EW72" s="145"/>
      <c r="EX72" s="145"/>
      <c r="EY72" s="145">
        <v>0</v>
      </c>
      <c r="EZ72" s="145"/>
      <c r="FA72" s="145"/>
      <c r="FB72" s="146"/>
      <c r="FC72" s="145"/>
      <c r="FD72" s="145"/>
      <c r="FE72" s="145"/>
      <c r="FF72" s="145"/>
      <c r="FG72" s="145"/>
      <c r="FH72" s="142"/>
      <c r="FI72" s="142">
        <v>0</v>
      </c>
      <c r="FJ72" s="142"/>
      <c r="FK72" s="142"/>
      <c r="FL72" s="147"/>
      <c r="FM72" s="142"/>
      <c r="FN72" s="142"/>
      <c r="FO72" s="142">
        <v>0</v>
      </c>
      <c r="FP72" s="142"/>
      <c r="FQ72" s="142"/>
      <c r="FR72" s="147"/>
      <c r="FS72" s="142"/>
      <c r="FT72" s="142">
        <v>0</v>
      </c>
      <c r="FU72" s="142">
        <v>448.7</v>
      </c>
      <c r="FV72" s="142">
        <v>0</v>
      </c>
      <c r="FW72" s="147">
        <v>448.7</v>
      </c>
      <c r="FX72" s="148"/>
      <c r="FY72" s="148">
        <v>200</v>
      </c>
      <c r="FZ72" s="144">
        <v>176.7</v>
      </c>
      <c r="GA72" s="148">
        <v>72</v>
      </c>
      <c r="GB72" s="148">
        <v>200</v>
      </c>
      <c r="GC72" s="148">
        <f t="shared" si="38"/>
        <v>2.2360000000000002</v>
      </c>
      <c r="GD72" s="140">
        <f t="shared" si="39"/>
        <v>441.71400000000006</v>
      </c>
      <c r="GE72" s="142">
        <f t="shared" si="26"/>
        <v>197.76400000000001</v>
      </c>
      <c r="GF72" s="148">
        <v>176.7</v>
      </c>
      <c r="GG72" s="148">
        <f t="shared" si="78"/>
        <v>2.72</v>
      </c>
      <c r="GH72" s="142">
        <f t="shared" si="29"/>
        <v>173.98</v>
      </c>
      <c r="GI72" s="148">
        <v>72</v>
      </c>
      <c r="GJ72" s="142">
        <f t="shared" si="31"/>
        <v>69.97</v>
      </c>
      <c r="GK72" s="148">
        <v>48</v>
      </c>
      <c r="GL72" s="148">
        <v>0</v>
      </c>
      <c r="GM72" s="148">
        <f t="shared" si="79"/>
        <v>1.43</v>
      </c>
      <c r="GN72" s="142">
        <f t="shared" si="33"/>
        <v>46.57</v>
      </c>
      <c r="GO72" s="148">
        <v>24</v>
      </c>
      <c r="GP72" s="148">
        <v>0</v>
      </c>
      <c r="GQ72" s="153"/>
      <c r="GR72" s="142"/>
      <c r="GS72" s="142"/>
      <c r="GT72" s="142"/>
      <c r="GU72" s="142"/>
      <c r="GV72" s="142"/>
      <c r="GW72" s="142"/>
      <c r="GX72" s="142"/>
      <c r="GY72" s="142"/>
      <c r="GZ72" s="142"/>
      <c r="HA72" s="154"/>
      <c r="HB72" s="152"/>
      <c r="HC72" s="142">
        <f t="shared" si="81"/>
        <v>0.6</v>
      </c>
      <c r="HD72" s="142">
        <f t="shared" si="40"/>
        <v>23.4</v>
      </c>
    </row>
    <row r="73" spans="1:212" s="19" customFormat="1" ht="93.75" x14ac:dyDescent="0.2">
      <c r="A73" s="141">
        <v>24</v>
      </c>
      <c r="B73" s="141" t="s">
        <v>184</v>
      </c>
      <c r="C73" s="135"/>
      <c r="D73" s="135">
        <v>94</v>
      </c>
      <c r="E73" s="135">
        <v>118.2</v>
      </c>
      <c r="F73" s="142">
        <v>94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92.2</v>
      </c>
      <c r="P73" s="142">
        <v>0</v>
      </c>
      <c r="Q73" s="142">
        <v>8.6999999999999993</v>
      </c>
      <c r="R73" s="142">
        <v>17.3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3">
        <v>0</v>
      </c>
      <c r="AD73" s="142"/>
      <c r="AE73" s="142"/>
      <c r="AF73" s="142"/>
      <c r="AG73" s="142"/>
      <c r="AH73" s="142"/>
      <c r="AI73" s="142"/>
      <c r="AJ73" s="142"/>
      <c r="AK73" s="142"/>
      <c r="AL73" s="142"/>
      <c r="AM73" s="143">
        <v>0</v>
      </c>
      <c r="AN73" s="142"/>
      <c r="AO73" s="142"/>
      <c r="AP73" s="142"/>
      <c r="AQ73" s="142"/>
      <c r="AR73" s="142"/>
      <c r="AS73" s="142"/>
      <c r="AT73" s="142"/>
      <c r="AU73" s="142"/>
      <c r="AV73" s="142"/>
      <c r="AW73" s="144">
        <v>0</v>
      </c>
      <c r="AX73" s="142"/>
      <c r="AY73" s="142"/>
      <c r="AZ73" s="142"/>
      <c r="BA73" s="142"/>
      <c r="BB73" s="142"/>
      <c r="BC73" s="142"/>
      <c r="BD73" s="142"/>
      <c r="BE73" s="142"/>
      <c r="BF73" s="142"/>
      <c r="BG73" s="144">
        <v>0</v>
      </c>
      <c r="BH73" s="142"/>
      <c r="BI73" s="142"/>
      <c r="BJ73" s="142"/>
      <c r="BK73" s="142"/>
      <c r="BL73" s="142"/>
      <c r="BM73" s="142"/>
      <c r="BN73" s="142"/>
      <c r="BO73" s="142"/>
      <c r="BP73" s="142"/>
      <c r="BQ73" s="144">
        <v>0</v>
      </c>
      <c r="BR73" s="142"/>
      <c r="BS73" s="142"/>
      <c r="BT73" s="142"/>
      <c r="BU73" s="142"/>
      <c r="BV73" s="142"/>
      <c r="BW73" s="142"/>
      <c r="BX73" s="142"/>
      <c r="BY73" s="142"/>
      <c r="BZ73" s="142"/>
      <c r="CA73" s="144">
        <v>0</v>
      </c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>
        <v>0</v>
      </c>
      <c r="CT73" s="142"/>
      <c r="CU73" s="142"/>
      <c r="CV73" s="144"/>
      <c r="CW73" s="142"/>
      <c r="CX73" s="142"/>
      <c r="CY73" s="142"/>
      <c r="CZ73" s="142"/>
      <c r="DA73" s="142"/>
      <c r="DB73" s="142"/>
      <c r="DC73" s="142">
        <v>0</v>
      </c>
      <c r="DD73" s="142"/>
      <c r="DE73" s="142"/>
      <c r="DF73" s="144"/>
      <c r="DG73" s="142"/>
      <c r="DH73" s="142"/>
      <c r="DI73" s="142"/>
      <c r="DJ73" s="142"/>
      <c r="DK73" s="142"/>
      <c r="DL73" s="142"/>
      <c r="DM73" s="142">
        <v>0</v>
      </c>
      <c r="DN73" s="142"/>
      <c r="DO73" s="142"/>
      <c r="DP73" s="144"/>
      <c r="DQ73" s="145"/>
      <c r="DR73" s="145"/>
      <c r="DS73" s="145"/>
      <c r="DT73" s="145">
        <v>0</v>
      </c>
      <c r="DU73" s="145"/>
      <c r="DV73" s="145"/>
      <c r="DW73" s="146"/>
      <c r="DX73" s="145"/>
      <c r="DY73" s="145"/>
      <c r="DZ73" s="145"/>
      <c r="EA73" s="145"/>
      <c r="EB73" s="145"/>
      <c r="EC73" s="145">
        <v>0</v>
      </c>
      <c r="ED73" s="145"/>
      <c r="EE73" s="145"/>
      <c r="EF73" s="146">
        <v>0</v>
      </c>
      <c r="EG73" s="145"/>
      <c r="EH73" s="145"/>
      <c r="EI73" s="146"/>
      <c r="EJ73" s="145"/>
      <c r="EK73" s="145">
        <v>0</v>
      </c>
      <c r="EL73" s="145"/>
      <c r="EM73" s="145"/>
      <c r="EN73" s="146"/>
      <c r="EO73" s="145">
        <v>36.6</v>
      </c>
      <c r="EP73" s="145">
        <v>36.6</v>
      </c>
      <c r="EQ73" s="145"/>
      <c r="ER73" s="145"/>
      <c r="ES73" s="146"/>
      <c r="ET73" s="145"/>
      <c r="EU73" s="145"/>
      <c r="EV73" s="145"/>
      <c r="EW73" s="145"/>
      <c r="EX73" s="145"/>
      <c r="EY73" s="145">
        <v>0</v>
      </c>
      <c r="EZ73" s="145"/>
      <c r="FA73" s="145"/>
      <c r="FB73" s="146"/>
      <c r="FC73" s="145"/>
      <c r="FD73" s="145"/>
      <c r="FE73" s="145"/>
      <c r="FF73" s="145"/>
      <c r="FG73" s="145"/>
      <c r="FH73" s="142"/>
      <c r="FI73" s="142">
        <v>0</v>
      </c>
      <c r="FJ73" s="142"/>
      <c r="FK73" s="142"/>
      <c r="FL73" s="147"/>
      <c r="FM73" s="142"/>
      <c r="FN73" s="142"/>
      <c r="FO73" s="142">
        <v>0</v>
      </c>
      <c r="FP73" s="142"/>
      <c r="FQ73" s="142"/>
      <c r="FR73" s="147"/>
      <c r="FS73" s="142"/>
      <c r="FT73" s="142">
        <v>0</v>
      </c>
      <c r="FU73" s="142">
        <v>248.79999999999998</v>
      </c>
      <c r="FV73" s="142">
        <v>36.6</v>
      </c>
      <c r="FW73" s="147">
        <v>212.2</v>
      </c>
      <c r="FX73" s="148"/>
      <c r="FY73" s="148">
        <v>69</v>
      </c>
      <c r="FZ73" s="144">
        <v>83.2</v>
      </c>
      <c r="GA73" s="148">
        <v>60</v>
      </c>
      <c r="GB73" s="148">
        <v>69</v>
      </c>
      <c r="GC73" s="148">
        <f t="shared" si="38"/>
        <v>0.77100000000000002</v>
      </c>
      <c r="GD73" s="140">
        <f t="shared" si="39"/>
        <v>208.53899999999999</v>
      </c>
      <c r="GE73" s="142">
        <f t="shared" si="26"/>
        <v>68.228999999999999</v>
      </c>
      <c r="GF73" s="148">
        <v>83.2</v>
      </c>
      <c r="GG73" s="148">
        <f t="shared" si="78"/>
        <v>1.28</v>
      </c>
      <c r="GH73" s="142">
        <f t="shared" si="29"/>
        <v>81.92</v>
      </c>
      <c r="GI73" s="148">
        <v>60</v>
      </c>
      <c r="GJ73" s="142">
        <f t="shared" si="31"/>
        <v>58.39</v>
      </c>
      <c r="GK73" s="148">
        <v>25</v>
      </c>
      <c r="GL73" s="148">
        <v>0</v>
      </c>
      <c r="GM73" s="148">
        <f t="shared" si="79"/>
        <v>0.74</v>
      </c>
      <c r="GN73" s="142">
        <f t="shared" si="33"/>
        <v>24.26</v>
      </c>
      <c r="GO73" s="148">
        <v>35</v>
      </c>
      <c r="GP73" s="148">
        <v>0</v>
      </c>
      <c r="GQ73" s="153"/>
      <c r="GR73" s="142"/>
      <c r="GS73" s="142"/>
      <c r="GT73" s="142"/>
      <c r="GU73" s="142"/>
      <c r="GV73" s="142"/>
      <c r="GW73" s="142"/>
      <c r="GX73" s="142"/>
      <c r="GY73" s="142"/>
      <c r="GZ73" s="142"/>
      <c r="HA73" s="154"/>
      <c r="HB73" s="152"/>
      <c r="HC73" s="142">
        <f t="shared" si="81"/>
        <v>0.87</v>
      </c>
      <c r="HD73" s="142">
        <f t="shared" si="40"/>
        <v>34.130000000000003</v>
      </c>
    </row>
    <row r="74" spans="1:212" s="19" customFormat="1" ht="75" x14ac:dyDescent="0.2">
      <c r="A74" s="141">
        <v>25</v>
      </c>
      <c r="B74" s="141" t="s">
        <v>185</v>
      </c>
      <c r="C74" s="135"/>
      <c r="D74" s="135"/>
      <c r="E74" s="135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3"/>
      <c r="AD74" s="142"/>
      <c r="AE74" s="142"/>
      <c r="AF74" s="142"/>
      <c r="AG74" s="142"/>
      <c r="AH74" s="142"/>
      <c r="AI74" s="142"/>
      <c r="AJ74" s="142"/>
      <c r="AK74" s="142"/>
      <c r="AL74" s="142"/>
      <c r="AM74" s="143"/>
      <c r="AN74" s="142"/>
      <c r="AO74" s="142"/>
      <c r="AP74" s="142"/>
      <c r="AQ74" s="142"/>
      <c r="AR74" s="142"/>
      <c r="AS74" s="142"/>
      <c r="AT74" s="142"/>
      <c r="AU74" s="142"/>
      <c r="AV74" s="142"/>
      <c r="AW74" s="144"/>
      <c r="AX74" s="142"/>
      <c r="AY74" s="142"/>
      <c r="AZ74" s="142"/>
      <c r="BA74" s="142"/>
      <c r="BB74" s="142"/>
      <c r="BC74" s="142"/>
      <c r="BD74" s="142"/>
      <c r="BE74" s="142"/>
      <c r="BF74" s="142"/>
      <c r="BG74" s="144"/>
      <c r="BH74" s="142"/>
      <c r="BI74" s="142"/>
      <c r="BJ74" s="142"/>
      <c r="BK74" s="142"/>
      <c r="BL74" s="142"/>
      <c r="BM74" s="142"/>
      <c r="BN74" s="142"/>
      <c r="BO74" s="142"/>
      <c r="BP74" s="142"/>
      <c r="BQ74" s="144"/>
      <c r="BR74" s="142"/>
      <c r="BS74" s="142"/>
      <c r="BT74" s="142"/>
      <c r="BU74" s="142"/>
      <c r="BV74" s="142"/>
      <c r="BW74" s="142"/>
      <c r="BX74" s="142"/>
      <c r="BY74" s="142"/>
      <c r="BZ74" s="142"/>
      <c r="CA74" s="144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4"/>
      <c r="CW74" s="142"/>
      <c r="CX74" s="142"/>
      <c r="CY74" s="142"/>
      <c r="CZ74" s="142"/>
      <c r="DA74" s="142"/>
      <c r="DB74" s="142"/>
      <c r="DC74" s="142"/>
      <c r="DD74" s="142"/>
      <c r="DE74" s="142"/>
      <c r="DF74" s="144"/>
      <c r="DG74" s="142"/>
      <c r="DH74" s="142"/>
      <c r="DI74" s="142"/>
      <c r="DJ74" s="142"/>
      <c r="DK74" s="142"/>
      <c r="DL74" s="142"/>
      <c r="DM74" s="142"/>
      <c r="DN74" s="142"/>
      <c r="DO74" s="142"/>
      <c r="DP74" s="144"/>
      <c r="DQ74" s="145"/>
      <c r="DR74" s="145"/>
      <c r="DS74" s="145"/>
      <c r="DT74" s="145"/>
      <c r="DU74" s="145"/>
      <c r="DV74" s="145"/>
      <c r="DW74" s="146"/>
      <c r="DX74" s="145"/>
      <c r="DY74" s="145"/>
      <c r="DZ74" s="145"/>
      <c r="EA74" s="145"/>
      <c r="EB74" s="145"/>
      <c r="EC74" s="145"/>
      <c r="ED74" s="145"/>
      <c r="EE74" s="145"/>
      <c r="EF74" s="146"/>
      <c r="EG74" s="145"/>
      <c r="EH74" s="145"/>
      <c r="EI74" s="146"/>
      <c r="EJ74" s="145"/>
      <c r="EK74" s="145"/>
      <c r="EL74" s="145"/>
      <c r="EM74" s="145"/>
      <c r="EN74" s="146"/>
      <c r="EO74" s="145"/>
      <c r="EP74" s="145"/>
      <c r="EQ74" s="145"/>
      <c r="ER74" s="145"/>
      <c r="ES74" s="146"/>
      <c r="ET74" s="145"/>
      <c r="EU74" s="145"/>
      <c r="EV74" s="145"/>
      <c r="EW74" s="145"/>
      <c r="EX74" s="145"/>
      <c r="EY74" s="145"/>
      <c r="EZ74" s="145"/>
      <c r="FA74" s="145"/>
      <c r="FB74" s="146"/>
      <c r="FC74" s="145"/>
      <c r="FD74" s="145"/>
      <c r="FE74" s="145"/>
      <c r="FF74" s="145"/>
      <c r="FG74" s="145"/>
      <c r="FH74" s="142"/>
      <c r="FI74" s="142"/>
      <c r="FJ74" s="142"/>
      <c r="FK74" s="142"/>
      <c r="FL74" s="147"/>
      <c r="FM74" s="142"/>
      <c r="FN74" s="142"/>
      <c r="FO74" s="142"/>
      <c r="FP74" s="142"/>
      <c r="FQ74" s="142"/>
      <c r="FR74" s="147"/>
      <c r="FS74" s="142"/>
      <c r="FT74" s="142"/>
      <c r="FU74" s="142"/>
      <c r="FV74" s="142"/>
      <c r="FW74" s="147"/>
      <c r="FX74" s="148"/>
      <c r="FY74" s="148"/>
      <c r="FZ74" s="144"/>
      <c r="GA74" s="148"/>
      <c r="GB74" s="148">
        <v>25.9</v>
      </c>
      <c r="GC74" s="148">
        <f t="shared" si="38"/>
        <v>0.28999999999999998</v>
      </c>
      <c r="GD74" s="140">
        <f t="shared" si="39"/>
        <v>130.37</v>
      </c>
      <c r="GE74" s="142">
        <f t="shared" si="26"/>
        <v>25.61</v>
      </c>
      <c r="GF74" s="148">
        <v>33.299999999999997</v>
      </c>
      <c r="GG74" s="148">
        <f t="shared" si="78"/>
        <v>0.51</v>
      </c>
      <c r="GH74" s="142">
        <f t="shared" si="29"/>
        <v>32.79</v>
      </c>
      <c r="GI74" s="148">
        <v>74</v>
      </c>
      <c r="GJ74" s="142">
        <f t="shared" si="31"/>
        <v>71.97</v>
      </c>
      <c r="GK74" s="148">
        <v>38</v>
      </c>
      <c r="GL74" s="148">
        <v>0</v>
      </c>
      <c r="GM74" s="148">
        <f t="shared" si="79"/>
        <v>1.1299999999999999</v>
      </c>
      <c r="GN74" s="142">
        <f t="shared" si="33"/>
        <v>36.869999999999997</v>
      </c>
      <c r="GO74" s="148">
        <v>36</v>
      </c>
      <c r="GP74" s="148">
        <v>0</v>
      </c>
      <c r="GQ74" s="153"/>
      <c r="GR74" s="142"/>
      <c r="GS74" s="142"/>
      <c r="GT74" s="142"/>
      <c r="GU74" s="142"/>
      <c r="GV74" s="142"/>
      <c r="GW74" s="142"/>
      <c r="GX74" s="142"/>
      <c r="GY74" s="142"/>
      <c r="GZ74" s="142"/>
      <c r="HA74" s="154"/>
      <c r="HB74" s="152"/>
      <c r="HC74" s="142">
        <f t="shared" si="81"/>
        <v>0.9</v>
      </c>
      <c r="HD74" s="142">
        <f t="shared" si="40"/>
        <v>35.1</v>
      </c>
    </row>
    <row r="75" spans="1:212" s="19" customFormat="1" ht="56.25" x14ac:dyDescent="0.2">
      <c r="A75" s="141">
        <v>26</v>
      </c>
      <c r="B75" s="141" t="s">
        <v>188</v>
      </c>
      <c r="C75" s="135"/>
      <c r="D75" s="135"/>
      <c r="E75" s="135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3"/>
      <c r="AD75" s="142"/>
      <c r="AE75" s="142"/>
      <c r="AF75" s="142"/>
      <c r="AG75" s="142"/>
      <c r="AH75" s="142"/>
      <c r="AI75" s="142"/>
      <c r="AJ75" s="142"/>
      <c r="AK75" s="142"/>
      <c r="AL75" s="142"/>
      <c r="AM75" s="143"/>
      <c r="AN75" s="142"/>
      <c r="AO75" s="142"/>
      <c r="AP75" s="142"/>
      <c r="AQ75" s="142"/>
      <c r="AR75" s="142"/>
      <c r="AS75" s="142"/>
      <c r="AT75" s="142"/>
      <c r="AU75" s="142"/>
      <c r="AV75" s="142"/>
      <c r="AW75" s="144"/>
      <c r="AX75" s="142"/>
      <c r="AY75" s="142"/>
      <c r="AZ75" s="142"/>
      <c r="BA75" s="142"/>
      <c r="BB75" s="142"/>
      <c r="BC75" s="142"/>
      <c r="BD75" s="142"/>
      <c r="BE75" s="142"/>
      <c r="BF75" s="142"/>
      <c r="BG75" s="144"/>
      <c r="BH75" s="142"/>
      <c r="BI75" s="142"/>
      <c r="BJ75" s="142"/>
      <c r="BK75" s="142"/>
      <c r="BL75" s="142"/>
      <c r="BM75" s="142"/>
      <c r="BN75" s="142"/>
      <c r="BO75" s="142"/>
      <c r="BP75" s="142"/>
      <c r="BQ75" s="144"/>
      <c r="BR75" s="142"/>
      <c r="BS75" s="142"/>
      <c r="BT75" s="142"/>
      <c r="BU75" s="142"/>
      <c r="BV75" s="142"/>
      <c r="BW75" s="142"/>
      <c r="BX75" s="142"/>
      <c r="BY75" s="142"/>
      <c r="BZ75" s="142"/>
      <c r="CA75" s="144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4"/>
      <c r="CW75" s="142"/>
      <c r="CX75" s="142"/>
      <c r="CY75" s="142"/>
      <c r="CZ75" s="142"/>
      <c r="DA75" s="142"/>
      <c r="DB75" s="142"/>
      <c r="DC75" s="142"/>
      <c r="DD75" s="142"/>
      <c r="DE75" s="142"/>
      <c r="DF75" s="144"/>
      <c r="DG75" s="142"/>
      <c r="DH75" s="142"/>
      <c r="DI75" s="142"/>
      <c r="DJ75" s="142"/>
      <c r="DK75" s="142"/>
      <c r="DL75" s="142"/>
      <c r="DM75" s="142"/>
      <c r="DN75" s="142"/>
      <c r="DO75" s="142"/>
      <c r="DP75" s="144"/>
      <c r="DQ75" s="145"/>
      <c r="DR75" s="145"/>
      <c r="DS75" s="145"/>
      <c r="DT75" s="145"/>
      <c r="DU75" s="145"/>
      <c r="DV75" s="145"/>
      <c r="DW75" s="146"/>
      <c r="DX75" s="145"/>
      <c r="DY75" s="145"/>
      <c r="DZ75" s="145"/>
      <c r="EA75" s="145"/>
      <c r="EB75" s="145"/>
      <c r="EC75" s="145"/>
      <c r="ED75" s="145"/>
      <c r="EE75" s="145"/>
      <c r="EF75" s="146"/>
      <c r="EG75" s="145"/>
      <c r="EH75" s="145"/>
      <c r="EI75" s="146"/>
      <c r="EJ75" s="145"/>
      <c r="EK75" s="145"/>
      <c r="EL75" s="145"/>
      <c r="EM75" s="145"/>
      <c r="EN75" s="146"/>
      <c r="EO75" s="145"/>
      <c r="EP75" s="145"/>
      <c r="EQ75" s="145"/>
      <c r="ER75" s="145"/>
      <c r="ES75" s="146"/>
      <c r="ET75" s="145"/>
      <c r="EU75" s="145"/>
      <c r="EV75" s="145"/>
      <c r="EW75" s="145"/>
      <c r="EX75" s="145"/>
      <c r="EY75" s="145"/>
      <c r="EZ75" s="145"/>
      <c r="FA75" s="145"/>
      <c r="FB75" s="146"/>
      <c r="FC75" s="145"/>
      <c r="FD75" s="145"/>
      <c r="FE75" s="145"/>
      <c r="FF75" s="145"/>
      <c r="FG75" s="145"/>
      <c r="FH75" s="142"/>
      <c r="FI75" s="142"/>
      <c r="FJ75" s="142"/>
      <c r="FK75" s="142"/>
      <c r="FL75" s="147"/>
      <c r="FM75" s="142"/>
      <c r="FN75" s="142"/>
      <c r="FO75" s="142"/>
      <c r="FP75" s="142"/>
      <c r="FQ75" s="142"/>
      <c r="FR75" s="147"/>
      <c r="FS75" s="142"/>
      <c r="FT75" s="142"/>
      <c r="FU75" s="142"/>
      <c r="FV75" s="142"/>
      <c r="FW75" s="147"/>
      <c r="FX75" s="148"/>
      <c r="FY75" s="148"/>
      <c r="FZ75" s="144"/>
      <c r="GA75" s="148"/>
      <c r="GB75" s="148">
        <v>27.299999999999997</v>
      </c>
      <c r="GC75" s="148">
        <f t="shared" si="38"/>
        <v>0.30499999999999999</v>
      </c>
      <c r="GD75" s="140">
        <f t="shared" si="39"/>
        <v>135.38499999999999</v>
      </c>
      <c r="GE75" s="142">
        <f t="shared" si="26"/>
        <v>26.994999999999997</v>
      </c>
      <c r="GF75" s="148">
        <v>66.599999999999994</v>
      </c>
      <c r="GG75" s="148">
        <f t="shared" si="78"/>
        <v>1.03</v>
      </c>
      <c r="GH75" s="142">
        <f t="shared" si="29"/>
        <v>65.569999999999993</v>
      </c>
      <c r="GI75" s="148">
        <v>44</v>
      </c>
      <c r="GJ75" s="142">
        <f t="shared" si="31"/>
        <v>42.819999999999993</v>
      </c>
      <c r="GK75" s="148">
        <v>17</v>
      </c>
      <c r="GL75" s="148">
        <v>0</v>
      </c>
      <c r="GM75" s="148">
        <f t="shared" si="79"/>
        <v>0.51</v>
      </c>
      <c r="GN75" s="142">
        <f t="shared" si="33"/>
        <v>16.489999999999998</v>
      </c>
      <c r="GO75" s="148">
        <v>27</v>
      </c>
      <c r="GP75" s="148">
        <v>0</v>
      </c>
      <c r="GQ75" s="153"/>
      <c r="GR75" s="142"/>
      <c r="GS75" s="142"/>
      <c r="GT75" s="142"/>
      <c r="GU75" s="142"/>
      <c r="GV75" s="142"/>
      <c r="GW75" s="142"/>
      <c r="GX75" s="142"/>
      <c r="GY75" s="142"/>
      <c r="GZ75" s="142"/>
      <c r="HA75" s="154"/>
      <c r="HB75" s="152"/>
      <c r="HC75" s="142">
        <f t="shared" si="81"/>
        <v>0.67</v>
      </c>
      <c r="HD75" s="142">
        <f t="shared" si="40"/>
        <v>26.33</v>
      </c>
    </row>
    <row r="76" spans="1:212" ht="50.25" customHeight="1" collapsed="1" x14ac:dyDescent="0.2">
      <c r="A76" s="131"/>
      <c r="B76" s="161" t="s">
        <v>43</v>
      </c>
      <c r="C76" s="162"/>
      <c r="D76" s="163">
        <f t="shared" ref="D76:BO76" si="83">D16+D49</f>
        <v>21195.500000000004</v>
      </c>
      <c r="E76" s="163">
        <f t="shared" si="83"/>
        <v>24934.000000000004</v>
      </c>
      <c r="F76" s="163">
        <f t="shared" si="83"/>
        <v>20880.100000000006</v>
      </c>
      <c r="G76" s="163">
        <f t="shared" si="83"/>
        <v>0</v>
      </c>
      <c r="H76" s="163">
        <f t="shared" si="83"/>
        <v>17069.400000000001</v>
      </c>
      <c r="I76" s="163">
        <f t="shared" si="83"/>
        <v>0</v>
      </c>
      <c r="J76" s="163">
        <f t="shared" si="83"/>
        <v>532.40000000000009</v>
      </c>
      <c r="K76" s="163">
        <f t="shared" si="83"/>
        <v>566</v>
      </c>
      <c r="L76" s="163">
        <f t="shared" si="83"/>
        <v>0</v>
      </c>
      <c r="M76" s="163">
        <f t="shared" si="83"/>
        <v>0</v>
      </c>
      <c r="N76" s="163">
        <f t="shared" si="83"/>
        <v>0</v>
      </c>
      <c r="O76" s="163">
        <f t="shared" si="83"/>
        <v>3904.4000000000005</v>
      </c>
      <c r="P76" s="163">
        <f t="shared" si="83"/>
        <v>0</v>
      </c>
      <c r="Q76" s="163">
        <f t="shared" si="83"/>
        <v>742.7</v>
      </c>
      <c r="R76" s="163">
        <f t="shared" si="83"/>
        <v>1821.2000000000003</v>
      </c>
      <c r="S76" s="163">
        <f t="shared" si="83"/>
        <v>0</v>
      </c>
      <c r="T76" s="163">
        <f t="shared" si="83"/>
        <v>0</v>
      </c>
      <c r="U76" s="163">
        <f t="shared" si="83"/>
        <v>2</v>
      </c>
      <c r="V76" s="163">
        <f t="shared" si="83"/>
        <v>0</v>
      </c>
      <c r="W76" s="163">
        <f t="shared" si="83"/>
        <v>0</v>
      </c>
      <c r="X76" s="163">
        <f t="shared" si="83"/>
        <v>1.3</v>
      </c>
      <c r="Y76" s="163">
        <f t="shared" si="83"/>
        <v>8.6999999999999993</v>
      </c>
      <c r="Z76" s="163">
        <f t="shared" si="83"/>
        <v>103</v>
      </c>
      <c r="AA76" s="163">
        <f t="shared" si="83"/>
        <v>48</v>
      </c>
      <c r="AB76" s="163">
        <f t="shared" si="83"/>
        <v>71.599999999999994</v>
      </c>
      <c r="AC76" s="163">
        <f t="shared" si="83"/>
        <v>234.59999999999997</v>
      </c>
      <c r="AD76" s="163">
        <f t="shared" si="83"/>
        <v>0</v>
      </c>
      <c r="AE76" s="163">
        <f t="shared" si="83"/>
        <v>0</v>
      </c>
      <c r="AF76" s="163">
        <f t="shared" si="83"/>
        <v>0</v>
      </c>
      <c r="AG76" s="163">
        <f t="shared" si="83"/>
        <v>0</v>
      </c>
      <c r="AH76" s="163">
        <f t="shared" si="83"/>
        <v>0</v>
      </c>
      <c r="AI76" s="163">
        <f t="shared" si="83"/>
        <v>0</v>
      </c>
      <c r="AJ76" s="163">
        <f t="shared" si="83"/>
        <v>0</v>
      </c>
      <c r="AK76" s="163">
        <f t="shared" si="83"/>
        <v>9.6999999999999993</v>
      </c>
      <c r="AL76" s="163">
        <f t="shared" si="83"/>
        <v>32.299999999999997</v>
      </c>
      <c r="AM76" s="163">
        <f t="shared" si="83"/>
        <v>42</v>
      </c>
      <c r="AN76" s="163">
        <f t="shared" si="83"/>
        <v>0</v>
      </c>
      <c r="AO76" s="163">
        <f t="shared" si="83"/>
        <v>1</v>
      </c>
      <c r="AP76" s="163">
        <f t="shared" si="83"/>
        <v>0</v>
      </c>
      <c r="AQ76" s="163">
        <f t="shared" si="83"/>
        <v>0</v>
      </c>
      <c r="AR76" s="163">
        <f t="shared" si="83"/>
        <v>2</v>
      </c>
      <c r="AS76" s="163">
        <f t="shared" si="83"/>
        <v>4.7</v>
      </c>
      <c r="AT76" s="163">
        <f t="shared" si="83"/>
        <v>14.4</v>
      </c>
      <c r="AU76" s="163">
        <f t="shared" si="83"/>
        <v>15</v>
      </c>
      <c r="AV76" s="163">
        <f t="shared" si="83"/>
        <v>132</v>
      </c>
      <c r="AW76" s="163">
        <f t="shared" si="83"/>
        <v>169.1</v>
      </c>
      <c r="AX76" s="163">
        <f t="shared" si="83"/>
        <v>0</v>
      </c>
      <c r="AY76" s="163">
        <f t="shared" si="83"/>
        <v>0</v>
      </c>
      <c r="AZ76" s="163">
        <f t="shared" si="83"/>
        <v>0</v>
      </c>
      <c r="BA76" s="163">
        <f t="shared" si="83"/>
        <v>0</v>
      </c>
      <c r="BB76" s="163">
        <f t="shared" si="83"/>
        <v>0</v>
      </c>
      <c r="BC76" s="163">
        <f t="shared" si="83"/>
        <v>0</v>
      </c>
      <c r="BD76" s="163">
        <f t="shared" si="83"/>
        <v>0</v>
      </c>
      <c r="BE76" s="163">
        <f t="shared" si="83"/>
        <v>1.3</v>
      </c>
      <c r="BF76" s="163">
        <f t="shared" si="83"/>
        <v>72.3</v>
      </c>
      <c r="BG76" s="163">
        <f t="shared" si="83"/>
        <v>73.599999999999994</v>
      </c>
      <c r="BH76" s="163">
        <f t="shared" si="83"/>
        <v>0</v>
      </c>
      <c r="BI76" s="163">
        <f t="shared" si="83"/>
        <v>0</v>
      </c>
      <c r="BJ76" s="163">
        <f t="shared" si="83"/>
        <v>0</v>
      </c>
      <c r="BK76" s="163">
        <f t="shared" si="83"/>
        <v>0</v>
      </c>
      <c r="BL76" s="163">
        <f t="shared" si="83"/>
        <v>0</v>
      </c>
      <c r="BM76" s="163">
        <f t="shared" si="83"/>
        <v>0</v>
      </c>
      <c r="BN76" s="163">
        <f t="shared" si="83"/>
        <v>0</v>
      </c>
      <c r="BO76" s="163">
        <f t="shared" si="83"/>
        <v>0</v>
      </c>
      <c r="BP76" s="163">
        <f t="shared" ref="BP76:EA76" si="84">BP16+BP49</f>
        <v>22</v>
      </c>
      <c r="BQ76" s="163">
        <f t="shared" si="84"/>
        <v>22</v>
      </c>
      <c r="BR76" s="163">
        <f t="shared" si="84"/>
        <v>0</v>
      </c>
      <c r="BS76" s="163">
        <f t="shared" si="84"/>
        <v>0</v>
      </c>
      <c r="BT76" s="163">
        <f t="shared" si="84"/>
        <v>0</v>
      </c>
      <c r="BU76" s="163">
        <f t="shared" si="84"/>
        <v>0</v>
      </c>
      <c r="BV76" s="163">
        <f t="shared" si="84"/>
        <v>0</v>
      </c>
      <c r="BW76" s="163">
        <f t="shared" si="84"/>
        <v>0</v>
      </c>
      <c r="BX76" s="163">
        <f t="shared" si="84"/>
        <v>0</v>
      </c>
      <c r="BY76" s="163">
        <f t="shared" si="84"/>
        <v>0</v>
      </c>
      <c r="BZ76" s="163">
        <f t="shared" si="84"/>
        <v>23.7</v>
      </c>
      <c r="CA76" s="163">
        <f t="shared" si="84"/>
        <v>23.7</v>
      </c>
      <c r="CB76" s="163">
        <f t="shared" si="84"/>
        <v>10.7</v>
      </c>
      <c r="CC76" s="163">
        <f t="shared" si="84"/>
        <v>11</v>
      </c>
      <c r="CD76" s="163">
        <f t="shared" si="84"/>
        <v>1.4</v>
      </c>
      <c r="CE76" s="163">
        <f t="shared" si="84"/>
        <v>36.4</v>
      </c>
      <c r="CF76" s="163">
        <f t="shared" si="84"/>
        <v>55.900000000000006</v>
      </c>
      <c r="CG76" s="163">
        <f t="shared" si="84"/>
        <v>2.7</v>
      </c>
      <c r="CH76" s="163">
        <f t="shared" si="84"/>
        <v>1</v>
      </c>
      <c r="CI76" s="163">
        <f t="shared" si="84"/>
        <v>0</v>
      </c>
      <c r="CJ76" s="163">
        <f t="shared" si="84"/>
        <v>12</v>
      </c>
      <c r="CK76" s="163">
        <f t="shared" si="84"/>
        <v>3.4</v>
      </c>
      <c r="CL76" s="163">
        <f t="shared" si="84"/>
        <v>1.7</v>
      </c>
      <c r="CM76" s="163">
        <f t="shared" si="84"/>
        <v>0</v>
      </c>
      <c r="CN76" s="163">
        <f t="shared" si="84"/>
        <v>0</v>
      </c>
      <c r="CO76" s="163">
        <f t="shared" si="84"/>
        <v>0</v>
      </c>
      <c r="CP76" s="163">
        <f t="shared" si="84"/>
        <v>0</v>
      </c>
      <c r="CQ76" s="163">
        <f t="shared" si="84"/>
        <v>0</v>
      </c>
      <c r="CR76" s="163">
        <f t="shared" si="84"/>
        <v>6</v>
      </c>
      <c r="CS76" s="163">
        <f t="shared" si="84"/>
        <v>1.7</v>
      </c>
      <c r="CT76" s="163">
        <f t="shared" si="84"/>
        <v>6.6</v>
      </c>
      <c r="CU76" s="163">
        <f t="shared" si="84"/>
        <v>21.7</v>
      </c>
      <c r="CV76" s="163">
        <f t="shared" si="84"/>
        <v>36</v>
      </c>
      <c r="CW76" s="163">
        <f t="shared" si="84"/>
        <v>0</v>
      </c>
      <c r="CX76" s="163">
        <f t="shared" si="84"/>
        <v>0</v>
      </c>
      <c r="CY76" s="163">
        <f t="shared" si="84"/>
        <v>0</v>
      </c>
      <c r="CZ76" s="163">
        <f t="shared" si="84"/>
        <v>0</v>
      </c>
      <c r="DA76" s="163">
        <f t="shared" si="84"/>
        <v>0</v>
      </c>
      <c r="DB76" s="163">
        <f t="shared" si="84"/>
        <v>0.3</v>
      </c>
      <c r="DC76" s="163">
        <f t="shared" si="84"/>
        <v>0</v>
      </c>
      <c r="DD76" s="163">
        <f t="shared" si="84"/>
        <v>1</v>
      </c>
      <c r="DE76" s="163">
        <f t="shared" si="84"/>
        <v>18.399999999999999</v>
      </c>
      <c r="DF76" s="163">
        <f t="shared" si="84"/>
        <v>19.7</v>
      </c>
      <c r="DG76" s="163">
        <f t="shared" si="84"/>
        <v>0</v>
      </c>
      <c r="DH76" s="163">
        <f t="shared" si="84"/>
        <v>0</v>
      </c>
      <c r="DI76" s="163">
        <f t="shared" si="84"/>
        <v>0</v>
      </c>
      <c r="DJ76" s="163">
        <f t="shared" si="84"/>
        <v>0</v>
      </c>
      <c r="DK76" s="163">
        <f t="shared" si="84"/>
        <v>0</v>
      </c>
      <c r="DL76" s="163">
        <f t="shared" si="84"/>
        <v>0</v>
      </c>
      <c r="DM76" s="163">
        <f t="shared" si="84"/>
        <v>0</v>
      </c>
      <c r="DN76" s="163">
        <f t="shared" si="84"/>
        <v>0</v>
      </c>
      <c r="DO76" s="163">
        <f t="shared" si="84"/>
        <v>0</v>
      </c>
      <c r="DP76" s="163">
        <f t="shared" si="84"/>
        <v>0</v>
      </c>
      <c r="DQ76" s="163">
        <f t="shared" si="84"/>
        <v>0</v>
      </c>
      <c r="DR76" s="163">
        <f t="shared" si="84"/>
        <v>9</v>
      </c>
      <c r="DS76" s="163">
        <f t="shared" si="84"/>
        <v>278</v>
      </c>
      <c r="DT76" s="163">
        <f t="shared" si="84"/>
        <v>0</v>
      </c>
      <c r="DU76" s="163">
        <f t="shared" si="84"/>
        <v>6</v>
      </c>
      <c r="DV76" s="163">
        <f t="shared" si="84"/>
        <v>72</v>
      </c>
      <c r="DW76" s="163">
        <f t="shared" si="84"/>
        <v>78</v>
      </c>
      <c r="DX76" s="163">
        <f t="shared" si="84"/>
        <v>0</v>
      </c>
      <c r="DY76" s="163">
        <f t="shared" si="84"/>
        <v>0</v>
      </c>
      <c r="DZ76" s="163">
        <f t="shared" si="84"/>
        <v>15</v>
      </c>
      <c r="EA76" s="163">
        <f t="shared" si="84"/>
        <v>0</v>
      </c>
      <c r="EB76" s="163">
        <f t="shared" ref="EB76:GA76" si="85">EB16+EB49</f>
        <v>0</v>
      </c>
      <c r="EC76" s="163">
        <f t="shared" si="85"/>
        <v>0</v>
      </c>
      <c r="ED76" s="163">
        <f t="shared" si="85"/>
        <v>0</v>
      </c>
      <c r="EE76" s="163">
        <f t="shared" si="85"/>
        <v>0</v>
      </c>
      <c r="EF76" s="163">
        <f t="shared" si="85"/>
        <v>0</v>
      </c>
      <c r="EG76" s="163">
        <f t="shared" si="85"/>
        <v>0</v>
      </c>
      <c r="EH76" s="163">
        <f t="shared" si="85"/>
        <v>0</v>
      </c>
      <c r="EI76" s="163">
        <f t="shared" si="85"/>
        <v>0</v>
      </c>
      <c r="EJ76" s="163">
        <f t="shared" si="85"/>
        <v>0</v>
      </c>
      <c r="EK76" s="163">
        <f t="shared" si="85"/>
        <v>0</v>
      </c>
      <c r="EL76" s="163">
        <f t="shared" si="85"/>
        <v>0</v>
      </c>
      <c r="EM76" s="163">
        <f t="shared" si="85"/>
        <v>0</v>
      </c>
      <c r="EN76" s="163">
        <f t="shared" si="85"/>
        <v>0</v>
      </c>
      <c r="EO76" s="163">
        <f t="shared" si="85"/>
        <v>0</v>
      </c>
      <c r="EP76" s="163">
        <f t="shared" si="85"/>
        <v>0</v>
      </c>
      <c r="EQ76" s="163">
        <f t="shared" si="85"/>
        <v>0</v>
      </c>
      <c r="ER76" s="163">
        <f t="shared" si="85"/>
        <v>0</v>
      </c>
      <c r="ES76" s="163">
        <f t="shared" si="85"/>
        <v>0</v>
      </c>
      <c r="ET76" s="163">
        <f t="shared" si="85"/>
        <v>0</v>
      </c>
      <c r="EU76" s="163">
        <f t="shared" si="85"/>
        <v>0</v>
      </c>
      <c r="EV76" s="163">
        <f t="shared" si="85"/>
        <v>0</v>
      </c>
      <c r="EW76" s="163">
        <f t="shared" si="85"/>
        <v>0</v>
      </c>
      <c r="EX76" s="163">
        <f t="shared" si="85"/>
        <v>0</v>
      </c>
      <c r="EY76" s="163">
        <f t="shared" si="85"/>
        <v>0</v>
      </c>
      <c r="EZ76" s="163">
        <f t="shared" si="85"/>
        <v>0</v>
      </c>
      <c r="FA76" s="163">
        <f t="shared" si="85"/>
        <v>0</v>
      </c>
      <c r="FB76" s="163">
        <f t="shared" si="85"/>
        <v>0</v>
      </c>
      <c r="FC76" s="163">
        <f t="shared" si="85"/>
        <v>0</v>
      </c>
      <c r="FD76" s="163">
        <f t="shared" si="85"/>
        <v>94</v>
      </c>
      <c r="FE76" s="163">
        <f t="shared" si="85"/>
        <v>0</v>
      </c>
      <c r="FF76" s="163">
        <f t="shared" si="85"/>
        <v>0</v>
      </c>
      <c r="FG76" s="163">
        <f t="shared" si="85"/>
        <v>0</v>
      </c>
      <c r="FH76" s="163">
        <f t="shared" si="85"/>
        <v>0</v>
      </c>
      <c r="FI76" s="163">
        <f t="shared" si="85"/>
        <v>0</v>
      </c>
      <c r="FJ76" s="163">
        <f t="shared" si="85"/>
        <v>0</v>
      </c>
      <c r="FK76" s="163">
        <f t="shared" si="85"/>
        <v>0</v>
      </c>
      <c r="FL76" s="163">
        <f t="shared" si="85"/>
        <v>0</v>
      </c>
      <c r="FM76" s="163">
        <f t="shared" si="85"/>
        <v>0</v>
      </c>
      <c r="FN76" s="163">
        <f t="shared" si="85"/>
        <v>0</v>
      </c>
      <c r="FO76" s="163">
        <f t="shared" si="85"/>
        <v>0</v>
      </c>
      <c r="FP76" s="163">
        <f t="shared" si="85"/>
        <v>0</v>
      </c>
      <c r="FQ76" s="163">
        <f t="shared" si="85"/>
        <v>0</v>
      </c>
      <c r="FR76" s="163">
        <f t="shared" si="85"/>
        <v>0</v>
      </c>
      <c r="FS76" s="163">
        <f t="shared" si="85"/>
        <v>0</v>
      </c>
      <c r="FT76" s="163">
        <f t="shared" si="85"/>
        <v>0</v>
      </c>
      <c r="FU76" s="163">
        <f t="shared" si="85"/>
        <v>0</v>
      </c>
      <c r="FV76" s="163">
        <f t="shared" si="85"/>
        <v>0</v>
      </c>
      <c r="FW76" s="163">
        <f t="shared" si="85"/>
        <v>0</v>
      </c>
      <c r="FX76" s="163">
        <f t="shared" si="85"/>
        <v>46747.099999999991</v>
      </c>
      <c r="FY76" s="163">
        <f t="shared" si="85"/>
        <v>474</v>
      </c>
      <c r="FZ76" s="163">
        <f t="shared" si="85"/>
        <v>46273.099999999991</v>
      </c>
      <c r="GA76" s="163">
        <f t="shared" si="85"/>
        <v>613.20000000000005</v>
      </c>
      <c r="GB76" s="163">
        <f>GB16+GB49</f>
        <v>17748.400000000001</v>
      </c>
      <c r="GC76" s="163">
        <f t="shared" ref="GC76:HD76" si="86">GC16+GC49</f>
        <v>198.39999999999998</v>
      </c>
      <c r="GD76" s="163">
        <f t="shared" si="86"/>
        <v>45844.950000000004</v>
      </c>
      <c r="GE76" s="163">
        <f t="shared" si="86"/>
        <v>17550.000000000004</v>
      </c>
      <c r="GF76" s="163">
        <f t="shared" si="86"/>
        <v>21631.200000000004</v>
      </c>
      <c r="GG76" s="163">
        <f t="shared" si="86"/>
        <v>333.22</v>
      </c>
      <c r="GH76" s="163">
        <f t="shared" si="86"/>
        <v>21297.980000000003</v>
      </c>
      <c r="GI76" s="163">
        <f t="shared" si="86"/>
        <v>7194</v>
      </c>
      <c r="GJ76" s="163">
        <f t="shared" si="86"/>
        <v>6996.97</v>
      </c>
      <c r="GK76" s="163">
        <f t="shared" si="86"/>
        <v>3631</v>
      </c>
      <c r="GL76" s="163">
        <f t="shared" si="86"/>
        <v>76</v>
      </c>
      <c r="GM76" s="163">
        <f t="shared" si="86"/>
        <v>108.01</v>
      </c>
      <c r="GN76" s="163">
        <f t="shared" si="86"/>
        <v>3522.9900000000002</v>
      </c>
      <c r="GO76" s="163">
        <f t="shared" si="86"/>
        <v>3563</v>
      </c>
      <c r="GP76" s="163">
        <f t="shared" si="86"/>
        <v>21</v>
      </c>
      <c r="GQ76" s="163">
        <f t="shared" si="86"/>
        <v>118</v>
      </c>
      <c r="GR76" s="163">
        <f t="shared" si="86"/>
        <v>1784</v>
      </c>
      <c r="GS76" s="163">
        <f t="shared" si="86"/>
        <v>0</v>
      </c>
      <c r="GT76" s="163">
        <f t="shared" si="86"/>
        <v>0</v>
      </c>
      <c r="GU76" s="163">
        <f t="shared" si="86"/>
        <v>0</v>
      </c>
      <c r="GV76" s="163">
        <f t="shared" si="86"/>
        <v>0</v>
      </c>
      <c r="GW76" s="163">
        <f t="shared" si="86"/>
        <v>0</v>
      </c>
      <c r="GX76" s="163">
        <f t="shared" si="86"/>
        <v>0</v>
      </c>
      <c r="GY76" s="163">
        <f t="shared" si="86"/>
        <v>0</v>
      </c>
      <c r="GZ76" s="163">
        <f t="shared" si="86"/>
        <v>0</v>
      </c>
      <c r="HA76" s="163">
        <f t="shared" si="86"/>
        <v>0</v>
      </c>
      <c r="HB76" s="163">
        <f t="shared" si="86"/>
        <v>0</v>
      </c>
      <c r="HC76" s="163">
        <f t="shared" si="86"/>
        <v>88.92</v>
      </c>
      <c r="HD76" s="163">
        <f t="shared" si="86"/>
        <v>3473.98</v>
      </c>
    </row>
    <row r="77" spans="1:212" ht="15.75" x14ac:dyDescent="0.2">
      <c r="A77" s="27"/>
      <c r="B77" s="78"/>
      <c r="C77" s="81"/>
      <c r="D77" s="81"/>
      <c r="E77" s="81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80"/>
      <c r="AD77" s="79"/>
      <c r="AE77" s="79"/>
      <c r="AF77" s="79"/>
      <c r="AG77" s="79"/>
      <c r="AH77" s="79"/>
      <c r="AI77" s="79"/>
      <c r="AJ77" s="79"/>
      <c r="AK77" s="79"/>
      <c r="AL77" s="79"/>
      <c r="AM77" s="80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>
        <v>17550</v>
      </c>
      <c r="GC77" s="79"/>
      <c r="GD77" s="79"/>
      <c r="GE77" s="79"/>
      <c r="GF77" s="79">
        <v>21298</v>
      </c>
      <c r="GG77" s="79"/>
      <c r="GH77" s="79"/>
      <c r="GI77" s="79">
        <v>6997</v>
      </c>
      <c r="GJ77" s="79"/>
      <c r="GK77" s="79">
        <v>3523</v>
      </c>
      <c r="GL77" s="79"/>
      <c r="GM77" s="79"/>
      <c r="GN77" s="79"/>
      <c r="GO77" s="79">
        <v>3474</v>
      </c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D77" s="79"/>
    </row>
    <row r="78" spans="1:212" ht="15.75" x14ac:dyDescent="0.2">
      <c r="A78" s="27"/>
      <c r="B78" s="118"/>
      <c r="C78" s="81"/>
      <c r="D78" s="81"/>
      <c r="E78" s="81"/>
      <c r="F78" s="79"/>
      <c r="G78" s="79" t="s">
        <v>151</v>
      </c>
      <c r="H78" s="79"/>
      <c r="I78" s="79"/>
      <c r="J78" s="79"/>
      <c r="K78" s="79" t="s">
        <v>152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80"/>
      <c r="AD78" s="79"/>
      <c r="AE78" s="79"/>
      <c r="AF78" s="79"/>
      <c r="AG78" s="79"/>
      <c r="AH78" s="79"/>
      <c r="AI78" s="79"/>
      <c r="AJ78" s="79"/>
      <c r="AK78" s="79"/>
      <c r="AL78" s="79"/>
      <c r="AM78" s="80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>
        <f t="shared" ref="GB78:GI78" si="87">GB76-GB77</f>
        <v>198.40000000000146</v>
      </c>
      <c r="GC78" s="79"/>
      <c r="GD78" s="79"/>
      <c r="GE78" s="79"/>
      <c r="GF78" s="79">
        <f t="shared" si="87"/>
        <v>333.20000000000437</v>
      </c>
      <c r="GG78" s="79"/>
      <c r="GH78" s="79"/>
      <c r="GI78" s="79">
        <f t="shared" si="87"/>
        <v>197</v>
      </c>
      <c r="GJ78" s="79"/>
      <c r="GK78" s="79">
        <f>GK76-GK77</f>
        <v>108</v>
      </c>
      <c r="GL78" s="79"/>
      <c r="GM78" s="79"/>
      <c r="GN78" s="79"/>
      <c r="GO78" s="79">
        <f>GO76-GO77</f>
        <v>89</v>
      </c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D78" s="79"/>
    </row>
    <row r="79" spans="1:212" ht="32.25" hidden="1" customHeight="1" x14ac:dyDescent="0.2">
      <c r="A79" s="27"/>
      <c r="B79" s="112" t="s">
        <v>199</v>
      </c>
      <c r="C79" s="110"/>
      <c r="D79" s="110"/>
      <c r="E79" s="110"/>
      <c r="F79" s="110"/>
      <c r="G79" s="180" t="s">
        <v>153</v>
      </c>
      <c r="H79" s="180"/>
      <c r="I79" s="180"/>
      <c r="J79" s="180"/>
      <c r="K79" s="110"/>
      <c r="L79" s="110"/>
      <c r="M79" s="110"/>
      <c r="N79" s="110"/>
      <c r="O79" s="110"/>
      <c r="P79" s="110"/>
      <c r="Q79" s="110"/>
      <c r="R79" s="110"/>
      <c r="S79" s="110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21"/>
      <c r="AE79" s="21"/>
      <c r="AF79" s="21"/>
      <c r="AG79" s="21"/>
      <c r="AH79" s="21"/>
      <c r="AI79" s="21"/>
      <c r="AJ79" s="21"/>
      <c r="AK79" s="21"/>
      <c r="AL79" s="21"/>
      <c r="AM79" s="72"/>
      <c r="AN79" s="21"/>
      <c r="AO79" s="21"/>
      <c r="AP79" s="21"/>
      <c r="AQ79" s="21"/>
      <c r="AR79" s="21"/>
      <c r="AS79" s="21"/>
      <c r="AT79" s="21"/>
      <c r="AU79" s="21"/>
      <c r="AV79" s="21"/>
      <c r="AW79" s="62"/>
      <c r="AX79" s="21"/>
      <c r="AY79" s="21"/>
      <c r="AZ79" s="21"/>
      <c r="BA79" s="21"/>
      <c r="BB79" s="21"/>
      <c r="BC79" s="21"/>
      <c r="BD79" s="21"/>
      <c r="BE79" s="21"/>
      <c r="BF79" s="21"/>
      <c r="BG79" s="62"/>
      <c r="BH79" s="21"/>
      <c r="BI79" s="21"/>
      <c r="BJ79" s="21"/>
      <c r="BK79" s="21"/>
      <c r="BL79" s="21"/>
      <c r="BM79" s="21"/>
      <c r="BN79" s="21"/>
      <c r="BO79" s="21"/>
      <c r="BP79" s="21"/>
      <c r="BQ79" s="62"/>
      <c r="BR79" s="21"/>
      <c r="BS79" s="21"/>
      <c r="BT79" s="21"/>
      <c r="BU79" s="21"/>
      <c r="BV79" s="21"/>
      <c r="BW79" s="21"/>
      <c r="BX79" s="21"/>
      <c r="BY79" s="21"/>
      <c r="BZ79" s="21"/>
      <c r="CA79" s="62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62"/>
      <c r="CW79" s="21"/>
      <c r="CX79" s="21"/>
      <c r="CY79" s="21"/>
      <c r="CZ79" s="21"/>
      <c r="DA79" s="21"/>
      <c r="DB79" s="21"/>
      <c r="DC79" s="21"/>
      <c r="DD79" s="21"/>
      <c r="DE79" s="21"/>
      <c r="DF79" s="62"/>
      <c r="DG79" s="21"/>
      <c r="DH79" s="21"/>
      <c r="DI79" s="21"/>
      <c r="DJ79" s="21"/>
      <c r="DK79" s="21"/>
      <c r="DL79" s="21"/>
      <c r="DM79" s="21"/>
      <c r="DN79" s="21"/>
      <c r="DO79" s="21"/>
      <c r="DP79" s="62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112" t="s">
        <v>200</v>
      </c>
      <c r="GC79" s="112"/>
      <c r="GD79" s="112"/>
      <c r="GE79" s="112"/>
      <c r="GF79" s="112" t="s">
        <v>198</v>
      </c>
      <c r="GG79" s="17"/>
      <c r="GH79" s="17"/>
      <c r="GQ79" s="2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</row>
    <row r="80" spans="1:212" ht="15.75" hidden="1" x14ac:dyDescent="0.2">
      <c r="B80" s="112" t="s">
        <v>192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3"/>
      <c r="AD80" s="112"/>
      <c r="AE80" s="112"/>
      <c r="AF80" s="112"/>
      <c r="AG80" s="112"/>
      <c r="AH80" s="112"/>
      <c r="AI80" s="112"/>
      <c r="AJ80" s="112"/>
      <c r="AK80" s="112"/>
      <c r="AL80" s="112"/>
      <c r="AM80" s="113"/>
      <c r="AN80" s="112"/>
      <c r="AO80" s="112"/>
      <c r="AP80" s="112"/>
      <c r="AQ80" s="112"/>
      <c r="AR80" s="112"/>
      <c r="AS80" s="112"/>
      <c r="AT80" s="112"/>
      <c r="AU80" s="112"/>
      <c r="AV80" s="112"/>
      <c r="AW80" s="114"/>
      <c r="AX80" s="112"/>
      <c r="AY80" s="112"/>
      <c r="AZ80" s="112"/>
      <c r="BA80" s="112"/>
      <c r="BB80" s="112"/>
      <c r="BC80" s="112"/>
      <c r="BD80" s="112"/>
      <c r="BE80" s="112"/>
      <c r="BF80" s="112"/>
      <c r="BG80" s="114"/>
      <c r="BH80" s="112"/>
      <c r="BI80" s="112"/>
      <c r="BJ80" s="112"/>
      <c r="BK80" s="112"/>
      <c r="BL80" s="112"/>
      <c r="BM80" s="112"/>
      <c r="BN80" s="112"/>
      <c r="BO80" s="112"/>
      <c r="BP80" s="112"/>
      <c r="BQ80" s="114"/>
      <c r="BR80" s="112"/>
      <c r="BS80" s="112"/>
      <c r="BT80" s="112"/>
      <c r="BU80" s="112"/>
      <c r="BV80" s="112"/>
      <c r="BW80" s="112"/>
      <c r="BX80" s="112"/>
      <c r="BY80" s="112"/>
      <c r="BZ80" s="112"/>
      <c r="CA80" s="114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4"/>
      <c r="CW80" s="112"/>
      <c r="CX80" s="112"/>
      <c r="CY80" s="112"/>
      <c r="CZ80" s="112"/>
      <c r="DA80" s="112"/>
      <c r="DB80" s="112"/>
      <c r="DC80" s="112"/>
      <c r="DD80" s="112"/>
      <c r="DE80" s="112"/>
      <c r="DF80" s="114"/>
      <c r="DG80" s="112"/>
      <c r="DH80" s="112"/>
      <c r="DI80" s="112"/>
      <c r="DJ80" s="112"/>
      <c r="DK80" s="112"/>
      <c r="DL80" s="112"/>
      <c r="DM80" s="112"/>
      <c r="DN80" s="112"/>
      <c r="DO80" s="112"/>
      <c r="DP80" s="114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>
        <f>GB76+'негосударственные сош'!FY34</f>
        <v>18070.600000000002</v>
      </c>
      <c r="GC80" s="112"/>
      <c r="GD80" s="112"/>
      <c r="GE80" s="112"/>
      <c r="GF80" s="112">
        <f>GK76+'негосударственные сош'!GB34</f>
        <v>3759</v>
      </c>
      <c r="GG80" s="17"/>
      <c r="GH80" s="17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</row>
    <row r="81" spans="2:212" ht="18" hidden="1" customHeight="1" x14ac:dyDescent="0.2">
      <c r="B81" s="112" t="s">
        <v>193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3"/>
      <c r="AD81" s="112"/>
      <c r="AE81" s="112"/>
      <c r="AF81" s="112"/>
      <c r="AG81" s="112"/>
      <c r="AH81" s="112"/>
      <c r="AI81" s="112"/>
      <c r="AJ81" s="112"/>
      <c r="AK81" s="112"/>
      <c r="AL81" s="112"/>
      <c r="AM81" s="113"/>
      <c r="AN81" s="112"/>
      <c r="AO81" s="112"/>
      <c r="AP81" s="112"/>
      <c r="AQ81" s="112"/>
      <c r="AR81" s="112"/>
      <c r="AS81" s="112"/>
      <c r="AT81" s="112"/>
      <c r="AU81" s="112"/>
      <c r="AV81" s="112"/>
      <c r="AW81" s="114"/>
      <c r="AX81" s="112"/>
      <c r="AY81" s="112"/>
      <c r="AZ81" s="112"/>
      <c r="BA81" s="112"/>
      <c r="BB81" s="112"/>
      <c r="BC81" s="112"/>
      <c r="BD81" s="112"/>
      <c r="BE81" s="112"/>
      <c r="BF81" s="112"/>
      <c r="BG81" s="114"/>
      <c r="BH81" s="112"/>
      <c r="BI81" s="112"/>
      <c r="BJ81" s="112"/>
      <c r="BK81" s="112"/>
      <c r="BL81" s="112"/>
      <c r="BM81" s="112"/>
      <c r="BN81" s="112"/>
      <c r="BO81" s="112"/>
      <c r="BP81" s="112"/>
      <c r="BQ81" s="114"/>
      <c r="BR81" s="112"/>
      <c r="BS81" s="112"/>
      <c r="BT81" s="112"/>
      <c r="BU81" s="112"/>
      <c r="BV81" s="112"/>
      <c r="BW81" s="112"/>
      <c r="BX81" s="112"/>
      <c r="BY81" s="112"/>
      <c r="BZ81" s="112"/>
      <c r="CA81" s="114"/>
      <c r="CB81" s="13"/>
      <c r="CC81" s="13"/>
      <c r="CD81" s="13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4"/>
      <c r="CW81" s="112"/>
      <c r="CX81" s="112"/>
      <c r="CY81" s="112"/>
      <c r="CZ81" s="112"/>
      <c r="DA81" s="112"/>
      <c r="DB81" s="112"/>
      <c r="DC81" s="112"/>
      <c r="DD81" s="112"/>
      <c r="DE81" s="112"/>
      <c r="DF81" s="114"/>
      <c r="DG81" s="112"/>
      <c r="DH81" s="112"/>
      <c r="DI81" s="112"/>
      <c r="DJ81" s="112"/>
      <c r="DK81" s="112"/>
      <c r="DL81" s="112"/>
      <c r="DM81" s="112"/>
      <c r="DN81" s="112"/>
      <c r="DO81" s="112"/>
      <c r="DP81" s="114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2"/>
      <c r="FY81" s="112"/>
      <c r="FZ81" s="112"/>
      <c r="GA81" s="112"/>
      <c r="GB81" s="112">
        <f>'негосударственные сош'!FZ34+GF76</f>
        <v>21991.000000000004</v>
      </c>
      <c r="GC81" s="112"/>
      <c r="GD81" s="112"/>
      <c r="GE81" s="112"/>
      <c r="GF81" s="112">
        <f>GO76+'негосударственные сош'!GD34</f>
        <v>3685</v>
      </c>
      <c r="GG81" s="17"/>
      <c r="GH81" s="17"/>
    </row>
    <row r="82" spans="2:212" ht="28.5" customHeight="1" x14ac:dyDescent="0.2">
      <c r="C82" s="14"/>
      <c r="D82" s="14"/>
      <c r="E82" s="14"/>
      <c r="F82" s="14"/>
      <c r="G82" s="15"/>
      <c r="M82" s="14"/>
      <c r="N82" s="87">
        <f>F76+G76+H76+I76+J76+K76+L76+M76+N76+O76+P76+Q76+R76+S76+CB76+CC76+CD76+CE76+CF76+CG76+CH76+CI76+CJ76+CK76+CL76+CV76+DF76+DP76+AC76+AM76+AW76+BG76+BQ76+CA76</f>
        <v>46273.099999999991</v>
      </c>
      <c r="O82" s="2">
        <f>N82-D76-E76</f>
        <v>143.59999999998399</v>
      </c>
      <c r="T82" s="14"/>
      <c r="U82" s="14"/>
      <c r="V82" s="14"/>
      <c r="W82" s="14"/>
      <c r="X82" s="14"/>
      <c r="Y82" s="14"/>
      <c r="Z82" s="14"/>
      <c r="AA82" s="14"/>
      <c r="AB82" s="14"/>
      <c r="AC82" s="73"/>
      <c r="AD82" s="14"/>
      <c r="AE82" s="14"/>
      <c r="AF82" s="14"/>
      <c r="AG82" s="14"/>
      <c r="AH82" s="14"/>
      <c r="AI82" s="14"/>
      <c r="AJ82" s="14"/>
      <c r="AK82" s="14"/>
      <c r="AL82" s="14"/>
      <c r="AM82" s="73"/>
      <c r="AN82" s="14"/>
      <c r="AO82" s="14"/>
      <c r="AP82" s="14"/>
      <c r="AQ82" s="14"/>
      <c r="AR82" s="14"/>
      <c r="AS82" s="14"/>
      <c r="AT82" s="14"/>
      <c r="AU82" s="14"/>
      <c r="AV82" s="14"/>
      <c r="AW82" s="63"/>
      <c r="AX82" s="14"/>
      <c r="AY82" s="14"/>
      <c r="AZ82" s="14"/>
      <c r="BA82" s="14"/>
      <c r="BB82" s="14"/>
      <c r="BC82" s="14"/>
      <c r="BD82" s="14"/>
      <c r="BE82" s="14"/>
      <c r="BF82" s="14"/>
      <c r="BG82" s="63"/>
      <c r="BH82" s="14"/>
      <c r="BI82" s="14"/>
      <c r="BJ82" s="14"/>
      <c r="BK82" s="14"/>
      <c r="BL82" s="14"/>
      <c r="BM82" s="14"/>
      <c r="BN82" s="14"/>
      <c r="BO82" s="14"/>
      <c r="BP82" s="14"/>
      <c r="BQ82" s="63"/>
      <c r="BR82" s="14"/>
      <c r="BS82" s="14"/>
      <c r="BT82" s="14"/>
      <c r="BU82" s="14"/>
      <c r="BV82" s="14"/>
      <c r="BW82" s="14"/>
      <c r="BX82" s="14"/>
      <c r="BY82" s="14"/>
      <c r="BZ82" s="14"/>
      <c r="CA82" s="63"/>
      <c r="CE82" s="14"/>
      <c r="CI82" s="14"/>
      <c r="CM82" s="14"/>
      <c r="CN82" s="14"/>
      <c r="CO82" s="14"/>
      <c r="CP82" s="14"/>
      <c r="CQ82" s="14"/>
      <c r="CR82" s="14"/>
      <c r="CS82" s="14"/>
      <c r="CT82" s="14"/>
      <c r="CU82" s="14"/>
      <c r="CV82" s="63"/>
      <c r="CW82" s="14"/>
      <c r="CX82" s="14"/>
      <c r="CY82" s="14"/>
      <c r="CZ82" s="14"/>
      <c r="DA82" s="14"/>
      <c r="DB82" s="14"/>
      <c r="DC82" s="14"/>
      <c r="DD82" s="14"/>
      <c r="DE82" s="14"/>
      <c r="DF82" s="63"/>
      <c r="DG82" s="14"/>
      <c r="DH82" s="14"/>
      <c r="DI82" s="14"/>
      <c r="DJ82" s="14"/>
      <c r="DK82" s="14"/>
      <c r="DL82" s="14"/>
      <c r="DM82" s="14"/>
      <c r="DN82" s="14"/>
      <c r="DO82" s="14"/>
      <c r="DP82" s="63"/>
      <c r="FX82" s="14"/>
      <c r="FY82" s="14"/>
      <c r="FZ82" s="14"/>
      <c r="GA82" s="14"/>
      <c r="GB82" s="14"/>
      <c r="GC82" s="14"/>
      <c r="GD82" s="14" t="s">
        <v>206</v>
      </c>
      <c r="GE82" s="14"/>
      <c r="GF82" s="14"/>
      <c r="GG82" s="14"/>
      <c r="GH82" s="14" t="s">
        <v>205</v>
      </c>
      <c r="GI82" s="14"/>
      <c r="GJ82" s="14"/>
      <c r="GK82" s="14"/>
      <c r="GL82" s="14"/>
      <c r="GM82" s="14"/>
      <c r="GN82" s="14"/>
      <c r="GO82" s="14"/>
      <c r="GP82" s="14"/>
      <c r="HD82" s="14"/>
    </row>
    <row r="83" spans="2:212" ht="25.5" customHeight="1" x14ac:dyDescent="0.2">
      <c r="C83" s="126"/>
      <c r="D83" s="126"/>
      <c r="E83" s="126"/>
      <c r="F83" s="14"/>
      <c r="G83" s="17"/>
      <c r="M83" s="14"/>
      <c r="N83" s="17"/>
      <c r="T83" s="14"/>
      <c r="U83" s="14"/>
      <c r="V83" s="14"/>
      <c r="W83" s="14"/>
      <c r="X83" s="14"/>
      <c r="Y83" s="14"/>
      <c r="Z83" s="14"/>
      <c r="AA83" s="14"/>
      <c r="AB83" s="14"/>
      <c r="AC83" s="73"/>
      <c r="AD83" s="14"/>
      <c r="AE83" s="14"/>
      <c r="AF83" s="14"/>
      <c r="AG83" s="14"/>
      <c r="AH83" s="14"/>
      <c r="AI83" s="14"/>
      <c r="AJ83" s="14"/>
      <c r="AK83" s="14"/>
      <c r="AL83" s="14"/>
      <c r="AM83" s="73"/>
      <c r="AN83" s="14"/>
      <c r="AO83" s="14"/>
      <c r="AP83" s="14"/>
      <c r="AQ83" s="14"/>
      <c r="AR83" s="14"/>
      <c r="AS83" s="14"/>
      <c r="AT83" s="14"/>
      <c r="AU83" s="14"/>
      <c r="AV83" s="14"/>
      <c r="AW83" s="63"/>
      <c r="AX83" s="14"/>
      <c r="AY83" s="14"/>
      <c r="AZ83" s="14"/>
      <c r="BA83" s="14"/>
      <c r="BB83" s="14"/>
      <c r="BC83" s="14"/>
      <c r="BD83" s="14"/>
      <c r="BE83" s="14"/>
      <c r="BF83" s="14"/>
      <c r="BG83" s="63"/>
      <c r="BH83" s="14"/>
      <c r="BI83" s="14"/>
      <c r="BJ83" s="14"/>
      <c r="BK83" s="14"/>
      <c r="BL83" s="14"/>
      <c r="BM83" s="14"/>
      <c r="BN83" s="14"/>
      <c r="BO83" s="14"/>
      <c r="BP83" s="14"/>
      <c r="BQ83" s="63"/>
      <c r="BR83" s="14"/>
      <c r="BS83" s="14"/>
      <c r="BT83" s="14"/>
      <c r="BU83" s="14"/>
      <c r="BV83" s="14"/>
      <c r="BW83" s="14"/>
      <c r="BX83" s="14"/>
      <c r="BY83" s="14"/>
      <c r="BZ83" s="14"/>
      <c r="CA83" s="63"/>
      <c r="CE83" s="14"/>
      <c r="CI83" s="14"/>
      <c r="CM83" s="14"/>
      <c r="CN83" s="14"/>
      <c r="CO83" s="14"/>
      <c r="CP83" s="14"/>
      <c r="CQ83" s="14"/>
      <c r="CR83" s="14"/>
      <c r="CS83" s="14"/>
      <c r="CT83" s="14"/>
      <c r="CU83" s="14"/>
      <c r="CV83" s="63"/>
      <c r="CW83" s="14"/>
      <c r="CX83" s="14"/>
      <c r="CY83" s="14"/>
      <c r="CZ83" s="14"/>
      <c r="DA83" s="14"/>
      <c r="DB83" s="14"/>
      <c r="DC83" s="14"/>
      <c r="DD83" s="14"/>
      <c r="DE83" s="14"/>
      <c r="DF83" s="63"/>
      <c r="DG83" s="14"/>
      <c r="DH83" s="14"/>
      <c r="DI83" s="14"/>
      <c r="DJ83" s="14"/>
      <c r="DK83" s="14"/>
      <c r="DL83" s="14"/>
      <c r="DM83" s="14"/>
      <c r="DN83" s="14"/>
      <c r="DO83" s="14"/>
      <c r="DP83" s="63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HD83" s="14"/>
    </row>
    <row r="84" spans="2:212" ht="18" customHeight="1" x14ac:dyDescent="0.2">
      <c r="C84" s="17"/>
      <c r="D84" s="17"/>
      <c r="E84" s="17"/>
      <c r="F84" s="17"/>
      <c r="G84" s="17"/>
      <c r="J84" s="2" t="s">
        <v>154</v>
      </c>
      <c r="K84" s="2">
        <f>F76+G76+M76+N76+CE76+CI76</f>
        <v>20916.500000000007</v>
      </c>
      <c r="M84" s="17"/>
      <c r="N84" s="17"/>
      <c r="T84" s="17"/>
      <c r="U84" s="17"/>
      <c r="V84" s="17"/>
      <c r="W84" s="17"/>
      <c r="X84" s="17"/>
      <c r="Y84" s="17"/>
      <c r="Z84" s="17"/>
      <c r="AA84" s="17"/>
      <c r="AB84" s="17"/>
      <c r="AC84" s="74"/>
      <c r="AD84" s="17"/>
      <c r="AE84" s="17"/>
      <c r="AF84" s="17"/>
      <c r="AG84" s="17"/>
      <c r="AH84" s="17"/>
      <c r="AI84" s="17"/>
      <c r="AJ84" s="17"/>
      <c r="AK84" s="17"/>
      <c r="AL84" s="17"/>
      <c r="AM84" s="74"/>
      <c r="AN84" s="17"/>
      <c r="AO84" s="17"/>
      <c r="AP84" s="17"/>
      <c r="AQ84" s="17"/>
      <c r="AR84" s="17"/>
      <c r="AS84" s="17"/>
      <c r="AT84" s="17"/>
      <c r="AU84" s="17"/>
      <c r="AV84" s="17"/>
      <c r="AW84" s="64"/>
      <c r="AX84" s="17"/>
      <c r="AY84" s="17"/>
      <c r="AZ84" s="17"/>
      <c r="BA84" s="17"/>
      <c r="BB84" s="17"/>
      <c r="BC84" s="17"/>
      <c r="BD84" s="17"/>
      <c r="BE84" s="17"/>
      <c r="BF84" s="17"/>
      <c r="BG84" s="64"/>
      <c r="BH84" s="17"/>
      <c r="BI84" s="17"/>
      <c r="BJ84" s="17"/>
      <c r="BK84" s="17"/>
      <c r="BL84" s="17"/>
      <c r="BM84" s="17"/>
      <c r="BN84" s="17"/>
      <c r="BO84" s="17"/>
      <c r="BP84" s="17"/>
      <c r="BQ84" s="64"/>
      <c r="BR84" s="17"/>
      <c r="BS84" s="17"/>
      <c r="BT84" s="17"/>
      <c r="BU84" s="17"/>
      <c r="BV84" s="17"/>
      <c r="BW84" s="17"/>
      <c r="BX84" s="17"/>
      <c r="BY84" s="17"/>
      <c r="BZ84" s="17"/>
      <c r="CA84" s="64"/>
      <c r="CE84" s="17"/>
      <c r="CI84" s="17"/>
      <c r="CM84" s="17"/>
      <c r="CN84" s="17"/>
      <c r="CO84" s="17"/>
      <c r="CP84" s="17"/>
      <c r="CQ84" s="17"/>
      <c r="CR84" s="17"/>
      <c r="CS84" s="17"/>
      <c r="CT84" s="17"/>
      <c r="CU84" s="17"/>
      <c r="CV84" s="64"/>
      <c r="CW84" s="17"/>
      <c r="CX84" s="17"/>
      <c r="CY84" s="17"/>
      <c r="CZ84" s="17"/>
      <c r="DA84" s="17"/>
      <c r="DB84" s="17"/>
      <c r="DC84" s="17"/>
      <c r="DD84" s="17"/>
      <c r="DE84" s="17"/>
      <c r="DF84" s="64"/>
      <c r="DG84" s="17"/>
      <c r="DH84" s="17"/>
      <c r="DI84" s="17"/>
      <c r="DJ84" s="17"/>
      <c r="DK84" s="17"/>
      <c r="DL84" s="17"/>
      <c r="DM84" s="17"/>
      <c r="DN84" s="17"/>
      <c r="DO84" s="17"/>
      <c r="DP84" s="64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HD84" s="17"/>
    </row>
    <row r="85" spans="2:212" ht="18" customHeight="1" x14ac:dyDescent="0.2">
      <c r="C85" s="126"/>
      <c r="D85" s="126"/>
      <c r="E85" s="126"/>
      <c r="F85" s="17"/>
      <c r="G85" s="17"/>
      <c r="M85" s="17"/>
      <c r="N85" s="17"/>
      <c r="T85" s="17"/>
      <c r="U85" s="17"/>
      <c r="V85" s="17"/>
      <c r="W85" s="17"/>
      <c r="X85" s="17"/>
      <c r="Y85" s="17"/>
      <c r="Z85" s="17"/>
      <c r="AA85" s="17"/>
      <c r="AB85" s="17"/>
      <c r="AC85" s="74"/>
      <c r="AD85" s="17"/>
      <c r="AE85" s="17"/>
      <c r="AF85" s="17"/>
      <c r="AG85" s="17"/>
      <c r="AH85" s="17"/>
      <c r="AI85" s="17"/>
      <c r="AJ85" s="17"/>
      <c r="AK85" s="17"/>
      <c r="AL85" s="17"/>
      <c r="AM85" s="74"/>
      <c r="AN85" s="17"/>
      <c r="AO85" s="17"/>
      <c r="AP85" s="17"/>
      <c r="AQ85" s="17"/>
      <c r="AR85" s="17"/>
      <c r="AS85" s="17"/>
      <c r="AT85" s="17"/>
      <c r="AU85" s="17"/>
      <c r="AV85" s="17"/>
      <c r="AW85" s="64"/>
      <c r="AX85" s="17"/>
      <c r="AY85" s="17"/>
      <c r="AZ85" s="17"/>
      <c r="BA85" s="17"/>
      <c r="BB85" s="17"/>
      <c r="BC85" s="17"/>
      <c r="BD85" s="17"/>
      <c r="BE85" s="17"/>
      <c r="BF85" s="17"/>
      <c r="BG85" s="64"/>
      <c r="BH85" s="17"/>
      <c r="BI85" s="17"/>
      <c r="BJ85" s="17"/>
      <c r="BK85" s="17"/>
      <c r="BL85" s="17"/>
      <c r="BM85" s="17"/>
      <c r="BN85" s="17"/>
      <c r="BO85" s="17"/>
      <c r="BP85" s="17"/>
      <c r="BQ85" s="64"/>
      <c r="BR85" s="17"/>
      <c r="BS85" s="17"/>
      <c r="BT85" s="17"/>
      <c r="BU85" s="17"/>
      <c r="BV85" s="17"/>
      <c r="BW85" s="17"/>
      <c r="BX85" s="17"/>
      <c r="BY85" s="17"/>
      <c r="BZ85" s="17"/>
      <c r="CA85" s="64"/>
      <c r="CE85" s="17"/>
      <c r="CI85" s="17"/>
      <c r="CM85" s="17"/>
      <c r="CN85" s="17"/>
      <c r="CO85" s="17"/>
      <c r="CP85" s="17"/>
      <c r="CQ85" s="17"/>
      <c r="CR85" s="17"/>
      <c r="CS85" s="17"/>
      <c r="CT85" s="17"/>
      <c r="CU85" s="17"/>
      <c r="CV85" s="64"/>
      <c r="CW85" s="17"/>
      <c r="CX85" s="17"/>
      <c r="CY85" s="17"/>
      <c r="CZ85" s="17"/>
      <c r="DA85" s="17"/>
      <c r="DB85" s="17"/>
      <c r="DC85" s="17"/>
      <c r="DD85" s="17"/>
      <c r="DE85" s="17"/>
      <c r="DF85" s="64"/>
      <c r="DG85" s="17"/>
      <c r="DH85" s="17"/>
      <c r="DI85" s="17"/>
      <c r="DJ85" s="17"/>
      <c r="DK85" s="17"/>
      <c r="DL85" s="17"/>
      <c r="DM85" s="17"/>
      <c r="DN85" s="17"/>
      <c r="DO85" s="17"/>
      <c r="DP85" s="64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HD85" s="126"/>
    </row>
    <row r="86" spans="2:212" ht="18" customHeight="1" x14ac:dyDescent="0.2">
      <c r="C86" s="126"/>
      <c r="D86" s="126"/>
      <c r="E86" s="126"/>
      <c r="F86" s="17"/>
      <c r="G86" s="17"/>
      <c r="M86" s="17"/>
      <c r="N86" s="17"/>
      <c r="T86" s="17"/>
      <c r="U86" s="17"/>
      <c r="V86" s="17"/>
      <c r="W86" s="17"/>
      <c r="X86" s="17"/>
      <c r="Y86" s="17"/>
      <c r="Z86" s="17"/>
      <c r="AA86" s="17"/>
      <c r="AB86" s="17"/>
      <c r="AC86" s="74"/>
      <c r="AD86" s="17"/>
      <c r="AE86" s="17"/>
      <c r="AF86" s="17"/>
      <c r="AG86" s="17"/>
      <c r="AH86" s="17"/>
      <c r="AI86" s="17"/>
      <c r="AJ86" s="17"/>
      <c r="AK86" s="17"/>
      <c r="AL86" s="17"/>
      <c r="AM86" s="74"/>
      <c r="AN86" s="17"/>
      <c r="AO86" s="17"/>
      <c r="AP86" s="17"/>
      <c r="AQ86" s="17"/>
      <c r="AR86" s="17"/>
      <c r="AS86" s="17"/>
      <c r="AT86" s="17"/>
      <c r="AU86" s="17"/>
      <c r="AV86" s="17"/>
      <c r="AW86" s="64"/>
      <c r="AX86" s="17"/>
      <c r="AY86" s="17"/>
      <c r="AZ86" s="17"/>
      <c r="BA86" s="17"/>
      <c r="BB86" s="17"/>
      <c r="BC86" s="17"/>
      <c r="BD86" s="17"/>
      <c r="BE86" s="17"/>
      <c r="BF86" s="17"/>
      <c r="BG86" s="64"/>
      <c r="BH86" s="17"/>
      <c r="BI86" s="17"/>
      <c r="BJ86" s="17"/>
      <c r="BK86" s="17"/>
      <c r="BL86" s="17"/>
      <c r="BM86" s="17"/>
      <c r="BN86" s="17"/>
      <c r="BO86" s="17"/>
      <c r="BP86" s="17"/>
      <c r="BQ86" s="64"/>
      <c r="BR86" s="17"/>
      <c r="BS86" s="17"/>
      <c r="BT86" s="17"/>
      <c r="BU86" s="17"/>
      <c r="BV86" s="17"/>
      <c r="BW86" s="17"/>
      <c r="BX86" s="17"/>
      <c r="BY86" s="17"/>
      <c r="BZ86" s="17"/>
      <c r="CA86" s="64"/>
      <c r="CE86" s="17"/>
      <c r="CI86" s="17"/>
      <c r="CM86" s="17"/>
      <c r="CN86" s="17"/>
      <c r="CO86" s="17"/>
      <c r="CP86" s="17"/>
      <c r="CQ86" s="17"/>
      <c r="CR86" s="17"/>
      <c r="CS86" s="17"/>
      <c r="CT86" s="17"/>
      <c r="CU86" s="17"/>
      <c r="CV86" s="64"/>
      <c r="CW86" s="17"/>
      <c r="CX86" s="17"/>
      <c r="CY86" s="17"/>
      <c r="CZ86" s="17"/>
      <c r="DA86" s="17"/>
      <c r="DB86" s="17"/>
      <c r="DC86" s="17"/>
      <c r="DD86" s="17"/>
      <c r="DE86" s="17"/>
      <c r="DF86" s="64"/>
      <c r="DG86" s="17"/>
      <c r="DH86" s="17"/>
      <c r="DI86" s="17"/>
      <c r="DJ86" s="17"/>
      <c r="DK86" s="17"/>
      <c r="DL86" s="17"/>
      <c r="DM86" s="17"/>
      <c r="DN86" s="17"/>
      <c r="DO86" s="17"/>
      <c r="DP86" s="64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HD86" s="126"/>
    </row>
    <row r="87" spans="2:212" ht="18" customHeight="1" x14ac:dyDescent="0.2">
      <c r="C87" s="17"/>
      <c r="D87" s="17"/>
      <c r="E87" s="17"/>
      <c r="F87" s="17"/>
      <c r="G87" s="17"/>
      <c r="M87" s="17"/>
      <c r="N87" s="17"/>
      <c r="T87" s="17"/>
      <c r="U87" s="17"/>
      <c r="V87" s="17"/>
      <c r="W87" s="17"/>
      <c r="X87" s="17"/>
      <c r="Y87" s="17"/>
      <c r="Z87" s="17"/>
      <c r="AA87" s="17"/>
      <c r="AB87" s="17"/>
      <c r="AC87" s="74"/>
      <c r="AD87" s="17"/>
      <c r="AE87" s="17"/>
      <c r="AF87" s="17"/>
      <c r="AG87" s="17"/>
      <c r="AH87" s="17"/>
      <c r="AI87" s="17"/>
      <c r="AJ87" s="17"/>
      <c r="AK87" s="17"/>
      <c r="AL87" s="17"/>
      <c r="AM87" s="74"/>
      <c r="AN87" s="17"/>
      <c r="AO87" s="17"/>
      <c r="AP87" s="17"/>
      <c r="AQ87" s="17"/>
      <c r="AR87" s="17"/>
      <c r="AS87" s="17"/>
      <c r="AT87" s="17"/>
      <c r="AU87" s="17"/>
      <c r="AV87" s="17"/>
      <c r="AW87" s="64"/>
      <c r="AX87" s="17"/>
      <c r="AY87" s="17"/>
      <c r="AZ87" s="17"/>
      <c r="BA87" s="17"/>
      <c r="BB87" s="17"/>
      <c r="BC87" s="17"/>
      <c r="BD87" s="17"/>
      <c r="BE87" s="17"/>
      <c r="BF87" s="17"/>
      <c r="BG87" s="64"/>
      <c r="BH87" s="17"/>
      <c r="BI87" s="17"/>
      <c r="BJ87" s="17"/>
      <c r="BK87" s="17"/>
      <c r="BL87" s="17"/>
      <c r="BM87" s="17"/>
      <c r="BN87" s="17"/>
      <c r="BO87" s="17"/>
      <c r="BP87" s="17"/>
      <c r="BQ87" s="64"/>
      <c r="BR87" s="17"/>
      <c r="BS87" s="17"/>
      <c r="BT87" s="17"/>
      <c r="BU87" s="17"/>
      <c r="BV87" s="17"/>
      <c r="BW87" s="17"/>
      <c r="BX87" s="17"/>
      <c r="BY87" s="17"/>
      <c r="BZ87" s="17"/>
      <c r="CA87" s="64"/>
      <c r="CE87" s="17"/>
      <c r="CI87" s="17"/>
      <c r="CM87" s="17"/>
      <c r="CN87" s="17"/>
      <c r="CO87" s="17"/>
      <c r="CP87" s="17"/>
      <c r="CQ87" s="17"/>
      <c r="CR87" s="17"/>
      <c r="CS87" s="17"/>
      <c r="CT87" s="17"/>
      <c r="CU87" s="17"/>
      <c r="CV87" s="64"/>
      <c r="CW87" s="17"/>
      <c r="CX87" s="17"/>
      <c r="CY87" s="17"/>
      <c r="CZ87" s="17"/>
      <c r="DA87" s="17"/>
      <c r="DB87" s="17"/>
      <c r="DC87" s="17"/>
      <c r="DD87" s="17"/>
      <c r="DE87" s="17"/>
      <c r="DF87" s="64"/>
      <c r="DG87" s="17"/>
      <c r="DH87" s="17"/>
      <c r="DI87" s="17"/>
      <c r="DJ87" s="17"/>
      <c r="DK87" s="17"/>
      <c r="DL87" s="17"/>
      <c r="DM87" s="17"/>
      <c r="DN87" s="17"/>
      <c r="DO87" s="17"/>
      <c r="DP87" s="64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HD87" s="17"/>
    </row>
    <row r="88" spans="2:212" ht="18" customHeight="1" x14ac:dyDescent="0.2">
      <c r="C88" s="17"/>
      <c r="D88" s="17"/>
      <c r="E88" s="17"/>
      <c r="F88" s="17"/>
      <c r="G88" s="17"/>
      <c r="M88" s="17"/>
      <c r="N88" s="17"/>
      <c r="T88" s="17"/>
      <c r="U88" s="17"/>
      <c r="V88" s="17"/>
      <c r="W88" s="17"/>
      <c r="X88" s="17"/>
      <c r="Y88" s="17"/>
      <c r="Z88" s="17"/>
      <c r="AA88" s="17"/>
      <c r="AB88" s="17"/>
      <c r="AC88" s="74"/>
      <c r="AD88" s="17"/>
      <c r="AE88" s="17"/>
      <c r="AF88" s="17"/>
      <c r="AG88" s="17"/>
      <c r="AH88" s="17"/>
      <c r="AI88" s="17"/>
      <c r="AJ88" s="17"/>
      <c r="AK88" s="17"/>
      <c r="AL88" s="17"/>
      <c r="AM88" s="74"/>
      <c r="AN88" s="17"/>
      <c r="AO88" s="17"/>
      <c r="AP88" s="17"/>
      <c r="AQ88" s="17"/>
      <c r="AR88" s="17"/>
      <c r="AS88" s="17"/>
      <c r="AT88" s="17"/>
      <c r="AU88" s="17"/>
      <c r="AV88" s="17"/>
      <c r="AW88" s="64"/>
      <c r="AX88" s="17"/>
      <c r="AY88" s="17"/>
      <c r="AZ88" s="17"/>
      <c r="BA88" s="17"/>
      <c r="BB88" s="17"/>
      <c r="BC88" s="17"/>
      <c r="BD88" s="17"/>
      <c r="BE88" s="17"/>
      <c r="BF88" s="17"/>
      <c r="BG88" s="64"/>
      <c r="BH88" s="17"/>
      <c r="BI88" s="17"/>
      <c r="BJ88" s="17"/>
      <c r="BK88" s="17"/>
      <c r="BL88" s="17"/>
      <c r="BM88" s="17"/>
      <c r="BN88" s="17"/>
      <c r="BO88" s="17"/>
      <c r="BP88" s="17"/>
      <c r="BQ88" s="64"/>
      <c r="BR88" s="17"/>
      <c r="BS88" s="17"/>
      <c r="BT88" s="17"/>
      <c r="BU88" s="17"/>
      <c r="BV88" s="17"/>
      <c r="BW88" s="17"/>
      <c r="BX88" s="17"/>
      <c r="BY88" s="17"/>
      <c r="BZ88" s="17"/>
      <c r="CA88" s="64"/>
      <c r="CE88" s="17"/>
      <c r="CI88" s="17"/>
      <c r="CM88" s="17"/>
      <c r="CN88" s="17"/>
      <c r="CO88" s="17"/>
      <c r="CP88" s="17"/>
      <c r="CQ88" s="17"/>
      <c r="CR88" s="17"/>
      <c r="CS88" s="17"/>
      <c r="CT88" s="17"/>
      <c r="CU88" s="17"/>
      <c r="CV88" s="64"/>
      <c r="CW88" s="17"/>
      <c r="CX88" s="17"/>
      <c r="CY88" s="17"/>
      <c r="CZ88" s="17"/>
      <c r="DA88" s="17"/>
      <c r="DB88" s="17"/>
      <c r="DC88" s="17"/>
      <c r="DD88" s="17"/>
      <c r="DE88" s="17"/>
      <c r="DF88" s="64"/>
      <c r="DG88" s="17"/>
      <c r="DH88" s="17"/>
      <c r="DI88" s="17"/>
      <c r="DJ88" s="17"/>
      <c r="DK88" s="17"/>
      <c r="DL88" s="17"/>
      <c r="DM88" s="17"/>
      <c r="DN88" s="17"/>
      <c r="DO88" s="17"/>
      <c r="DP88" s="64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HD88" s="17"/>
    </row>
    <row r="89" spans="2:212" ht="18" customHeight="1" x14ac:dyDescent="0.2">
      <c r="C89" s="18"/>
      <c r="D89" s="18"/>
      <c r="E89" s="18"/>
      <c r="F89" s="18"/>
      <c r="G89" s="17"/>
      <c r="M89" s="18"/>
      <c r="N89" s="17"/>
      <c r="T89" s="18"/>
      <c r="U89" s="18"/>
      <c r="V89" s="18"/>
      <c r="W89" s="18"/>
      <c r="X89" s="18"/>
      <c r="Y89" s="18"/>
      <c r="Z89" s="18"/>
      <c r="AA89" s="18"/>
      <c r="AB89" s="18"/>
      <c r="AC89" s="75"/>
      <c r="AD89" s="18"/>
      <c r="AE89" s="18"/>
      <c r="AF89" s="18"/>
      <c r="AG89" s="18"/>
      <c r="AH89" s="18"/>
      <c r="AI89" s="18"/>
      <c r="AJ89" s="18"/>
      <c r="AK89" s="18"/>
      <c r="AL89" s="18"/>
      <c r="AM89" s="75"/>
      <c r="AN89" s="18"/>
      <c r="AO89" s="18"/>
      <c r="AP89" s="18"/>
      <c r="AQ89" s="18"/>
      <c r="AR89" s="18"/>
      <c r="AS89" s="18"/>
      <c r="AT89" s="18"/>
      <c r="AU89" s="18"/>
      <c r="AV89" s="18"/>
      <c r="AW89" s="65"/>
      <c r="AX89" s="18"/>
      <c r="AY89" s="18"/>
      <c r="AZ89" s="18"/>
      <c r="BA89" s="18"/>
      <c r="BB89" s="18"/>
      <c r="BC89" s="18"/>
      <c r="BD89" s="18"/>
      <c r="BE89" s="18"/>
      <c r="BF89" s="18"/>
      <c r="BG89" s="65"/>
      <c r="BH89" s="18"/>
      <c r="BI89" s="18"/>
      <c r="BJ89" s="18"/>
      <c r="BK89" s="18"/>
      <c r="BL89" s="18"/>
      <c r="BM89" s="18"/>
      <c r="BN89" s="18"/>
      <c r="BO89" s="18"/>
      <c r="BP89" s="18"/>
      <c r="BQ89" s="65"/>
      <c r="BR89" s="18"/>
      <c r="BS89" s="18"/>
      <c r="BT89" s="18"/>
      <c r="BU89" s="18"/>
      <c r="BV89" s="18"/>
      <c r="BW89" s="18"/>
      <c r="BX89" s="18"/>
      <c r="BY89" s="18"/>
      <c r="BZ89" s="18"/>
      <c r="CA89" s="65"/>
      <c r="CE89" s="18"/>
      <c r="CI89" s="18"/>
      <c r="CM89" s="18"/>
      <c r="CN89" s="18"/>
      <c r="CO89" s="18"/>
      <c r="CP89" s="18"/>
      <c r="CQ89" s="18"/>
      <c r="CR89" s="18"/>
      <c r="CS89" s="18"/>
      <c r="CT89" s="18"/>
      <c r="CU89" s="18"/>
      <c r="CV89" s="65"/>
      <c r="CW89" s="18"/>
      <c r="CX89" s="18"/>
      <c r="CY89" s="18"/>
      <c r="CZ89" s="18"/>
      <c r="DA89" s="18"/>
      <c r="DB89" s="18"/>
      <c r="DC89" s="18"/>
      <c r="DD89" s="18"/>
      <c r="DE89" s="18"/>
      <c r="DF89" s="65"/>
      <c r="DG89" s="18"/>
      <c r="DH89" s="18"/>
      <c r="DI89" s="18"/>
      <c r="DJ89" s="18"/>
      <c r="DK89" s="18"/>
      <c r="DL89" s="18"/>
      <c r="DM89" s="18"/>
      <c r="DN89" s="18"/>
      <c r="DO89" s="18"/>
      <c r="DP89" s="65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HD89" s="18"/>
    </row>
    <row r="90" spans="2:212" ht="18" customHeight="1" x14ac:dyDescent="0.2">
      <c r="C90" s="18"/>
      <c r="D90" s="18"/>
      <c r="E90" s="18"/>
      <c r="F90" s="18"/>
      <c r="G90" s="17"/>
      <c r="M90" s="18"/>
      <c r="N90" s="17"/>
      <c r="T90" s="18"/>
      <c r="U90" s="18"/>
      <c r="V90" s="18"/>
      <c r="W90" s="18"/>
      <c r="X90" s="18"/>
      <c r="Y90" s="18"/>
      <c r="Z90" s="18"/>
      <c r="AA90" s="18"/>
      <c r="AB90" s="18"/>
      <c r="AC90" s="75"/>
      <c r="AD90" s="18"/>
      <c r="AE90" s="18"/>
      <c r="AF90" s="18"/>
      <c r="AG90" s="18"/>
      <c r="AH90" s="18"/>
      <c r="AI90" s="18"/>
      <c r="AJ90" s="18"/>
      <c r="AK90" s="18"/>
      <c r="AL90" s="18"/>
      <c r="AM90" s="75"/>
      <c r="AN90" s="18"/>
      <c r="AO90" s="18"/>
      <c r="AP90" s="18"/>
      <c r="AQ90" s="18"/>
      <c r="AR90" s="18"/>
      <c r="AS90" s="18"/>
      <c r="AT90" s="18"/>
      <c r="AU90" s="18"/>
      <c r="AV90" s="18"/>
      <c r="AW90" s="65"/>
      <c r="AX90" s="18"/>
      <c r="AY90" s="18"/>
      <c r="AZ90" s="18"/>
      <c r="BA90" s="18"/>
      <c r="BB90" s="18"/>
      <c r="BC90" s="18"/>
      <c r="BD90" s="18"/>
      <c r="BE90" s="18"/>
      <c r="BF90" s="18"/>
      <c r="BG90" s="65"/>
      <c r="BH90" s="18"/>
      <c r="BI90" s="18"/>
      <c r="BJ90" s="18"/>
      <c r="BK90" s="18"/>
      <c r="BL90" s="18"/>
      <c r="BM90" s="18"/>
      <c r="BN90" s="18"/>
      <c r="BO90" s="18"/>
      <c r="BP90" s="18"/>
      <c r="BQ90" s="65"/>
      <c r="BR90" s="18"/>
      <c r="BS90" s="18"/>
      <c r="BT90" s="18"/>
      <c r="BU90" s="18"/>
      <c r="BV90" s="18"/>
      <c r="BW90" s="18"/>
      <c r="BX90" s="18"/>
      <c r="BY90" s="18"/>
      <c r="BZ90" s="18"/>
      <c r="CA90" s="65"/>
      <c r="CE90" s="18"/>
      <c r="CI90" s="18"/>
      <c r="CM90" s="18"/>
      <c r="CN90" s="18"/>
      <c r="CO90" s="18"/>
      <c r="CP90" s="18"/>
      <c r="CQ90" s="18"/>
      <c r="CR90" s="18"/>
      <c r="CS90" s="18"/>
      <c r="CT90" s="18"/>
      <c r="CU90" s="18"/>
      <c r="CV90" s="65"/>
      <c r="CW90" s="18"/>
      <c r="CX90" s="18"/>
      <c r="CY90" s="18"/>
      <c r="CZ90" s="18"/>
      <c r="DA90" s="18"/>
      <c r="DB90" s="18"/>
      <c r="DC90" s="18"/>
      <c r="DD90" s="18"/>
      <c r="DE90" s="18"/>
      <c r="DF90" s="65"/>
      <c r="DG90" s="18"/>
      <c r="DH90" s="18"/>
      <c r="DI90" s="18"/>
      <c r="DJ90" s="18"/>
      <c r="DK90" s="18"/>
      <c r="DL90" s="18"/>
      <c r="DM90" s="18"/>
      <c r="DN90" s="18"/>
      <c r="DO90" s="18"/>
      <c r="DP90" s="65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HD90" s="18"/>
    </row>
  </sheetData>
  <mergeCells count="298">
    <mergeCell ref="A16:B16"/>
    <mergeCell ref="EY11:EY12"/>
    <mergeCell ref="EQ12:ER12"/>
    <mergeCell ref="ES12:ES13"/>
    <mergeCell ref="EJ13:EN13"/>
    <mergeCell ref="EX13:FB13"/>
    <mergeCell ref="DR11:DR13"/>
    <mergeCell ref="DS11:DS13"/>
    <mergeCell ref="DT11:DW11"/>
    <mergeCell ref="ED11:ED12"/>
    <mergeCell ref="EE11:EE12"/>
    <mergeCell ref="EG11:EG12"/>
    <mergeCell ref="DT12:DV12"/>
    <mergeCell ref="DW12:DW13"/>
    <mergeCell ref="ED13:EF13"/>
    <mergeCell ref="EG13:EI13"/>
    <mergeCell ref="A49:B49"/>
    <mergeCell ref="G79:J79"/>
    <mergeCell ref="GI5:HD5"/>
    <mergeCell ref="AX8:BG8"/>
    <mergeCell ref="AN8:AW8"/>
    <mergeCell ref="FS7:FW7"/>
    <mergeCell ref="BH7:CA7"/>
    <mergeCell ref="AN7:BG7"/>
    <mergeCell ref="T7:AM7"/>
    <mergeCell ref="FH11:FH13"/>
    <mergeCell ref="FI11:FI13"/>
    <mergeCell ref="FJ11:FL11"/>
    <mergeCell ref="FP11:FP12"/>
    <mergeCell ref="FQ11:FQ12"/>
    <mergeCell ref="FS11:FS12"/>
    <mergeCell ref="FJ12:FK12"/>
    <mergeCell ref="FL12:FL13"/>
    <mergeCell ref="FP13:FR13"/>
    <mergeCell ref="FS13:FW13"/>
    <mergeCell ref="EM11:EM12"/>
    <mergeCell ref="EO11:EO13"/>
    <mergeCell ref="EP11:EP13"/>
    <mergeCell ref="EQ11:ES11"/>
    <mergeCell ref="EX11:EX12"/>
    <mergeCell ref="DM11:DM13"/>
    <mergeCell ref="DN11:DN13"/>
    <mergeCell ref="DO11:DO13"/>
    <mergeCell ref="DQ11:DQ13"/>
    <mergeCell ref="DD11:DD13"/>
    <mergeCell ref="DE11:DE13"/>
    <mergeCell ref="DG11:DG13"/>
    <mergeCell ref="DH11:DH13"/>
    <mergeCell ref="DI11:DI13"/>
    <mergeCell ref="DJ11:DJ13"/>
    <mergeCell ref="FR10:FR12"/>
    <mergeCell ref="FS10:FV10"/>
    <mergeCell ref="FW10:FW12"/>
    <mergeCell ref="FY10:FY13"/>
    <mergeCell ref="FZ10:FZ13"/>
    <mergeCell ref="GL10:GL13"/>
    <mergeCell ref="FT11:FT12"/>
    <mergeCell ref="FU11:FU12"/>
    <mergeCell ref="FV11:FV12"/>
    <mergeCell ref="GH5:GH13"/>
    <mergeCell ref="FP9:FR9"/>
    <mergeCell ref="FH7:FR7"/>
    <mergeCell ref="FS8:FW8"/>
    <mergeCell ref="GA7:GA12"/>
    <mergeCell ref="FH9:FL10"/>
    <mergeCell ref="FM9:FO9"/>
    <mergeCell ref="GD5:GD12"/>
    <mergeCell ref="GB5:GB13"/>
    <mergeCell ref="GC5:GC13"/>
    <mergeCell ref="GE5:GE13"/>
    <mergeCell ref="FB10:FB12"/>
    <mergeCell ref="FE10:FE12"/>
    <mergeCell ref="FF10:FF12"/>
    <mergeCell ref="EZ11:EZ12"/>
    <mergeCell ref="FA11:FA12"/>
    <mergeCell ref="EG10:EH10"/>
    <mergeCell ref="EI10:EI12"/>
    <mergeCell ref="EJ10:EM10"/>
    <mergeCell ref="EN10:EN12"/>
    <mergeCell ref="ET10:ET12"/>
    <mergeCell ref="EU10:EU12"/>
    <mergeCell ref="EH11:EH12"/>
    <mergeCell ref="EJ11:EJ12"/>
    <mergeCell ref="EK11:EK12"/>
    <mergeCell ref="EL11:EL12"/>
    <mergeCell ref="FC9:FD12"/>
    <mergeCell ref="FE9:FG9"/>
    <mergeCell ref="FG10:FG12"/>
    <mergeCell ref="ET9:EW9"/>
    <mergeCell ref="CI10:CI13"/>
    <mergeCell ref="CJ10:CJ13"/>
    <mergeCell ref="CK10:CK13"/>
    <mergeCell ref="CL10:CL13"/>
    <mergeCell ref="CM10:CU10"/>
    <mergeCell ref="CV10:CV13"/>
    <mergeCell ref="CM11:CM13"/>
    <mergeCell ref="CN11:CN13"/>
    <mergeCell ref="CO11:CO13"/>
    <mergeCell ref="CP11:CP13"/>
    <mergeCell ref="CQ11:CQ13"/>
    <mergeCell ref="CR11:CR13"/>
    <mergeCell ref="CS11:CS13"/>
    <mergeCell ref="CT11:CT13"/>
    <mergeCell ref="CU11:CU13"/>
    <mergeCell ref="CC10:CC13"/>
    <mergeCell ref="CD10:CD13"/>
    <mergeCell ref="CE10:CE13"/>
    <mergeCell ref="CF10:CF13"/>
    <mergeCell ref="CG10:CG13"/>
    <mergeCell ref="CH10:CH13"/>
    <mergeCell ref="BV10:BV13"/>
    <mergeCell ref="BW10:BW13"/>
    <mergeCell ref="BX10:BX13"/>
    <mergeCell ref="BY10:BY13"/>
    <mergeCell ref="BZ10:BZ13"/>
    <mergeCell ref="CB10:CB13"/>
    <mergeCell ref="BA10:BA13"/>
    <mergeCell ref="BO10:BO13"/>
    <mergeCell ref="BP10:BP13"/>
    <mergeCell ref="BR10:BR13"/>
    <mergeCell ref="BS10:BS13"/>
    <mergeCell ref="BT10:BT13"/>
    <mergeCell ref="BU10:BU13"/>
    <mergeCell ref="BI10:BI13"/>
    <mergeCell ref="BJ10:BJ13"/>
    <mergeCell ref="BK10:BK13"/>
    <mergeCell ref="BL10:BL13"/>
    <mergeCell ref="BM10:BM13"/>
    <mergeCell ref="BN10:BN13"/>
    <mergeCell ref="GS9:GS13"/>
    <mergeCell ref="GT9:GT13"/>
    <mergeCell ref="GU9:GU13"/>
    <mergeCell ref="GP10:GP13"/>
    <mergeCell ref="EX9:FB9"/>
    <mergeCell ref="AS10:AS13"/>
    <mergeCell ref="AT10:AT13"/>
    <mergeCell ref="AH10:AH13"/>
    <mergeCell ref="AI10:AI13"/>
    <mergeCell ref="AJ10:AJ13"/>
    <mergeCell ref="AK10:AK13"/>
    <mergeCell ref="AL10:AL13"/>
    <mergeCell ref="AN10:AN13"/>
    <mergeCell ref="BB10:BB13"/>
    <mergeCell ref="BC10:BC13"/>
    <mergeCell ref="BD10:BD13"/>
    <mergeCell ref="BE10:BE13"/>
    <mergeCell ref="BF10:BF13"/>
    <mergeCell ref="BH10:BH13"/>
    <mergeCell ref="AU10:AU13"/>
    <mergeCell ref="AV10:AV13"/>
    <mergeCell ref="AX10:AX13"/>
    <mergeCell ref="AY10:AY13"/>
    <mergeCell ref="AZ10:AZ13"/>
    <mergeCell ref="EV10:EV12"/>
    <mergeCell ref="EW10:EW12"/>
    <mergeCell ref="EX10:FA10"/>
    <mergeCell ref="EJ9:EN9"/>
    <mergeCell ref="EO9:ES10"/>
    <mergeCell ref="HD9:HD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GV9:GV13"/>
    <mergeCell ref="GW9:GW13"/>
    <mergeCell ref="GX9:GX13"/>
    <mergeCell ref="GY9:GY13"/>
    <mergeCell ref="GZ9:GZ13"/>
    <mergeCell ref="HC9:HC13"/>
    <mergeCell ref="GM9:GM13"/>
    <mergeCell ref="GN9:GN13"/>
    <mergeCell ref="GO9:GO13"/>
    <mergeCell ref="CW9:DF9"/>
    <mergeCell ref="DG9:DP9"/>
    <mergeCell ref="DQ9:DW10"/>
    <mergeCell ref="DX9:EC9"/>
    <mergeCell ref="ED9:EI9"/>
    <mergeCell ref="CW10:DE10"/>
    <mergeCell ref="DF10:DF13"/>
    <mergeCell ref="DG10:DO10"/>
    <mergeCell ref="DP10:DP13"/>
    <mergeCell ref="DX10:DX12"/>
    <mergeCell ref="DY10:DZ12"/>
    <mergeCell ref="EA10:EA12"/>
    <mergeCell ref="EB10:EC12"/>
    <mergeCell ref="ED10:EE10"/>
    <mergeCell ref="EF10:EF12"/>
    <mergeCell ref="CX11:CX13"/>
    <mergeCell ref="CY11:CY13"/>
    <mergeCell ref="CZ11:CZ13"/>
    <mergeCell ref="DA11:DA13"/>
    <mergeCell ref="DB11:DB13"/>
    <mergeCell ref="DC11:DC13"/>
    <mergeCell ref="CW11:CW13"/>
    <mergeCell ref="DK11:DK13"/>
    <mergeCell ref="DL11:DL13"/>
    <mergeCell ref="GS8:GZ8"/>
    <mergeCell ref="HA8:HA13"/>
    <mergeCell ref="T9:AB9"/>
    <mergeCell ref="AC9:AC13"/>
    <mergeCell ref="AD9:AL9"/>
    <mergeCell ref="AM9:AM13"/>
    <mergeCell ref="AN9:AV9"/>
    <mergeCell ref="AW9:AW13"/>
    <mergeCell ref="AX9:BF9"/>
    <mergeCell ref="BG9:BG13"/>
    <mergeCell ref="DG8:DP8"/>
    <mergeCell ref="DQ8:EI8"/>
    <mergeCell ref="EJ8:EN8"/>
    <mergeCell ref="EO8:FB8"/>
    <mergeCell ref="FC8:FG8"/>
    <mergeCell ref="FH8:FR8"/>
    <mergeCell ref="BH8:BQ8"/>
    <mergeCell ref="BR8:CA8"/>
    <mergeCell ref="CE8:CH9"/>
    <mergeCell ref="CI8:CL9"/>
    <mergeCell ref="CM8:CV8"/>
    <mergeCell ref="CW8:DF8"/>
    <mergeCell ref="BH9:BP9"/>
    <mergeCell ref="BQ9:BQ13"/>
    <mergeCell ref="FP10:FQ10"/>
    <mergeCell ref="EJ7:EN7"/>
    <mergeCell ref="EO7:FB7"/>
    <mergeCell ref="FC7:FG7"/>
    <mergeCell ref="L8:L13"/>
    <mergeCell ref="M8:M13"/>
    <mergeCell ref="N8:N13"/>
    <mergeCell ref="O8:O13"/>
    <mergeCell ref="P8:P13"/>
    <mergeCell ref="Q8:Q13"/>
    <mergeCell ref="BR9:BZ9"/>
    <mergeCell ref="CA9:CA13"/>
    <mergeCell ref="R8:R13"/>
    <mergeCell ref="S8:S13"/>
    <mergeCell ref="T8:AC8"/>
    <mergeCell ref="AD8:AM8"/>
    <mergeCell ref="AD10:AD13"/>
    <mergeCell ref="AE10:AE13"/>
    <mergeCell ref="AF10:AF13"/>
    <mergeCell ref="AG10:AG13"/>
    <mergeCell ref="FM10:FM12"/>
    <mergeCell ref="FN10:FN12"/>
    <mergeCell ref="FO10:FO12"/>
    <mergeCell ref="CM9:CV9"/>
    <mergeCell ref="AO10:AO13"/>
    <mergeCell ref="AP10:AP13"/>
    <mergeCell ref="AQ10:AQ13"/>
    <mergeCell ref="AR10:AR13"/>
    <mergeCell ref="GS6:HA7"/>
    <mergeCell ref="CB7:CD9"/>
    <mergeCell ref="CE7:CV7"/>
    <mergeCell ref="CW7:DP7"/>
    <mergeCell ref="DQ7:EI7"/>
    <mergeCell ref="GF6:GF13"/>
    <mergeCell ref="GG6:GG13"/>
    <mergeCell ref="GI6:GP7"/>
    <mergeCell ref="GQ6:GQ13"/>
    <mergeCell ref="GR6:GR13"/>
    <mergeCell ref="GI8:GI13"/>
    <mergeCell ref="GJ8:GJ13"/>
    <mergeCell ref="GK8:GP8"/>
    <mergeCell ref="GK9:GK13"/>
    <mergeCell ref="FC6:FR6"/>
    <mergeCell ref="FS6:FW6"/>
    <mergeCell ref="FX6:FZ8"/>
    <mergeCell ref="FS9:FW9"/>
    <mergeCell ref="FX9:FX13"/>
    <mergeCell ref="FY9:FZ9"/>
    <mergeCell ref="A6:A13"/>
    <mergeCell ref="C6:C13"/>
    <mergeCell ref="D6:D13"/>
    <mergeCell ref="E6:E13"/>
    <mergeCell ref="F6:S6"/>
    <mergeCell ref="T6:AM6"/>
    <mergeCell ref="F8:F13"/>
    <mergeCell ref="G8:G13"/>
    <mergeCell ref="H8:H13"/>
    <mergeCell ref="I8:I13"/>
    <mergeCell ref="J8:J13"/>
    <mergeCell ref="K8:K13"/>
    <mergeCell ref="M7:S7"/>
    <mergeCell ref="F7:L7"/>
    <mergeCell ref="B5:B13"/>
    <mergeCell ref="GN1:HD1"/>
    <mergeCell ref="AN6:BG6"/>
    <mergeCell ref="BH6:CA6"/>
    <mergeCell ref="CB6:CV6"/>
    <mergeCell ref="CW6:DP6"/>
    <mergeCell ref="DQ6:EI6"/>
    <mergeCell ref="EJ6:FB6"/>
    <mergeCell ref="P1:Q1"/>
    <mergeCell ref="G3:O3"/>
    <mergeCell ref="B4:HD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89"/>
  <sheetViews>
    <sheetView topLeftCell="A2" zoomScale="55" zoomScaleNormal="55" zoomScaleSheetLayoutView="55" workbookViewId="0">
      <selection activeCell="A4" sqref="A4:XFD12"/>
    </sheetView>
  </sheetViews>
  <sheetFormatPr defaultColWidth="10.42578125" defaultRowHeight="18" customHeight="1" x14ac:dyDescent="0.2"/>
  <cols>
    <col min="1" max="1" width="4.42578125" style="1" customWidth="1"/>
    <col min="2" max="2" width="57" style="2" customWidth="1"/>
    <col min="3" max="5" width="19" style="2" hidden="1" customWidth="1"/>
    <col min="6" max="6" width="18.7109375" style="2" hidden="1" customWidth="1"/>
    <col min="7" max="7" width="18.85546875" style="2" hidden="1" customWidth="1"/>
    <col min="8" max="8" width="19.140625" style="2" hidden="1" customWidth="1"/>
    <col min="9" max="9" width="21" style="2" hidden="1" customWidth="1"/>
    <col min="10" max="11" width="19.140625" style="2" hidden="1" customWidth="1"/>
    <col min="12" max="12" width="20" style="2" hidden="1" customWidth="1"/>
    <col min="13" max="13" width="18.28515625" style="2" hidden="1" customWidth="1"/>
    <col min="14" max="14" width="19.85546875" style="2" hidden="1" customWidth="1"/>
    <col min="15" max="15" width="18.28515625" style="2" hidden="1" customWidth="1"/>
    <col min="16" max="16" width="20.28515625" style="2" hidden="1" customWidth="1"/>
    <col min="17" max="17" width="19.140625" style="2" hidden="1" customWidth="1"/>
    <col min="18" max="19" width="22.7109375" style="2" hidden="1" customWidth="1"/>
    <col min="20" max="20" width="16.85546875" style="2" hidden="1" customWidth="1"/>
    <col min="21" max="21" width="19.28515625" style="2" hidden="1" customWidth="1"/>
    <col min="22" max="22" width="17.42578125" style="2" hidden="1" customWidth="1"/>
    <col min="23" max="23" width="18.140625" style="2" hidden="1" customWidth="1"/>
    <col min="24" max="24" width="18.42578125" style="2" hidden="1" customWidth="1"/>
    <col min="25" max="25" width="20" style="2" hidden="1" customWidth="1"/>
    <col min="26" max="26" width="17.5703125" style="2" hidden="1" customWidth="1"/>
    <col min="27" max="27" width="20.42578125" style="2" hidden="1" customWidth="1"/>
    <col min="28" max="28" width="24.42578125" style="2" hidden="1" customWidth="1"/>
    <col min="29" max="29" width="17.85546875" style="70" hidden="1" customWidth="1"/>
    <col min="30" max="30" width="16.85546875" style="2" hidden="1" customWidth="1"/>
    <col min="31" max="31" width="19.28515625" style="2" hidden="1" customWidth="1"/>
    <col min="32" max="32" width="17.42578125" style="2" hidden="1" customWidth="1"/>
    <col min="33" max="33" width="18.140625" style="2" hidden="1" customWidth="1"/>
    <col min="34" max="34" width="18.42578125" style="2" hidden="1" customWidth="1"/>
    <col min="35" max="35" width="20" style="2" hidden="1" customWidth="1"/>
    <col min="36" max="36" width="17.5703125" style="2" hidden="1" customWidth="1"/>
    <col min="37" max="37" width="20.42578125" style="2" hidden="1" customWidth="1"/>
    <col min="38" max="38" width="24.42578125" style="2" hidden="1" customWidth="1"/>
    <col min="39" max="39" width="17.85546875" style="70" hidden="1" customWidth="1"/>
    <col min="40" max="40" width="16.85546875" style="2" hidden="1" customWidth="1"/>
    <col min="41" max="41" width="19.28515625" style="2" hidden="1" customWidth="1"/>
    <col min="42" max="42" width="17.42578125" style="2" hidden="1" customWidth="1"/>
    <col min="43" max="43" width="18.140625" style="2" hidden="1" customWidth="1"/>
    <col min="44" max="44" width="18.42578125" style="2" hidden="1" customWidth="1"/>
    <col min="45" max="45" width="20" style="2" hidden="1" customWidth="1"/>
    <col min="46" max="46" width="17.5703125" style="2" hidden="1" customWidth="1"/>
    <col min="47" max="47" width="20.42578125" style="2" hidden="1" customWidth="1"/>
    <col min="48" max="48" width="24.42578125" style="2" hidden="1" customWidth="1"/>
    <col min="49" max="49" width="17.85546875" style="60" hidden="1" customWidth="1"/>
    <col min="50" max="50" width="16.85546875" style="2" hidden="1" customWidth="1"/>
    <col min="51" max="51" width="19.28515625" style="2" hidden="1" customWidth="1"/>
    <col min="52" max="52" width="17.42578125" style="2" hidden="1" customWidth="1"/>
    <col min="53" max="53" width="18.140625" style="2" hidden="1" customWidth="1"/>
    <col min="54" max="54" width="18.42578125" style="2" hidden="1" customWidth="1"/>
    <col min="55" max="55" width="20" style="2" hidden="1" customWidth="1"/>
    <col min="56" max="56" width="17.5703125" style="2" hidden="1" customWidth="1"/>
    <col min="57" max="57" width="20.42578125" style="2" hidden="1" customWidth="1"/>
    <col min="58" max="58" width="24.42578125" style="2" hidden="1" customWidth="1"/>
    <col min="59" max="59" width="17.85546875" style="60" hidden="1" customWidth="1"/>
    <col min="60" max="60" width="16.85546875" style="2" hidden="1" customWidth="1"/>
    <col min="61" max="61" width="19.28515625" style="2" hidden="1" customWidth="1"/>
    <col min="62" max="62" width="17.42578125" style="2" hidden="1" customWidth="1"/>
    <col min="63" max="63" width="18.140625" style="2" hidden="1" customWidth="1"/>
    <col min="64" max="64" width="18.42578125" style="2" hidden="1" customWidth="1"/>
    <col min="65" max="65" width="20" style="2" hidden="1" customWidth="1"/>
    <col min="66" max="66" width="17.5703125" style="2" hidden="1" customWidth="1"/>
    <col min="67" max="67" width="20.42578125" style="2" hidden="1" customWidth="1"/>
    <col min="68" max="68" width="24.42578125" style="2" hidden="1" customWidth="1"/>
    <col min="69" max="69" width="17.85546875" style="60" hidden="1" customWidth="1"/>
    <col min="70" max="70" width="16.85546875" style="2" hidden="1" customWidth="1"/>
    <col min="71" max="71" width="19.28515625" style="2" hidden="1" customWidth="1"/>
    <col min="72" max="72" width="17.42578125" style="2" hidden="1" customWidth="1"/>
    <col min="73" max="73" width="18.140625" style="2" hidden="1" customWidth="1"/>
    <col min="74" max="74" width="18.42578125" style="2" hidden="1" customWidth="1"/>
    <col min="75" max="75" width="20" style="2" hidden="1" customWidth="1"/>
    <col min="76" max="76" width="17.5703125" style="2" hidden="1" customWidth="1"/>
    <col min="77" max="77" width="20.42578125" style="2" hidden="1" customWidth="1"/>
    <col min="78" max="78" width="24.42578125" style="2" hidden="1" customWidth="1"/>
    <col min="79" max="79" width="17.85546875" style="60" hidden="1" customWidth="1"/>
    <col min="80" max="80" width="15.85546875" style="1" hidden="1" customWidth="1"/>
    <col min="81" max="82" width="15.5703125" style="1" hidden="1" customWidth="1"/>
    <col min="83" max="84" width="21.42578125" style="2" hidden="1" customWidth="1"/>
    <col min="85" max="85" width="19.5703125" style="2" hidden="1" customWidth="1"/>
    <col min="86" max="88" width="21.42578125" style="2" hidden="1" customWidth="1"/>
    <col min="89" max="89" width="17.85546875" style="2" hidden="1" customWidth="1"/>
    <col min="90" max="90" width="21.42578125" style="2" hidden="1" customWidth="1"/>
    <col min="91" max="91" width="16.85546875" style="2" hidden="1" customWidth="1"/>
    <col min="92" max="92" width="19.28515625" style="2" hidden="1" customWidth="1"/>
    <col min="93" max="93" width="17.42578125" style="2" hidden="1" customWidth="1"/>
    <col min="94" max="94" width="18.140625" style="2" hidden="1" customWidth="1"/>
    <col min="95" max="95" width="18.42578125" style="2" hidden="1" customWidth="1"/>
    <col min="96" max="96" width="20" style="2" hidden="1" customWidth="1"/>
    <col min="97" max="97" width="17.5703125" style="2" hidden="1" customWidth="1"/>
    <col min="98" max="98" width="20.42578125" style="2" hidden="1" customWidth="1"/>
    <col min="99" max="99" width="24.42578125" style="2" hidden="1" customWidth="1"/>
    <col min="100" max="100" width="17.85546875" style="60" hidden="1" customWidth="1"/>
    <col min="101" max="101" width="16.85546875" style="2" hidden="1" customWidth="1"/>
    <col min="102" max="102" width="19.28515625" style="2" hidden="1" customWidth="1"/>
    <col min="103" max="103" width="17.42578125" style="2" hidden="1" customWidth="1"/>
    <col min="104" max="104" width="18.140625" style="2" hidden="1" customWidth="1"/>
    <col min="105" max="105" width="18.42578125" style="2" hidden="1" customWidth="1"/>
    <col min="106" max="106" width="20" style="2" hidden="1" customWidth="1"/>
    <col min="107" max="107" width="17.5703125" style="2" hidden="1" customWidth="1"/>
    <col min="108" max="108" width="20.42578125" style="2" hidden="1" customWidth="1"/>
    <col min="109" max="109" width="24.42578125" style="2" hidden="1" customWidth="1"/>
    <col min="110" max="110" width="17.85546875" style="60" hidden="1" customWidth="1"/>
    <col min="111" max="111" width="16.85546875" style="2" hidden="1" customWidth="1"/>
    <col min="112" max="112" width="19.28515625" style="2" hidden="1" customWidth="1"/>
    <col min="113" max="113" width="17.42578125" style="2" hidden="1" customWidth="1"/>
    <col min="114" max="114" width="18.140625" style="2" hidden="1" customWidth="1"/>
    <col min="115" max="115" width="18.42578125" style="2" hidden="1" customWidth="1"/>
    <col min="116" max="116" width="20" style="2" hidden="1" customWidth="1"/>
    <col min="117" max="117" width="17.5703125" style="2" hidden="1" customWidth="1"/>
    <col min="118" max="118" width="20.42578125" style="2" hidden="1" customWidth="1"/>
    <col min="119" max="119" width="24.42578125" style="2" hidden="1" customWidth="1"/>
    <col min="120" max="120" width="17.85546875" style="60" hidden="1" customWidth="1"/>
    <col min="121" max="126" width="10.42578125" style="82" hidden="1" customWidth="1"/>
    <col min="127" max="128" width="20.5703125" style="82" hidden="1" customWidth="1"/>
    <col min="129" max="130" width="11.140625" style="82" hidden="1" customWidth="1"/>
    <col min="131" max="131" width="19" style="82" hidden="1" customWidth="1"/>
    <col min="132" max="133" width="16.7109375" style="82" hidden="1" customWidth="1"/>
    <col min="134" max="134" width="22.5703125" style="82" hidden="1" customWidth="1"/>
    <col min="135" max="135" width="22.7109375" style="82" hidden="1" customWidth="1"/>
    <col min="136" max="136" width="18.5703125" style="82" hidden="1" customWidth="1"/>
    <col min="137" max="137" width="22.42578125" style="82" hidden="1" customWidth="1"/>
    <col min="138" max="138" width="21.85546875" style="82" hidden="1" customWidth="1"/>
    <col min="139" max="139" width="18.5703125" style="82" hidden="1" customWidth="1"/>
    <col min="140" max="140" width="22.42578125" style="82" hidden="1" customWidth="1"/>
    <col min="141" max="141" width="25.140625" style="82" hidden="1" customWidth="1"/>
    <col min="142" max="142" width="18.42578125" style="82" hidden="1" customWidth="1"/>
    <col min="143" max="143" width="36.5703125" style="82" hidden="1" customWidth="1"/>
    <col min="144" max="144" width="18.85546875" style="82" hidden="1" customWidth="1"/>
    <col min="145" max="145" width="10.140625" style="82" hidden="1" customWidth="1"/>
    <col min="146" max="146" width="9.85546875" style="82" hidden="1" customWidth="1"/>
    <col min="147" max="148" width="17.140625" style="82" hidden="1" customWidth="1"/>
    <col min="149" max="149" width="18.7109375" style="82" hidden="1" customWidth="1"/>
    <col min="150" max="150" width="20.5703125" style="82" hidden="1" customWidth="1"/>
    <col min="151" max="151" width="19.42578125" style="82" hidden="1" customWidth="1"/>
    <col min="152" max="152" width="19.28515625" style="82" hidden="1" customWidth="1"/>
    <col min="153" max="153" width="30.7109375" style="82" hidden="1" customWidth="1"/>
    <col min="154" max="154" width="22.7109375" style="82" hidden="1" customWidth="1"/>
    <col min="155" max="155" width="25" style="82" hidden="1" customWidth="1"/>
    <col min="156" max="156" width="18" style="82" hidden="1" customWidth="1"/>
    <col min="157" max="157" width="36.28515625" style="82" hidden="1" customWidth="1"/>
    <col min="158" max="158" width="19.140625" style="82" hidden="1" customWidth="1"/>
    <col min="159" max="160" width="9.7109375" style="82" hidden="1" customWidth="1"/>
    <col min="161" max="161" width="18.42578125" style="82" hidden="1" customWidth="1"/>
    <col min="162" max="162" width="19.140625" style="82" hidden="1" customWidth="1"/>
    <col min="163" max="163" width="30" style="82" hidden="1" customWidth="1"/>
    <col min="164" max="165" width="9.5703125" style="5" hidden="1" customWidth="1"/>
    <col min="166" max="167" width="15.5703125" style="5" hidden="1" customWidth="1"/>
    <col min="168" max="168" width="21.140625" style="5" hidden="1" customWidth="1"/>
    <col min="169" max="169" width="28.140625" style="5" hidden="1" customWidth="1"/>
    <col min="170" max="170" width="19.28515625" style="5" hidden="1" customWidth="1"/>
    <col min="171" max="171" width="36.5703125" style="5" hidden="1" customWidth="1"/>
    <col min="172" max="172" width="22.42578125" style="5" hidden="1" customWidth="1"/>
    <col min="173" max="173" width="21.85546875" style="5" hidden="1" customWidth="1"/>
    <col min="174" max="174" width="18.5703125" style="5" hidden="1" customWidth="1"/>
    <col min="175" max="175" width="22.7109375" style="5" hidden="1" customWidth="1"/>
    <col min="176" max="176" width="23.7109375" style="5" hidden="1" customWidth="1"/>
    <col min="177" max="177" width="18.42578125" style="5" hidden="1" customWidth="1"/>
    <col min="178" max="178" width="37.85546875" style="5" hidden="1" customWidth="1"/>
    <col min="179" max="179" width="19" style="5" hidden="1" customWidth="1"/>
    <col min="180" max="180" width="10.42578125" style="2" hidden="1" customWidth="1"/>
    <col min="181" max="181" width="43" style="2" hidden="1" customWidth="1"/>
    <col min="182" max="182" width="41.7109375" style="2" hidden="1" customWidth="1"/>
    <col min="183" max="185" width="21.28515625" style="2" hidden="1" customWidth="1"/>
    <col min="186" max="187" width="21.28515625" style="2" customWidth="1"/>
    <col min="188" max="189" width="31.5703125" style="2" hidden="1" customWidth="1"/>
    <col min="190" max="190" width="31.5703125" style="2" customWidth="1"/>
    <col min="191" max="191" width="21.28515625" style="2" hidden="1" customWidth="1"/>
    <col min="192" max="192" width="30.85546875" style="2" customWidth="1"/>
    <col min="193" max="195" width="21.28515625" style="2" hidden="1" customWidth="1"/>
    <col min="196" max="196" width="55.85546875" style="2" customWidth="1"/>
    <col min="197" max="197" width="46" style="2" hidden="1" customWidth="1"/>
    <col min="198" max="198" width="28.42578125" style="2" hidden="1" customWidth="1"/>
    <col min="199" max="199" width="52.85546875" style="5" hidden="1" customWidth="1"/>
    <col min="200" max="200" width="20.85546875" style="5" hidden="1" customWidth="1"/>
    <col min="201" max="201" width="17.42578125" style="5" hidden="1" customWidth="1"/>
    <col min="202" max="202" width="16.140625" style="5" hidden="1" customWidth="1"/>
    <col min="203" max="203" width="16.42578125" style="5" hidden="1" customWidth="1"/>
    <col min="204" max="204" width="26.85546875" style="5" hidden="1" customWidth="1"/>
    <col min="205" max="205" width="19.140625" style="5" hidden="1" customWidth="1"/>
    <col min="206" max="206" width="18.42578125" style="5" hidden="1" customWidth="1"/>
    <col min="207" max="207" width="15" style="5" hidden="1" customWidth="1"/>
    <col min="208" max="208" width="17" style="5" hidden="1" customWidth="1"/>
    <col min="209" max="209" width="9.5703125" style="5" hidden="1" customWidth="1"/>
    <col min="210" max="211" width="20" style="1" hidden="1" customWidth="1"/>
    <col min="212" max="212" width="75" style="2" customWidth="1"/>
    <col min="213" max="16384" width="10.42578125" style="1"/>
  </cols>
  <sheetData>
    <row r="1" spans="1:265" ht="15" customHeight="1" x14ac:dyDescent="0.2">
      <c r="G1" s="3"/>
      <c r="H1" s="3"/>
      <c r="I1" s="3"/>
      <c r="J1" s="4"/>
      <c r="N1" s="3"/>
      <c r="O1" s="3"/>
      <c r="P1" s="167" t="s">
        <v>150</v>
      </c>
      <c r="Q1" s="167"/>
      <c r="S1" s="50"/>
      <c r="CF1" s="3"/>
      <c r="CG1" s="4"/>
      <c r="CJ1" s="3"/>
      <c r="CK1" s="4"/>
    </row>
    <row r="2" spans="1:265" ht="16.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1"/>
      <c r="AD2" s="6"/>
      <c r="AE2" s="6"/>
      <c r="AF2" s="6"/>
      <c r="AG2" s="6"/>
      <c r="AH2" s="6"/>
      <c r="AI2" s="6"/>
      <c r="AJ2" s="6"/>
      <c r="AK2" s="6"/>
      <c r="AL2" s="6"/>
      <c r="AM2" s="71"/>
      <c r="AN2" s="6"/>
      <c r="AO2" s="6"/>
      <c r="AP2" s="6"/>
      <c r="AQ2" s="6"/>
      <c r="AR2" s="6"/>
      <c r="AS2" s="6"/>
      <c r="AT2" s="6"/>
      <c r="AU2" s="6"/>
      <c r="AV2" s="6"/>
      <c r="AW2" s="61"/>
      <c r="AX2" s="6"/>
      <c r="AY2" s="6"/>
      <c r="AZ2" s="6"/>
      <c r="BA2" s="6"/>
      <c r="BB2" s="6"/>
      <c r="BC2" s="6"/>
      <c r="BD2" s="6"/>
      <c r="BE2" s="6"/>
      <c r="BF2" s="6"/>
      <c r="BG2" s="61"/>
      <c r="BH2" s="6"/>
      <c r="BI2" s="6"/>
      <c r="BJ2" s="6"/>
      <c r="BK2" s="6"/>
      <c r="BL2" s="6"/>
      <c r="BM2" s="6"/>
      <c r="BN2" s="6"/>
      <c r="BO2" s="6"/>
      <c r="BP2" s="6"/>
      <c r="BQ2" s="61"/>
      <c r="BR2" s="6"/>
      <c r="BS2" s="6"/>
      <c r="BT2" s="6"/>
      <c r="BU2" s="6"/>
      <c r="BV2" s="6"/>
      <c r="BW2" s="6"/>
      <c r="BX2" s="6"/>
      <c r="BY2" s="6"/>
      <c r="BZ2" s="6"/>
      <c r="CA2" s="61"/>
      <c r="CE2" s="1"/>
      <c r="CF2" s="1"/>
      <c r="CG2" s="1"/>
      <c r="CH2" s="6"/>
      <c r="CI2" s="1"/>
      <c r="CJ2" s="1"/>
      <c r="CK2" s="1"/>
      <c r="CL2" s="6"/>
      <c r="CM2" s="6"/>
      <c r="CN2" s="6"/>
      <c r="CO2" s="6"/>
      <c r="CP2" s="6"/>
      <c r="CQ2" s="6"/>
      <c r="CR2" s="6"/>
      <c r="CS2" s="6"/>
      <c r="CT2" s="6"/>
      <c r="CU2" s="6"/>
      <c r="CV2" s="61"/>
      <c r="CW2" s="6"/>
      <c r="CX2" s="6"/>
      <c r="CY2" s="6"/>
      <c r="CZ2" s="6"/>
      <c r="DA2" s="6"/>
      <c r="DB2" s="6"/>
      <c r="DC2" s="6"/>
      <c r="DD2" s="6"/>
      <c r="DE2" s="6"/>
      <c r="DF2" s="61"/>
      <c r="DG2" s="6"/>
      <c r="DH2" s="6"/>
      <c r="DI2" s="6"/>
      <c r="DJ2" s="6"/>
      <c r="DK2" s="6"/>
      <c r="DL2" s="6"/>
      <c r="DM2" s="6"/>
      <c r="DN2" s="6"/>
      <c r="DO2" s="6"/>
      <c r="DP2" s="61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HD2" s="6"/>
    </row>
    <row r="3" spans="1:265" ht="25.5" customHeight="1" x14ac:dyDescent="0.2">
      <c r="C3" s="6"/>
      <c r="D3" s="6"/>
      <c r="E3" s="6"/>
      <c r="F3" s="6"/>
      <c r="G3" s="168" t="s">
        <v>149</v>
      </c>
      <c r="H3" s="168"/>
      <c r="I3" s="168"/>
      <c r="J3" s="168"/>
      <c r="K3" s="168"/>
      <c r="L3" s="168"/>
      <c r="M3" s="168"/>
      <c r="N3" s="168"/>
      <c r="O3" s="16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1"/>
      <c r="AD3" s="6"/>
      <c r="AE3" s="6"/>
      <c r="AF3" s="6"/>
      <c r="AG3" s="6"/>
      <c r="AH3" s="6"/>
      <c r="AI3" s="6"/>
      <c r="AJ3" s="6"/>
      <c r="AK3" s="6"/>
      <c r="AL3" s="6"/>
      <c r="AM3" s="71"/>
      <c r="AN3" s="6"/>
      <c r="AO3" s="6"/>
      <c r="AP3" s="6"/>
      <c r="AQ3" s="6"/>
      <c r="AR3" s="6"/>
      <c r="AS3" s="6"/>
      <c r="AT3" s="6"/>
      <c r="AU3" s="6"/>
      <c r="AV3" s="6"/>
      <c r="AW3" s="61"/>
      <c r="AX3" s="6"/>
      <c r="AY3" s="6"/>
      <c r="AZ3" s="6"/>
      <c r="BA3" s="6"/>
      <c r="BB3" s="6"/>
      <c r="BC3" s="6"/>
      <c r="BD3" s="6"/>
      <c r="BE3" s="6"/>
      <c r="BF3" s="6"/>
      <c r="BG3" s="61"/>
      <c r="BH3" s="6"/>
      <c r="BI3" s="6"/>
      <c r="BJ3" s="6"/>
      <c r="BK3" s="6"/>
      <c r="BL3" s="6"/>
      <c r="BM3" s="6"/>
      <c r="BN3" s="6"/>
      <c r="BO3" s="6"/>
      <c r="BP3" s="6"/>
      <c r="BQ3" s="61"/>
      <c r="BR3" s="6"/>
      <c r="BS3" s="6"/>
      <c r="BT3" s="6"/>
      <c r="BU3" s="6"/>
      <c r="BV3" s="6"/>
      <c r="BW3" s="6"/>
      <c r="BX3" s="6"/>
      <c r="BY3" s="6"/>
      <c r="BZ3" s="6"/>
      <c r="CA3" s="61"/>
      <c r="CE3" s="1"/>
      <c r="CF3" s="1"/>
      <c r="CG3" s="1"/>
      <c r="CH3" s="6"/>
      <c r="CI3" s="1"/>
      <c r="CJ3" s="1"/>
      <c r="CK3" s="1"/>
      <c r="CL3" s="6"/>
      <c r="CM3" s="6"/>
      <c r="CN3" s="6"/>
      <c r="CO3" s="6"/>
      <c r="CP3" s="6"/>
      <c r="CQ3" s="6"/>
      <c r="CR3" s="6"/>
      <c r="CS3" s="6"/>
      <c r="CT3" s="6"/>
      <c r="CU3" s="6"/>
      <c r="CV3" s="61"/>
      <c r="CW3" s="6"/>
      <c r="CX3" s="6"/>
      <c r="CY3" s="6"/>
      <c r="CZ3" s="6"/>
      <c r="DA3" s="6"/>
      <c r="DB3" s="6"/>
      <c r="DC3" s="6"/>
      <c r="DD3" s="6"/>
      <c r="DE3" s="6"/>
      <c r="DF3" s="61"/>
      <c r="DG3" s="6"/>
      <c r="DH3" s="6"/>
      <c r="DI3" s="6"/>
      <c r="DJ3" s="6"/>
      <c r="DK3" s="6"/>
      <c r="DL3" s="6"/>
      <c r="DM3" s="6"/>
      <c r="DN3" s="6"/>
      <c r="DO3" s="6"/>
      <c r="DP3" s="61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HD3" s="6"/>
    </row>
    <row r="4" spans="1:265" ht="256.5" customHeight="1" x14ac:dyDescent="0.2">
      <c r="B4" s="193" t="s">
        <v>197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</row>
    <row r="5" spans="1:265" ht="343.5" customHeight="1" x14ac:dyDescent="0.2">
      <c r="B5" s="172" t="s">
        <v>44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94" t="s">
        <v>3</v>
      </c>
      <c r="GE5" s="194" t="s">
        <v>154</v>
      </c>
      <c r="GF5" s="130"/>
      <c r="GG5" s="130"/>
      <c r="GH5" s="194" t="s">
        <v>155</v>
      </c>
      <c r="GI5" s="124"/>
      <c r="GJ5" s="196" t="s">
        <v>136</v>
      </c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</row>
    <row r="6" spans="1:265" ht="23.25" hidden="1" customHeight="1" x14ac:dyDescent="0.2">
      <c r="A6" s="183" t="s">
        <v>1</v>
      </c>
      <c r="B6" s="172"/>
      <c r="C6" s="184" t="s">
        <v>45</v>
      </c>
      <c r="D6" s="184" t="s">
        <v>156</v>
      </c>
      <c r="E6" s="184" t="s">
        <v>157</v>
      </c>
      <c r="F6" s="165" t="s">
        <v>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 t="s">
        <v>2</v>
      </c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 t="s">
        <v>2</v>
      </c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 t="s">
        <v>2</v>
      </c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 t="s">
        <v>2</v>
      </c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 t="s">
        <v>2</v>
      </c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6" t="s">
        <v>2</v>
      </c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 t="s">
        <v>2</v>
      </c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73" t="s">
        <v>2</v>
      </c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 t="s">
        <v>2</v>
      </c>
      <c r="FT6" s="173"/>
      <c r="FU6" s="173"/>
      <c r="FV6" s="173"/>
      <c r="FW6" s="173"/>
      <c r="FX6" s="173" t="s">
        <v>86</v>
      </c>
      <c r="FY6" s="173"/>
      <c r="FZ6" s="173"/>
      <c r="GA6" s="119" t="s">
        <v>140</v>
      </c>
      <c r="GB6" s="184" t="s">
        <v>154</v>
      </c>
      <c r="GC6" s="184" t="s">
        <v>202</v>
      </c>
      <c r="GD6" s="194"/>
      <c r="GE6" s="194"/>
      <c r="GF6" s="184" t="s">
        <v>155</v>
      </c>
      <c r="GG6" s="184" t="s">
        <v>202</v>
      </c>
      <c r="GH6" s="194"/>
      <c r="GI6" s="185" t="s">
        <v>136</v>
      </c>
      <c r="GJ6" s="173"/>
      <c r="GK6" s="173"/>
      <c r="GL6" s="173"/>
      <c r="GM6" s="173"/>
      <c r="GN6" s="173"/>
      <c r="GO6" s="173"/>
      <c r="GP6" s="173"/>
      <c r="GQ6" s="186" t="s">
        <v>82</v>
      </c>
      <c r="GR6" s="173" t="s">
        <v>81</v>
      </c>
      <c r="GS6" s="173" t="s">
        <v>64</v>
      </c>
      <c r="GT6" s="173"/>
      <c r="GU6" s="173"/>
      <c r="GV6" s="173"/>
      <c r="GW6" s="173"/>
      <c r="GX6" s="173"/>
      <c r="GY6" s="173"/>
      <c r="GZ6" s="173"/>
      <c r="HA6" s="173"/>
      <c r="HB6" s="13"/>
      <c r="HC6" s="127"/>
      <c r="HD6" s="127"/>
    </row>
    <row r="7" spans="1:265" s="10" customFormat="1" ht="327.75" hidden="1" customHeight="1" x14ac:dyDescent="0.2">
      <c r="A7" s="183"/>
      <c r="B7" s="172"/>
      <c r="C7" s="184"/>
      <c r="D7" s="184"/>
      <c r="E7" s="184"/>
      <c r="F7" s="172" t="s">
        <v>11</v>
      </c>
      <c r="G7" s="172"/>
      <c r="H7" s="172"/>
      <c r="I7" s="172"/>
      <c r="J7" s="172"/>
      <c r="K7" s="172"/>
      <c r="L7" s="172"/>
      <c r="M7" s="172" t="s">
        <v>18</v>
      </c>
      <c r="N7" s="172"/>
      <c r="O7" s="172"/>
      <c r="P7" s="172"/>
      <c r="Q7" s="172"/>
      <c r="R7" s="172"/>
      <c r="S7" s="172"/>
      <c r="T7" s="172" t="s">
        <v>19</v>
      </c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 t="s">
        <v>19</v>
      </c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19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 t="s">
        <v>46</v>
      </c>
      <c r="CC7" s="172"/>
      <c r="CD7" s="172"/>
      <c r="CE7" s="172" t="s">
        <v>22</v>
      </c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 t="s">
        <v>22</v>
      </c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66" t="s">
        <v>38</v>
      </c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 t="s">
        <v>38</v>
      </c>
      <c r="EK7" s="166"/>
      <c r="EL7" s="166"/>
      <c r="EM7" s="166"/>
      <c r="EN7" s="166"/>
      <c r="EO7" s="166" t="s">
        <v>33</v>
      </c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 t="s">
        <v>34</v>
      </c>
      <c r="FD7" s="166"/>
      <c r="FE7" s="166"/>
      <c r="FF7" s="166"/>
      <c r="FG7" s="166"/>
      <c r="FH7" s="173" t="s">
        <v>35</v>
      </c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 t="s">
        <v>35</v>
      </c>
      <c r="FT7" s="173"/>
      <c r="FU7" s="173"/>
      <c r="FV7" s="173"/>
      <c r="FW7" s="173"/>
      <c r="FX7" s="173"/>
      <c r="FY7" s="173"/>
      <c r="FZ7" s="173"/>
      <c r="GA7" s="187" t="s">
        <v>141</v>
      </c>
      <c r="GB7" s="184"/>
      <c r="GC7" s="184"/>
      <c r="GD7" s="194"/>
      <c r="GE7" s="194"/>
      <c r="GF7" s="184"/>
      <c r="GG7" s="184"/>
      <c r="GH7" s="194"/>
      <c r="GI7" s="185"/>
      <c r="GJ7" s="173"/>
      <c r="GK7" s="173"/>
      <c r="GL7" s="173"/>
      <c r="GM7" s="173"/>
      <c r="GN7" s="173"/>
      <c r="GO7" s="173"/>
      <c r="GP7" s="173"/>
      <c r="GQ7" s="186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23"/>
      <c r="HC7" s="128"/>
      <c r="HD7" s="128"/>
    </row>
    <row r="8" spans="1:265" s="9" customFormat="1" ht="42.75" customHeight="1" x14ac:dyDescent="0.2">
      <c r="A8" s="183"/>
      <c r="B8" s="172"/>
      <c r="C8" s="184"/>
      <c r="D8" s="184"/>
      <c r="E8" s="184"/>
      <c r="F8" s="171" t="s">
        <v>12</v>
      </c>
      <c r="G8" s="171" t="s">
        <v>14</v>
      </c>
      <c r="H8" s="172" t="s">
        <v>13</v>
      </c>
      <c r="I8" s="172" t="s">
        <v>15</v>
      </c>
      <c r="J8" s="172" t="s">
        <v>16</v>
      </c>
      <c r="K8" s="172" t="s">
        <v>17</v>
      </c>
      <c r="L8" s="172" t="s">
        <v>37</v>
      </c>
      <c r="M8" s="171" t="s">
        <v>12</v>
      </c>
      <c r="N8" s="171" t="s">
        <v>14</v>
      </c>
      <c r="O8" s="172" t="s">
        <v>13</v>
      </c>
      <c r="P8" s="172" t="s">
        <v>15</v>
      </c>
      <c r="Q8" s="172" t="s">
        <v>16</v>
      </c>
      <c r="R8" s="172" t="s">
        <v>17</v>
      </c>
      <c r="S8" s="172" t="s">
        <v>37</v>
      </c>
      <c r="T8" s="172" t="s">
        <v>20</v>
      </c>
      <c r="U8" s="172"/>
      <c r="V8" s="172"/>
      <c r="W8" s="172"/>
      <c r="X8" s="172"/>
      <c r="Y8" s="172"/>
      <c r="Z8" s="172"/>
      <c r="AA8" s="172"/>
      <c r="AB8" s="172"/>
      <c r="AC8" s="172"/>
      <c r="AD8" s="172" t="s">
        <v>14</v>
      </c>
      <c r="AE8" s="172"/>
      <c r="AF8" s="172"/>
      <c r="AG8" s="172"/>
      <c r="AH8" s="172"/>
      <c r="AI8" s="172"/>
      <c r="AJ8" s="172"/>
      <c r="AK8" s="172"/>
      <c r="AL8" s="172"/>
      <c r="AM8" s="172"/>
      <c r="AN8" s="172" t="s">
        <v>21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 t="s">
        <v>15</v>
      </c>
      <c r="AY8" s="172"/>
      <c r="AZ8" s="172"/>
      <c r="BA8" s="172"/>
      <c r="BB8" s="172"/>
      <c r="BC8" s="172"/>
      <c r="BD8" s="172"/>
      <c r="BE8" s="172"/>
      <c r="BF8" s="172"/>
      <c r="BG8" s="172"/>
      <c r="BH8" s="172" t="s">
        <v>16</v>
      </c>
      <c r="BI8" s="172"/>
      <c r="BJ8" s="172"/>
      <c r="BK8" s="172"/>
      <c r="BL8" s="172"/>
      <c r="BM8" s="172"/>
      <c r="BN8" s="172"/>
      <c r="BO8" s="172"/>
      <c r="BP8" s="172"/>
      <c r="BQ8" s="172"/>
      <c r="BR8" s="172" t="s">
        <v>37</v>
      </c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 t="s">
        <v>11</v>
      </c>
      <c r="CF8" s="172"/>
      <c r="CG8" s="172"/>
      <c r="CH8" s="172"/>
      <c r="CI8" s="172" t="s">
        <v>18</v>
      </c>
      <c r="CJ8" s="172"/>
      <c r="CK8" s="172"/>
      <c r="CL8" s="172"/>
      <c r="CM8" s="172" t="s">
        <v>19</v>
      </c>
      <c r="CN8" s="172"/>
      <c r="CO8" s="172"/>
      <c r="CP8" s="172"/>
      <c r="CQ8" s="172"/>
      <c r="CR8" s="172"/>
      <c r="CS8" s="172"/>
      <c r="CT8" s="172"/>
      <c r="CU8" s="172"/>
      <c r="CV8" s="172"/>
      <c r="CW8" s="172" t="s">
        <v>19</v>
      </c>
      <c r="CX8" s="172"/>
      <c r="CY8" s="172"/>
      <c r="CZ8" s="172"/>
      <c r="DA8" s="172"/>
      <c r="DB8" s="172"/>
      <c r="DC8" s="172"/>
      <c r="DD8" s="172"/>
      <c r="DE8" s="172"/>
      <c r="DF8" s="172"/>
      <c r="DG8" s="172" t="s">
        <v>19</v>
      </c>
      <c r="DH8" s="172"/>
      <c r="DI8" s="172"/>
      <c r="DJ8" s="172"/>
      <c r="DK8" s="172"/>
      <c r="DL8" s="172"/>
      <c r="DM8" s="172"/>
      <c r="DN8" s="172"/>
      <c r="DO8" s="172"/>
      <c r="DP8" s="172"/>
      <c r="DQ8" s="166" t="s">
        <v>5</v>
      </c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 t="s">
        <v>5</v>
      </c>
      <c r="EK8" s="166"/>
      <c r="EL8" s="166"/>
      <c r="EM8" s="166"/>
      <c r="EN8" s="166"/>
      <c r="EO8" s="166" t="s">
        <v>5</v>
      </c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 t="s">
        <v>5</v>
      </c>
      <c r="FD8" s="166"/>
      <c r="FE8" s="166"/>
      <c r="FF8" s="166"/>
      <c r="FG8" s="166"/>
      <c r="FH8" s="173" t="s">
        <v>5</v>
      </c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 t="s">
        <v>5</v>
      </c>
      <c r="FT8" s="173"/>
      <c r="FU8" s="173"/>
      <c r="FV8" s="173"/>
      <c r="FW8" s="173"/>
      <c r="FX8" s="173"/>
      <c r="FY8" s="173"/>
      <c r="FZ8" s="173"/>
      <c r="GA8" s="187"/>
      <c r="GB8" s="184"/>
      <c r="GC8" s="184"/>
      <c r="GD8" s="194"/>
      <c r="GE8" s="194"/>
      <c r="GF8" s="184"/>
      <c r="GG8" s="184"/>
      <c r="GH8" s="194"/>
      <c r="GI8" s="185" t="s">
        <v>3</v>
      </c>
      <c r="GJ8" s="166" t="s">
        <v>3</v>
      </c>
      <c r="GK8" s="173" t="s">
        <v>2</v>
      </c>
      <c r="GL8" s="173"/>
      <c r="GM8" s="173"/>
      <c r="GN8" s="173"/>
      <c r="GO8" s="173"/>
      <c r="GP8" s="173"/>
      <c r="GQ8" s="186"/>
      <c r="GR8" s="173"/>
      <c r="GS8" s="173" t="s">
        <v>2</v>
      </c>
      <c r="GT8" s="173"/>
      <c r="GU8" s="173"/>
      <c r="GV8" s="173"/>
      <c r="GW8" s="173"/>
      <c r="GX8" s="173"/>
      <c r="GY8" s="173"/>
      <c r="GZ8" s="173"/>
      <c r="HA8" s="173" t="s">
        <v>9</v>
      </c>
      <c r="HB8" s="122"/>
      <c r="HC8" s="122"/>
      <c r="HD8" s="122"/>
    </row>
    <row r="9" spans="1:265" s="9" customFormat="1" ht="43.5" customHeight="1" x14ac:dyDescent="0.2">
      <c r="A9" s="183"/>
      <c r="B9" s="172"/>
      <c r="C9" s="184"/>
      <c r="D9" s="184"/>
      <c r="E9" s="184"/>
      <c r="F9" s="171"/>
      <c r="G9" s="171"/>
      <c r="H9" s="172"/>
      <c r="I9" s="172"/>
      <c r="J9" s="172"/>
      <c r="K9" s="172"/>
      <c r="L9" s="172"/>
      <c r="M9" s="171"/>
      <c r="N9" s="171"/>
      <c r="O9" s="172"/>
      <c r="P9" s="172"/>
      <c r="Q9" s="172"/>
      <c r="R9" s="172"/>
      <c r="S9" s="172"/>
      <c r="T9" s="172" t="s">
        <v>2</v>
      </c>
      <c r="U9" s="172"/>
      <c r="V9" s="172"/>
      <c r="W9" s="172"/>
      <c r="X9" s="172"/>
      <c r="Y9" s="172"/>
      <c r="Z9" s="172"/>
      <c r="AA9" s="172"/>
      <c r="AB9" s="172"/>
      <c r="AC9" s="175" t="s">
        <v>73</v>
      </c>
      <c r="AD9" s="172" t="s">
        <v>2</v>
      </c>
      <c r="AE9" s="172"/>
      <c r="AF9" s="172"/>
      <c r="AG9" s="172"/>
      <c r="AH9" s="172"/>
      <c r="AI9" s="172"/>
      <c r="AJ9" s="172"/>
      <c r="AK9" s="172"/>
      <c r="AL9" s="172"/>
      <c r="AM9" s="175" t="s">
        <v>73</v>
      </c>
      <c r="AN9" s="172" t="s">
        <v>2</v>
      </c>
      <c r="AO9" s="172"/>
      <c r="AP9" s="172"/>
      <c r="AQ9" s="172"/>
      <c r="AR9" s="172"/>
      <c r="AS9" s="172"/>
      <c r="AT9" s="172"/>
      <c r="AU9" s="172"/>
      <c r="AV9" s="172"/>
      <c r="AW9" s="174" t="s">
        <v>73</v>
      </c>
      <c r="AX9" s="172" t="s">
        <v>2</v>
      </c>
      <c r="AY9" s="172"/>
      <c r="AZ9" s="172"/>
      <c r="BA9" s="172"/>
      <c r="BB9" s="172"/>
      <c r="BC9" s="172"/>
      <c r="BD9" s="172"/>
      <c r="BE9" s="172"/>
      <c r="BF9" s="172"/>
      <c r="BG9" s="174" t="s">
        <v>73</v>
      </c>
      <c r="BH9" s="172" t="s">
        <v>2</v>
      </c>
      <c r="BI9" s="172"/>
      <c r="BJ9" s="172"/>
      <c r="BK9" s="172"/>
      <c r="BL9" s="172"/>
      <c r="BM9" s="172"/>
      <c r="BN9" s="172"/>
      <c r="BO9" s="172"/>
      <c r="BP9" s="172"/>
      <c r="BQ9" s="174" t="s">
        <v>73</v>
      </c>
      <c r="BR9" s="172" t="s">
        <v>2</v>
      </c>
      <c r="BS9" s="172"/>
      <c r="BT9" s="172"/>
      <c r="BU9" s="172"/>
      <c r="BV9" s="172"/>
      <c r="BW9" s="172"/>
      <c r="BX9" s="172"/>
      <c r="BY9" s="172"/>
      <c r="BZ9" s="172"/>
      <c r="CA9" s="174" t="s">
        <v>73</v>
      </c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 t="s">
        <v>23</v>
      </c>
      <c r="CN9" s="172"/>
      <c r="CO9" s="172"/>
      <c r="CP9" s="172"/>
      <c r="CQ9" s="172"/>
      <c r="CR9" s="172"/>
      <c r="CS9" s="172"/>
      <c r="CT9" s="172"/>
      <c r="CU9" s="172"/>
      <c r="CV9" s="172"/>
      <c r="CW9" s="172" t="s">
        <v>21</v>
      </c>
      <c r="CX9" s="172"/>
      <c r="CY9" s="172"/>
      <c r="CZ9" s="172"/>
      <c r="DA9" s="172"/>
      <c r="DB9" s="172"/>
      <c r="DC9" s="172"/>
      <c r="DD9" s="172"/>
      <c r="DE9" s="172"/>
      <c r="DF9" s="172"/>
      <c r="DG9" s="172" t="s">
        <v>16</v>
      </c>
      <c r="DH9" s="172"/>
      <c r="DI9" s="172"/>
      <c r="DJ9" s="172"/>
      <c r="DK9" s="172"/>
      <c r="DL9" s="172"/>
      <c r="DM9" s="172"/>
      <c r="DN9" s="172"/>
      <c r="DO9" s="172"/>
      <c r="DP9" s="172"/>
      <c r="DQ9" s="166" t="s">
        <v>6</v>
      </c>
      <c r="DR9" s="166"/>
      <c r="DS9" s="166"/>
      <c r="DT9" s="166"/>
      <c r="DU9" s="166"/>
      <c r="DV9" s="166"/>
      <c r="DW9" s="166"/>
      <c r="DX9" s="166" t="s">
        <v>39</v>
      </c>
      <c r="DY9" s="166"/>
      <c r="DZ9" s="166"/>
      <c r="EA9" s="166"/>
      <c r="EB9" s="166"/>
      <c r="EC9" s="166"/>
      <c r="ED9" s="166" t="s">
        <v>31</v>
      </c>
      <c r="EE9" s="166"/>
      <c r="EF9" s="166"/>
      <c r="EG9" s="166"/>
      <c r="EH9" s="166"/>
      <c r="EI9" s="166"/>
      <c r="EJ9" s="166" t="s">
        <v>32</v>
      </c>
      <c r="EK9" s="166"/>
      <c r="EL9" s="166"/>
      <c r="EM9" s="166"/>
      <c r="EN9" s="166"/>
      <c r="EO9" s="166" t="s">
        <v>6</v>
      </c>
      <c r="EP9" s="166"/>
      <c r="EQ9" s="166"/>
      <c r="ER9" s="166"/>
      <c r="ES9" s="166"/>
      <c r="ET9" s="166" t="s">
        <v>7</v>
      </c>
      <c r="EU9" s="166"/>
      <c r="EV9" s="166"/>
      <c r="EW9" s="166"/>
      <c r="EX9" s="166" t="s">
        <v>32</v>
      </c>
      <c r="EY9" s="166"/>
      <c r="EZ9" s="166"/>
      <c r="FA9" s="166"/>
      <c r="FB9" s="166"/>
      <c r="FC9" s="166" t="s">
        <v>6</v>
      </c>
      <c r="FD9" s="166"/>
      <c r="FE9" s="166" t="s">
        <v>7</v>
      </c>
      <c r="FF9" s="166"/>
      <c r="FG9" s="166"/>
      <c r="FH9" s="173" t="s">
        <v>6</v>
      </c>
      <c r="FI9" s="173"/>
      <c r="FJ9" s="173"/>
      <c r="FK9" s="173"/>
      <c r="FL9" s="173"/>
      <c r="FM9" s="173" t="s">
        <v>7</v>
      </c>
      <c r="FN9" s="173"/>
      <c r="FO9" s="173"/>
      <c r="FP9" s="173" t="s">
        <v>31</v>
      </c>
      <c r="FQ9" s="173"/>
      <c r="FR9" s="173"/>
      <c r="FS9" s="173" t="s">
        <v>32</v>
      </c>
      <c r="FT9" s="173"/>
      <c r="FU9" s="173"/>
      <c r="FV9" s="173"/>
      <c r="FW9" s="173"/>
      <c r="FX9" s="184" t="s">
        <v>9</v>
      </c>
      <c r="FY9" s="173" t="s">
        <v>2</v>
      </c>
      <c r="FZ9" s="173"/>
      <c r="GA9" s="187"/>
      <c r="GB9" s="184"/>
      <c r="GC9" s="184"/>
      <c r="GD9" s="194"/>
      <c r="GE9" s="194"/>
      <c r="GF9" s="184"/>
      <c r="GG9" s="184"/>
      <c r="GH9" s="194"/>
      <c r="GI9" s="185"/>
      <c r="GJ9" s="166"/>
      <c r="GK9" s="173" t="s">
        <v>137</v>
      </c>
      <c r="GL9" s="119" t="s">
        <v>66</v>
      </c>
      <c r="GM9" s="191" t="s">
        <v>202</v>
      </c>
      <c r="GN9" s="166" t="s">
        <v>137</v>
      </c>
      <c r="GO9" s="173" t="s">
        <v>138</v>
      </c>
      <c r="GP9" s="119" t="s">
        <v>66</v>
      </c>
      <c r="GQ9" s="186"/>
      <c r="GR9" s="173"/>
      <c r="GS9" s="176" t="s">
        <v>56</v>
      </c>
      <c r="GT9" s="176" t="s">
        <v>57</v>
      </c>
      <c r="GU9" s="176" t="s">
        <v>58</v>
      </c>
      <c r="GV9" s="176" t="s">
        <v>59</v>
      </c>
      <c r="GW9" s="176" t="s">
        <v>60</v>
      </c>
      <c r="GX9" s="176" t="s">
        <v>61</v>
      </c>
      <c r="GY9" s="176" t="s">
        <v>62</v>
      </c>
      <c r="GZ9" s="176" t="s">
        <v>63</v>
      </c>
      <c r="HA9" s="173"/>
      <c r="HB9" s="122"/>
      <c r="HC9" s="191" t="s">
        <v>202</v>
      </c>
      <c r="HD9" s="188" t="s">
        <v>138</v>
      </c>
    </row>
    <row r="10" spans="1:265" s="11" customFormat="1" ht="78.75" customHeight="1" x14ac:dyDescent="0.2">
      <c r="A10" s="183"/>
      <c r="B10" s="172"/>
      <c r="C10" s="184"/>
      <c r="D10" s="184"/>
      <c r="E10" s="184"/>
      <c r="F10" s="171"/>
      <c r="G10" s="171"/>
      <c r="H10" s="172"/>
      <c r="I10" s="172"/>
      <c r="J10" s="172"/>
      <c r="K10" s="172"/>
      <c r="L10" s="172"/>
      <c r="M10" s="171"/>
      <c r="N10" s="171"/>
      <c r="O10" s="172"/>
      <c r="P10" s="172"/>
      <c r="Q10" s="172"/>
      <c r="R10" s="172"/>
      <c r="S10" s="172"/>
      <c r="T10" s="172" t="s">
        <v>71</v>
      </c>
      <c r="U10" s="172" t="s">
        <v>72</v>
      </c>
      <c r="V10" s="172" t="s">
        <v>74</v>
      </c>
      <c r="W10" s="172" t="s">
        <v>75</v>
      </c>
      <c r="X10" s="172" t="s">
        <v>76</v>
      </c>
      <c r="Y10" s="172" t="s">
        <v>77</v>
      </c>
      <c r="Z10" s="172" t="s">
        <v>78</v>
      </c>
      <c r="AA10" s="172" t="s">
        <v>79</v>
      </c>
      <c r="AB10" s="172" t="s">
        <v>80</v>
      </c>
      <c r="AC10" s="175"/>
      <c r="AD10" s="172" t="s">
        <v>71</v>
      </c>
      <c r="AE10" s="172" t="s">
        <v>72</v>
      </c>
      <c r="AF10" s="172" t="s">
        <v>74</v>
      </c>
      <c r="AG10" s="172" t="s">
        <v>75</v>
      </c>
      <c r="AH10" s="172" t="s">
        <v>76</v>
      </c>
      <c r="AI10" s="172" t="s">
        <v>77</v>
      </c>
      <c r="AJ10" s="172" t="s">
        <v>78</v>
      </c>
      <c r="AK10" s="172" t="s">
        <v>79</v>
      </c>
      <c r="AL10" s="172" t="s">
        <v>80</v>
      </c>
      <c r="AM10" s="175"/>
      <c r="AN10" s="172" t="s">
        <v>71</v>
      </c>
      <c r="AO10" s="172" t="s">
        <v>72</v>
      </c>
      <c r="AP10" s="172" t="s">
        <v>74</v>
      </c>
      <c r="AQ10" s="172" t="s">
        <v>75</v>
      </c>
      <c r="AR10" s="172" t="s">
        <v>76</v>
      </c>
      <c r="AS10" s="172" t="s">
        <v>77</v>
      </c>
      <c r="AT10" s="172" t="s">
        <v>78</v>
      </c>
      <c r="AU10" s="172" t="s">
        <v>79</v>
      </c>
      <c r="AV10" s="172" t="s">
        <v>80</v>
      </c>
      <c r="AW10" s="174"/>
      <c r="AX10" s="172" t="s">
        <v>71</v>
      </c>
      <c r="AY10" s="172" t="s">
        <v>72</v>
      </c>
      <c r="AZ10" s="172" t="s">
        <v>74</v>
      </c>
      <c r="BA10" s="172" t="s">
        <v>75</v>
      </c>
      <c r="BB10" s="172" t="s">
        <v>76</v>
      </c>
      <c r="BC10" s="172" t="s">
        <v>77</v>
      </c>
      <c r="BD10" s="172" t="s">
        <v>78</v>
      </c>
      <c r="BE10" s="172" t="s">
        <v>79</v>
      </c>
      <c r="BF10" s="172" t="s">
        <v>80</v>
      </c>
      <c r="BG10" s="174"/>
      <c r="BH10" s="172" t="s">
        <v>71</v>
      </c>
      <c r="BI10" s="172" t="s">
        <v>72</v>
      </c>
      <c r="BJ10" s="172" t="s">
        <v>74</v>
      </c>
      <c r="BK10" s="172" t="s">
        <v>75</v>
      </c>
      <c r="BL10" s="172" t="s">
        <v>76</v>
      </c>
      <c r="BM10" s="172" t="s">
        <v>77</v>
      </c>
      <c r="BN10" s="172" t="s">
        <v>78</v>
      </c>
      <c r="BO10" s="172" t="s">
        <v>79</v>
      </c>
      <c r="BP10" s="172" t="s">
        <v>80</v>
      </c>
      <c r="BQ10" s="174"/>
      <c r="BR10" s="172" t="s">
        <v>71</v>
      </c>
      <c r="BS10" s="172" t="s">
        <v>72</v>
      </c>
      <c r="BT10" s="172" t="s">
        <v>74</v>
      </c>
      <c r="BU10" s="172" t="s">
        <v>75</v>
      </c>
      <c r="BV10" s="172" t="s">
        <v>76</v>
      </c>
      <c r="BW10" s="172" t="s">
        <v>77</v>
      </c>
      <c r="BX10" s="172" t="s">
        <v>78</v>
      </c>
      <c r="BY10" s="172" t="s">
        <v>79</v>
      </c>
      <c r="BZ10" s="172" t="s">
        <v>80</v>
      </c>
      <c r="CA10" s="174"/>
      <c r="CB10" s="170" t="s">
        <v>10</v>
      </c>
      <c r="CC10" s="170" t="s">
        <v>8</v>
      </c>
      <c r="CD10" s="170" t="s">
        <v>4</v>
      </c>
      <c r="CE10" s="171" t="s">
        <v>12</v>
      </c>
      <c r="CF10" s="172" t="s">
        <v>13</v>
      </c>
      <c r="CG10" s="172" t="s">
        <v>16</v>
      </c>
      <c r="CH10" s="172" t="s">
        <v>17</v>
      </c>
      <c r="CI10" s="171" t="s">
        <v>12</v>
      </c>
      <c r="CJ10" s="172" t="s">
        <v>13</v>
      </c>
      <c r="CK10" s="172" t="s">
        <v>16</v>
      </c>
      <c r="CL10" s="172" t="s">
        <v>17</v>
      </c>
      <c r="CM10" s="172" t="s">
        <v>2</v>
      </c>
      <c r="CN10" s="172"/>
      <c r="CO10" s="172"/>
      <c r="CP10" s="172"/>
      <c r="CQ10" s="172"/>
      <c r="CR10" s="172"/>
      <c r="CS10" s="172"/>
      <c r="CT10" s="172"/>
      <c r="CU10" s="172"/>
      <c r="CV10" s="174" t="s">
        <v>73</v>
      </c>
      <c r="CW10" s="172" t="s">
        <v>2</v>
      </c>
      <c r="CX10" s="172"/>
      <c r="CY10" s="172"/>
      <c r="CZ10" s="172"/>
      <c r="DA10" s="172"/>
      <c r="DB10" s="172"/>
      <c r="DC10" s="172"/>
      <c r="DD10" s="172"/>
      <c r="DE10" s="172"/>
      <c r="DF10" s="174" t="s">
        <v>73</v>
      </c>
      <c r="DG10" s="172" t="s">
        <v>2</v>
      </c>
      <c r="DH10" s="172"/>
      <c r="DI10" s="172"/>
      <c r="DJ10" s="172"/>
      <c r="DK10" s="172"/>
      <c r="DL10" s="172"/>
      <c r="DM10" s="172"/>
      <c r="DN10" s="172"/>
      <c r="DO10" s="172"/>
      <c r="DP10" s="174" t="s">
        <v>73</v>
      </c>
      <c r="DQ10" s="166"/>
      <c r="DR10" s="166"/>
      <c r="DS10" s="166"/>
      <c r="DT10" s="166"/>
      <c r="DU10" s="166"/>
      <c r="DV10" s="166"/>
      <c r="DW10" s="166"/>
      <c r="DX10" s="166" t="s">
        <v>28</v>
      </c>
      <c r="DY10" s="166" t="s">
        <v>29</v>
      </c>
      <c r="DZ10" s="166"/>
      <c r="EA10" s="166" t="s">
        <v>36</v>
      </c>
      <c r="EB10" s="166" t="s">
        <v>30</v>
      </c>
      <c r="EC10" s="166"/>
      <c r="ED10" s="166" t="s">
        <v>2</v>
      </c>
      <c r="EE10" s="166"/>
      <c r="EF10" s="166" t="s">
        <v>40</v>
      </c>
      <c r="EG10" s="166" t="s">
        <v>2</v>
      </c>
      <c r="EH10" s="166"/>
      <c r="EI10" s="166" t="s">
        <v>40</v>
      </c>
      <c r="EJ10" s="166" t="s">
        <v>2</v>
      </c>
      <c r="EK10" s="166"/>
      <c r="EL10" s="166"/>
      <c r="EM10" s="166"/>
      <c r="EN10" s="166" t="s">
        <v>40</v>
      </c>
      <c r="EO10" s="166"/>
      <c r="EP10" s="166"/>
      <c r="EQ10" s="166"/>
      <c r="ER10" s="166"/>
      <c r="ES10" s="166"/>
      <c r="ET10" s="166" t="s">
        <v>28</v>
      </c>
      <c r="EU10" s="166" t="s">
        <v>29</v>
      </c>
      <c r="EV10" s="166" t="s">
        <v>36</v>
      </c>
      <c r="EW10" s="166" t="s">
        <v>30</v>
      </c>
      <c r="EX10" s="166" t="s">
        <v>2</v>
      </c>
      <c r="EY10" s="166"/>
      <c r="EZ10" s="166"/>
      <c r="FA10" s="166"/>
      <c r="FB10" s="166" t="s">
        <v>40</v>
      </c>
      <c r="FC10" s="166"/>
      <c r="FD10" s="166"/>
      <c r="FE10" s="166" t="s">
        <v>29</v>
      </c>
      <c r="FF10" s="166" t="s">
        <v>36</v>
      </c>
      <c r="FG10" s="166" t="s">
        <v>30</v>
      </c>
      <c r="FH10" s="173"/>
      <c r="FI10" s="173"/>
      <c r="FJ10" s="173"/>
      <c r="FK10" s="173"/>
      <c r="FL10" s="173"/>
      <c r="FM10" s="173" t="s">
        <v>29</v>
      </c>
      <c r="FN10" s="173" t="s">
        <v>36</v>
      </c>
      <c r="FO10" s="173" t="s">
        <v>30</v>
      </c>
      <c r="FP10" s="173" t="s">
        <v>2</v>
      </c>
      <c r="FQ10" s="173"/>
      <c r="FR10" s="173" t="s">
        <v>40</v>
      </c>
      <c r="FS10" s="173" t="s">
        <v>2</v>
      </c>
      <c r="FT10" s="173"/>
      <c r="FU10" s="173"/>
      <c r="FV10" s="173"/>
      <c r="FW10" s="173" t="s">
        <v>40</v>
      </c>
      <c r="FX10" s="184"/>
      <c r="FY10" s="173" t="s">
        <v>83</v>
      </c>
      <c r="FZ10" s="173" t="s">
        <v>84</v>
      </c>
      <c r="GA10" s="187"/>
      <c r="GB10" s="184"/>
      <c r="GC10" s="184"/>
      <c r="GD10" s="194"/>
      <c r="GE10" s="194"/>
      <c r="GF10" s="184"/>
      <c r="GG10" s="184"/>
      <c r="GH10" s="194"/>
      <c r="GI10" s="185"/>
      <c r="GJ10" s="166"/>
      <c r="GK10" s="173"/>
      <c r="GL10" s="192" t="s">
        <v>142</v>
      </c>
      <c r="GM10" s="191"/>
      <c r="GN10" s="166"/>
      <c r="GO10" s="173"/>
      <c r="GP10" s="173" t="s">
        <v>139</v>
      </c>
      <c r="GQ10" s="186"/>
      <c r="GR10" s="173"/>
      <c r="GS10" s="176"/>
      <c r="GT10" s="176"/>
      <c r="GU10" s="176"/>
      <c r="GV10" s="176"/>
      <c r="GW10" s="176"/>
      <c r="GX10" s="176"/>
      <c r="GY10" s="176"/>
      <c r="GZ10" s="176"/>
      <c r="HA10" s="173"/>
      <c r="HB10" s="95"/>
      <c r="HC10" s="191"/>
      <c r="HD10" s="189"/>
    </row>
    <row r="11" spans="1:265" s="11" customFormat="1" ht="43.5" customHeight="1" x14ac:dyDescent="0.2">
      <c r="A11" s="183"/>
      <c r="B11" s="172"/>
      <c r="C11" s="184"/>
      <c r="D11" s="184"/>
      <c r="E11" s="184"/>
      <c r="F11" s="171"/>
      <c r="G11" s="171"/>
      <c r="H11" s="172"/>
      <c r="I11" s="172"/>
      <c r="J11" s="172"/>
      <c r="K11" s="172"/>
      <c r="L11" s="172"/>
      <c r="M11" s="171"/>
      <c r="N11" s="171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5"/>
      <c r="AD11" s="172"/>
      <c r="AE11" s="172"/>
      <c r="AF11" s="172"/>
      <c r="AG11" s="172"/>
      <c r="AH11" s="172"/>
      <c r="AI11" s="172"/>
      <c r="AJ11" s="172"/>
      <c r="AK11" s="172"/>
      <c r="AL11" s="172"/>
      <c r="AM11" s="175"/>
      <c r="AN11" s="172"/>
      <c r="AO11" s="172"/>
      <c r="AP11" s="172"/>
      <c r="AQ11" s="172"/>
      <c r="AR11" s="172"/>
      <c r="AS11" s="172"/>
      <c r="AT11" s="172"/>
      <c r="AU11" s="172"/>
      <c r="AV11" s="172"/>
      <c r="AW11" s="174"/>
      <c r="AX11" s="172"/>
      <c r="AY11" s="172"/>
      <c r="AZ11" s="172"/>
      <c r="BA11" s="172"/>
      <c r="BB11" s="172"/>
      <c r="BC11" s="172"/>
      <c r="BD11" s="172"/>
      <c r="BE11" s="172"/>
      <c r="BF11" s="172"/>
      <c r="BG11" s="174"/>
      <c r="BH11" s="172"/>
      <c r="BI11" s="172"/>
      <c r="BJ11" s="172"/>
      <c r="BK11" s="172"/>
      <c r="BL11" s="172"/>
      <c r="BM11" s="172"/>
      <c r="BN11" s="172"/>
      <c r="BO11" s="172"/>
      <c r="BP11" s="172"/>
      <c r="BQ11" s="174"/>
      <c r="BR11" s="172"/>
      <c r="BS11" s="172"/>
      <c r="BT11" s="172"/>
      <c r="BU11" s="172"/>
      <c r="BV11" s="172"/>
      <c r="BW11" s="172"/>
      <c r="BX11" s="172"/>
      <c r="BY11" s="172"/>
      <c r="BZ11" s="172"/>
      <c r="CA11" s="174"/>
      <c r="CB11" s="170"/>
      <c r="CC11" s="170"/>
      <c r="CD11" s="170"/>
      <c r="CE11" s="171"/>
      <c r="CF11" s="172"/>
      <c r="CG11" s="172"/>
      <c r="CH11" s="172"/>
      <c r="CI11" s="171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4"/>
      <c r="CW11" s="172"/>
      <c r="CX11" s="172"/>
      <c r="CY11" s="172"/>
      <c r="CZ11" s="172"/>
      <c r="DA11" s="172"/>
      <c r="DB11" s="172"/>
      <c r="DC11" s="172"/>
      <c r="DD11" s="172"/>
      <c r="DE11" s="172"/>
      <c r="DF11" s="174"/>
      <c r="DG11" s="172"/>
      <c r="DH11" s="172"/>
      <c r="DI11" s="172"/>
      <c r="DJ11" s="172"/>
      <c r="DK11" s="172"/>
      <c r="DL11" s="172"/>
      <c r="DM11" s="172"/>
      <c r="DN11" s="172"/>
      <c r="DO11" s="172"/>
      <c r="DP11" s="174"/>
      <c r="DQ11" s="166" t="s">
        <v>24</v>
      </c>
      <c r="DR11" s="166" t="s">
        <v>25</v>
      </c>
      <c r="DS11" s="166" t="s">
        <v>26</v>
      </c>
      <c r="DT11" s="166" t="s">
        <v>27</v>
      </c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 t="s">
        <v>25</v>
      </c>
      <c r="EP11" s="166" t="s">
        <v>26</v>
      </c>
      <c r="EQ11" s="166" t="s">
        <v>27</v>
      </c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73" t="s">
        <v>25</v>
      </c>
      <c r="FI11" s="173" t="s">
        <v>26</v>
      </c>
      <c r="FJ11" s="173" t="s">
        <v>27</v>
      </c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84"/>
      <c r="FY11" s="173"/>
      <c r="FZ11" s="173"/>
      <c r="GA11" s="187"/>
      <c r="GB11" s="184"/>
      <c r="GC11" s="184"/>
      <c r="GD11" s="194"/>
      <c r="GE11" s="194"/>
      <c r="GF11" s="184"/>
      <c r="GG11" s="184"/>
      <c r="GH11" s="194"/>
      <c r="GI11" s="185"/>
      <c r="GJ11" s="166"/>
      <c r="GK11" s="173"/>
      <c r="GL11" s="192"/>
      <c r="GM11" s="191"/>
      <c r="GN11" s="166"/>
      <c r="GO11" s="173"/>
      <c r="GP11" s="173"/>
      <c r="GQ11" s="186"/>
      <c r="GR11" s="173"/>
      <c r="GS11" s="176"/>
      <c r="GT11" s="176"/>
      <c r="GU11" s="176"/>
      <c r="GV11" s="176"/>
      <c r="GW11" s="176"/>
      <c r="GX11" s="176"/>
      <c r="GY11" s="176"/>
      <c r="GZ11" s="176"/>
      <c r="HA11" s="173"/>
      <c r="HB11" s="95"/>
      <c r="HC11" s="191"/>
      <c r="HD11" s="189"/>
    </row>
    <row r="12" spans="1:265" s="11" customFormat="1" ht="106.5" customHeight="1" thickBot="1" x14ac:dyDescent="0.25">
      <c r="A12" s="183"/>
      <c r="B12" s="172"/>
      <c r="C12" s="184"/>
      <c r="D12" s="184"/>
      <c r="E12" s="184"/>
      <c r="F12" s="171"/>
      <c r="G12" s="171"/>
      <c r="H12" s="172"/>
      <c r="I12" s="172"/>
      <c r="J12" s="172"/>
      <c r="K12" s="172"/>
      <c r="L12" s="172"/>
      <c r="M12" s="171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5"/>
      <c r="AD12" s="172"/>
      <c r="AE12" s="172"/>
      <c r="AF12" s="172"/>
      <c r="AG12" s="172"/>
      <c r="AH12" s="172"/>
      <c r="AI12" s="172"/>
      <c r="AJ12" s="172"/>
      <c r="AK12" s="172"/>
      <c r="AL12" s="172"/>
      <c r="AM12" s="175"/>
      <c r="AN12" s="172"/>
      <c r="AO12" s="172"/>
      <c r="AP12" s="172"/>
      <c r="AQ12" s="172"/>
      <c r="AR12" s="172"/>
      <c r="AS12" s="172"/>
      <c r="AT12" s="172"/>
      <c r="AU12" s="172"/>
      <c r="AV12" s="172"/>
      <c r="AW12" s="174"/>
      <c r="AX12" s="172"/>
      <c r="AY12" s="172"/>
      <c r="AZ12" s="172"/>
      <c r="BA12" s="172"/>
      <c r="BB12" s="172"/>
      <c r="BC12" s="172"/>
      <c r="BD12" s="172"/>
      <c r="BE12" s="172"/>
      <c r="BF12" s="172"/>
      <c r="BG12" s="174"/>
      <c r="BH12" s="172"/>
      <c r="BI12" s="172"/>
      <c r="BJ12" s="172"/>
      <c r="BK12" s="172"/>
      <c r="BL12" s="172"/>
      <c r="BM12" s="172"/>
      <c r="BN12" s="172"/>
      <c r="BO12" s="172"/>
      <c r="BP12" s="172"/>
      <c r="BQ12" s="174"/>
      <c r="BR12" s="172"/>
      <c r="BS12" s="172"/>
      <c r="BT12" s="172"/>
      <c r="BU12" s="172"/>
      <c r="BV12" s="172"/>
      <c r="BW12" s="172"/>
      <c r="BX12" s="172"/>
      <c r="BY12" s="172"/>
      <c r="BZ12" s="172"/>
      <c r="CA12" s="174"/>
      <c r="CB12" s="170"/>
      <c r="CC12" s="170"/>
      <c r="CD12" s="170"/>
      <c r="CE12" s="171"/>
      <c r="CF12" s="172"/>
      <c r="CG12" s="172"/>
      <c r="CH12" s="172"/>
      <c r="CI12" s="171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4"/>
      <c r="CW12" s="172"/>
      <c r="CX12" s="172"/>
      <c r="CY12" s="172"/>
      <c r="CZ12" s="172"/>
      <c r="DA12" s="172"/>
      <c r="DB12" s="172"/>
      <c r="DC12" s="172"/>
      <c r="DD12" s="172"/>
      <c r="DE12" s="172"/>
      <c r="DF12" s="174"/>
      <c r="DG12" s="172"/>
      <c r="DH12" s="172"/>
      <c r="DI12" s="172"/>
      <c r="DJ12" s="172"/>
      <c r="DK12" s="172"/>
      <c r="DL12" s="172"/>
      <c r="DM12" s="172"/>
      <c r="DN12" s="172"/>
      <c r="DO12" s="172"/>
      <c r="DP12" s="174"/>
      <c r="DQ12" s="166"/>
      <c r="DR12" s="166"/>
      <c r="DS12" s="166"/>
      <c r="DT12" s="166" t="s">
        <v>2</v>
      </c>
      <c r="DU12" s="166"/>
      <c r="DV12" s="166"/>
      <c r="DW12" s="166" t="s">
        <v>40</v>
      </c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 t="s">
        <v>2</v>
      </c>
      <c r="ER12" s="166"/>
      <c r="ES12" s="166" t="s">
        <v>40</v>
      </c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73"/>
      <c r="FI12" s="173"/>
      <c r="FJ12" s="173" t="s">
        <v>2</v>
      </c>
      <c r="FK12" s="173"/>
      <c r="FL12" s="173" t="s">
        <v>40</v>
      </c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84"/>
      <c r="FY12" s="173"/>
      <c r="FZ12" s="173"/>
      <c r="GA12" s="187"/>
      <c r="GB12" s="184"/>
      <c r="GC12" s="184"/>
      <c r="GD12" s="194"/>
      <c r="GE12" s="194"/>
      <c r="GF12" s="184"/>
      <c r="GG12" s="184"/>
      <c r="GH12" s="194"/>
      <c r="GI12" s="185"/>
      <c r="GJ12" s="166"/>
      <c r="GK12" s="173"/>
      <c r="GL12" s="192"/>
      <c r="GM12" s="191"/>
      <c r="GN12" s="166"/>
      <c r="GO12" s="173"/>
      <c r="GP12" s="173"/>
      <c r="GQ12" s="186"/>
      <c r="GR12" s="173"/>
      <c r="GS12" s="176"/>
      <c r="GT12" s="176"/>
      <c r="GU12" s="176"/>
      <c r="GV12" s="176"/>
      <c r="GW12" s="176"/>
      <c r="GX12" s="176"/>
      <c r="GY12" s="176"/>
      <c r="GZ12" s="176"/>
      <c r="HA12" s="173"/>
      <c r="HB12" s="95"/>
      <c r="HC12" s="191"/>
      <c r="HD12" s="189"/>
    </row>
    <row r="13" spans="1:265" s="11" customFormat="1" ht="95.25" hidden="1" customHeight="1" x14ac:dyDescent="0.2">
      <c r="A13" s="183"/>
      <c r="B13" s="172"/>
      <c r="C13" s="184"/>
      <c r="D13" s="184"/>
      <c r="E13" s="184"/>
      <c r="F13" s="171"/>
      <c r="G13" s="171"/>
      <c r="H13" s="172"/>
      <c r="I13" s="172"/>
      <c r="J13" s="172"/>
      <c r="K13" s="172"/>
      <c r="L13" s="172"/>
      <c r="M13" s="171"/>
      <c r="N13" s="171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5"/>
      <c r="AD13" s="172"/>
      <c r="AE13" s="172"/>
      <c r="AF13" s="172"/>
      <c r="AG13" s="172"/>
      <c r="AH13" s="172"/>
      <c r="AI13" s="172"/>
      <c r="AJ13" s="172"/>
      <c r="AK13" s="172"/>
      <c r="AL13" s="172"/>
      <c r="AM13" s="175"/>
      <c r="AN13" s="172"/>
      <c r="AO13" s="172"/>
      <c r="AP13" s="172"/>
      <c r="AQ13" s="172"/>
      <c r="AR13" s="172"/>
      <c r="AS13" s="172"/>
      <c r="AT13" s="172"/>
      <c r="AU13" s="172"/>
      <c r="AV13" s="172"/>
      <c r="AW13" s="174"/>
      <c r="AX13" s="172"/>
      <c r="AY13" s="172"/>
      <c r="AZ13" s="172"/>
      <c r="BA13" s="172"/>
      <c r="BB13" s="172"/>
      <c r="BC13" s="172"/>
      <c r="BD13" s="172"/>
      <c r="BE13" s="172"/>
      <c r="BF13" s="172"/>
      <c r="BG13" s="174"/>
      <c r="BH13" s="172"/>
      <c r="BI13" s="172"/>
      <c r="BJ13" s="172"/>
      <c r="BK13" s="172"/>
      <c r="BL13" s="172"/>
      <c r="BM13" s="172"/>
      <c r="BN13" s="172"/>
      <c r="BO13" s="172"/>
      <c r="BP13" s="172"/>
      <c r="BQ13" s="174"/>
      <c r="BR13" s="172"/>
      <c r="BS13" s="172"/>
      <c r="BT13" s="172"/>
      <c r="BU13" s="172"/>
      <c r="BV13" s="172"/>
      <c r="BW13" s="172"/>
      <c r="BX13" s="172"/>
      <c r="BY13" s="172"/>
      <c r="BZ13" s="172"/>
      <c r="CA13" s="174"/>
      <c r="CB13" s="170"/>
      <c r="CC13" s="170"/>
      <c r="CD13" s="170"/>
      <c r="CE13" s="171"/>
      <c r="CF13" s="172"/>
      <c r="CG13" s="172"/>
      <c r="CH13" s="172"/>
      <c r="CI13" s="171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4"/>
      <c r="CW13" s="172"/>
      <c r="CX13" s="172"/>
      <c r="CY13" s="172"/>
      <c r="CZ13" s="172"/>
      <c r="DA13" s="172"/>
      <c r="DB13" s="172"/>
      <c r="DC13" s="172"/>
      <c r="DD13" s="172"/>
      <c r="DE13" s="172"/>
      <c r="DF13" s="174"/>
      <c r="DG13" s="172"/>
      <c r="DH13" s="172"/>
      <c r="DI13" s="172"/>
      <c r="DJ13" s="172"/>
      <c r="DK13" s="172"/>
      <c r="DL13" s="172"/>
      <c r="DM13" s="172"/>
      <c r="DN13" s="172"/>
      <c r="DO13" s="172"/>
      <c r="DP13" s="174"/>
      <c r="DQ13" s="166"/>
      <c r="DR13" s="166"/>
      <c r="DS13" s="166"/>
      <c r="DT13" s="121" t="s">
        <v>24</v>
      </c>
      <c r="DU13" s="121" t="s">
        <v>25</v>
      </c>
      <c r="DV13" s="121" t="s">
        <v>26</v>
      </c>
      <c r="DW13" s="166"/>
      <c r="DX13" s="121" t="s">
        <v>26</v>
      </c>
      <c r="DY13" s="121" t="s">
        <v>25</v>
      </c>
      <c r="DZ13" s="121" t="s">
        <v>26</v>
      </c>
      <c r="EA13" s="121" t="s">
        <v>26</v>
      </c>
      <c r="EB13" s="121" t="s">
        <v>25</v>
      </c>
      <c r="EC13" s="121" t="s">
        <v>26</v>
      </c>
      <c r="ED13" s="166" t="s">
        <v>25</v>
      </c>
      <c r="EE13" s="166"/>
      <c r="EF13" s="166"/>
      <c r="EG13" s="166" t="s">
        <v>26</v>
      </c>
      <c r="EH13" s="166"/>
      <c r="EI13" s="166"/>
      <c r="EJ13" s="166" t="s">
        <v>26</v>
      </c>
      <c r="EK13" s="166"/>
      <c r="EL13" s="166"/>
      <c r="EM13" s="166"/>
      <c r="EN13" s="166"/>
      <c r="EO13" s="166"/>
      <c r="EP13" s="166"/>
      <c r="EQ13" s="121" t="s">
        <v>25</v>
      </c>
      <c r="ER13" s="121" t="s">
        <v>26</v>
      </c>
      <c r="ES13" s="166"/>
      <c r="ET13" s="121" t="s">
        <v>26</v>
      </c>
      <c r="EU13" s="121" t="s">
        <v>26</v>
      </c>
      <c r="EV13" s="121" t="s">
        <v>26</v>
      </c>
      <c r="EW13" s="121" t="s">
        <v>26</v>
      </c>
      <c r="EX13" s="166" t="s">
        <v>26</v>
      </c>
      <c r="EY13" s="166"/>
      <c r="EZ13" s="166"/>
      <c r="FA13" s="166"/>
      <c r="FB13" s="166"/>
      <c r="FC13" s="121" t="s">
        <v>25</v>
      </c>
      <c r="FD13" s="121" t="s">
        <v>26</v>
      </c>
      <c r="FE13" s="121" t="s">
        <v>26</v>
      </c>
      <c r="FF13" s="121" t="s">
        <v>26</v>
      </c>
      <c r="FG13" s="121" t="s">
        <v>26</v>
      </c>
      <c r="FH13" s="173"/>
      <c r="FI13" s="173"/>
      <c r="FJ13" s="119" t="s">
        <v>25</v>
      </c>
      <c r="FK13" s="119" t="s">
        <v>26</v>
      </c>
      <c r="FL13" s="173"/>
      <c r="FM13" s="119" t="s">
        <v>26</v>
      </c>
      <c r="FN13" s="119" t="s">
        <v>26</v>
      </c>
      <c r="FO13" s="119" t="s">
        <v>26</v>
      </c>
      <c r="FP13" s="173" t="s">
        <v>26</v>
      </c>
      <c r="FQ13" s="173"/>
      <c r="FR13" s="173"/>
      <c r="FS13" s="173" t="s">
        <v>26</v>
      </c>
      <c r="FT13" s="173"/>
      <c r="FU13" s="173"/>
      <c r="FV13" s="173"/>
      <c r="FW13" s="173"/>
      <c r="FX13" s="184"/>
      <c r="FY13" s="173"/>
      <c r="FZ13" s="173"/>
      <c r="GA13" s="88"/>
      <c r="GB13" s="184"/>
      <c r="GC13" s="184"/>
      <c r="GD13" s="120"/>
      <c r="GE13" s="194"/>
      <c r="GF13" s="184"/>
      <c r="GG13" s="184"/>
      <c r="GH13" s="194"/>
      <c r="GI13" s="185"/>
      <c r="GJ13" s="166"/>
      <c r="GK13" s="173"/>
      <c r="GL13" s="192"/>
      <c r="GM13" s="191"/>
      <c r="GN13" s="166"/>
      <c r="GO13" s="173"/>
      <c r="GP13" s="173"/>
      <c r="GQ13" s="186"/>
      <c r="GR13" s="173"/>
      <c r="GS13" s="176"/>
      <c r="GT13" s="176"/>
      <c r="GU13" s="176"/>
      <c r="GV13" s="176"/>
      <c r="GW13" s="176"/>
      <c r="GX13" s="176"/>
      <c r="GY13" s="176"/>
      <c r="GZ13" s="176"/>
      <c r="HA13" s="173"/>
      <c r="HB13" s="95"/>
      <c r="HC13" s="191"/>
      <c r="HD13" s="190"/>
    </row>
    <row r="14" spans="1:265" s="12" customFormat="1" ht="45.75" hidden="1" customHeight="1" thickBo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</row>
    <row r="15" spans="1:265" s="68" customFormat="1" ht="16.5" thickBot="1" x14ac:dyDescent="0.25">
      <c r="A15" s="195" t="s">
        <v>41</v>
      </c>
      <c r="B15" s="195"/>
      <c r="C15" s="108"/>
      <c r="D15" s="109">
        <f t="shared" ref="D15:BO15" si="0">SUM(D16:D47)</f>
        <v>15831.200000000003</v>
      </c>
      <c r="E15" s="109">
        <f t="shared" si="0"/>
        <v>18134.800000000003</v>
      </c>
      <c r="F15" s="109">
        <f t="shared" si="0"/>
        <v>15647.700000000004</v>
      </c>
      <c r="G15" s="109">
        <f t="shared" si="0"/>
        <v>0</v>
      </c>
      <c r="H15" s="109">
        <f t="shared" si="0"/>
        <v>11395.5</v>
      </c>
      <c r="I15" s="109">
        <f t="shared" si="0"/>
        <v>0</v>
      </c>
      <c r="J15" s="109">
        <f t="shared" si="0"/>
        <v>302.60000000000002</v>
      </c>
      <c r="K15" s="109">
        <f t="shared" si="0"/>
        <v>323.60000000000002</v>
      </c>
      <c r="L15" s="109">
        <f t="shared" si="0"/>
        <v>0</v>
      </c>
      <c r="M15" s="109">
        <f t="shared" si="0"/>
        <v>0</v>
      </c>
      <c r="N15" s="109">
        <f t="shared" si="0"/>
        <v>0</v>
      </c>
      <c r="O15" s="109">
        <f t="shared" si="0"/>
        <v>3881.4000000000005</v>
      </c>
      <c r="P15" s="109">
        <f t="shared" si="0"/>
        <v>0</v>
      </c>
      <c r="Q15" s="109">
        <f t="shared" si="0"/>
        <v>582.1</v>
      </c>
      <c r="R15" s="109">
        <f t="shared" si="0"/>
        <v>1486.9000000000003</v>
      </c>
      <c r="S15" s="109">
        <f t="shared" si="0"/>
        <v>0</v>
      </c>
      <c r="T15" s="109">
        <f t="shared" si="0"/>
        <v>0</v>
      </c>
      <c r="U15" s="109">
        <f t="shared" si="0"/>
        <v>1</v>
      </c>
      <c r="V15" s="109">
        <f t="shared" si="0"/>
        <v>0</v>
      </c>
      <c r="W15" s="109">
        <f t="shared" si="0"/>
        <v>0</v>
      </c>
      <c r="X15" s="109">
        <f t="shared" si="0"/>
        <v>0.3</v>
      </c>
      <c r="Y15" s="109">
        <f t="shared" si="0"/>
        <v>7</v>
      </c>
      <c r="Z15" s="109">
        <f t="shared" si="0"/>
        <v>72.3</v>
      </c>
      <c r="AA15" s="109">
        <f t="shared" si="0"/>
        <v>24</v>
      </c>
      <c r="AB15" s="109">
        <f t="shared" si="0"/>
        <v>36.299999999999997</v>
      </c>
      <c r="AC15" s="109">
        <f t="shared" si="0"/>
        <v>140.89999999999998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0"/>
        <v>0</v>
      </c>
      <c r="AL15" s="109">
        <f t="shared" si="0"/>
        <v>0</v>
      </c>
      <c r="AM15" s="109">
        <f t="shared" si="0"/>
        <v>0</v>
      </c>
      <c r="AN15" s="109">
        <f t="shared" si="0"/>
        <v>0</v>
      </c>
      <c r="AO15" s="109">
        <f t="shared" si="0"/>
        <v>1</v>
      </c>
      <c r="AP15" s="109">
        <f t="shared" si="0"/>
        <v>0</v>
      </c>
      <c r="AQ15" s="109">
        <f t="shared" si="0"/>
        <v>0</v>
      </c>
      <c r="AR15" s="109">
        <f t="shared" si="0"/>
        <v>2</v>
      </c>
      <c r="AS15" s="109">
        <f t="shared" si="0"/>
        <v>4</v>
      </c>
      <c r="AT15" s="109">
        <f t="shared" si="0"/>
        <v>7.7</v>
      </c>
      <c r="AU15" s="109">
        <f t="shared" si="0"/>
        <v>14.3</v>
      </c>
      <c r="AV15" s="109">
        <f t="shared" si="0"/>
        <v>58.7</v>
      </c>
      <c r="AW15" s="109">
        <f t="shared" si="0"/>
        <v>87.7</v>
      </c>
      <c r="AX15" s="109">
        <f t="shared" si="0"/>
        <v>0</v>
      </c>
      <c r="AY15" s="109">
        <f t="shared" si="0"/>
        <v>0</v>
      </c>
      <c r="AZ15" s="109">
        <f t="shared" si="0"/>
        <v>0</v>
      </c>
      <c r="BA15" s="109">
        <f t="shared" si="0"/>
        <v>0</v>
      </c>
      <c r="BB15" s="109">
        <f t="shared" si="0"/>
        <v>0</v>
      </c>
      <c r="BC15" s="109">
        <f t="shared" si="0"/>
        <v>0</v>
      </c>
      <c r="BD15" s="109">
        <f t="shared" si="0"/>
        <v>0</v>
      </c>
      <c r="BE15" s="109">
        <f t="shared" si="0"/>
        <v>0</v>
      </c>
      <c r="BF15" s="109">
        <f t="shared" si="0"/>
        <v>0</v>
      </c>
      <c r="BG15" s="109">
        <f t="shared" si="0"/>
        <v>0</v>
      </c>
      <c r="BH15" s="109">
        <f t="shared" si="0"/>
        <v>0</v>
      </c>
      <c r="BI15" s="109">
        <f t="shared" si="0"/>
        <v>0</v>
      </c>
      <c r="BJ15" s="109">
        <f t="shared" si="0"/>
        <v>0</v>
      </c>
      <c r="BK15" s="109">
        <f t="shared" si="0"/>
        <v>0</v>
      </c>
      <c r="BL15" s="109">
        <f t="shared" si="0"/>
        <v>0</v>
      </c>
      <c r="BM15" s="109">
        <f t="shared" si="0"/>
        <v>0</v>
      </c>
      <c r="BN15" s="109">
        <f t="shared" si="0"/>
        <v>0</v>
      </c>
      <c r="BO15" s="109">
        <f t="shared" si="0"/>
        <v>0</v>
      </c>
      <c r="BP15" s="109">
        <f t="shared" ref="BP15:EA15" si="1">SUM(BP16:BP47)</f>
        <v>3.7</v>
      </c>
      <c r="BQ15" s="109">
        <f t="shared" si="1"/>
        <v>3.7</v>
      </c>
      <c r="BR15" s="109">
        <f t="shared" si="1"/>
        <v>0</v>
      </c>
      <c r="BS15" s="109">
        <f t="shared" si="1"/>
        <v>0</v>
      </c>
      <c r="BT15" s="109">
        <f t="shared" si="1"/>
        <v>0</v>
      </c>
      <c r="BU15" s="109">
        <f t="shared" si="1"/>
        <v>0</v>
      </c>
      <c r="BV15" s="109">
        <f t="shared" si="1"/>
        <v>0</v>
      </c>
      <c r="BW15" s="109">
        <f t="shared" si="1"/>
        <v>0</v>
      </c>
      <c r="BX15" s="109">
        <f t="shared" si="1"/>
        <v>0</v>
      </c>
      <c r="BY15" s="109">
        <f t="shared" si="1"/>
        <v>0</v>
      </c>
      <c r="BZ15" s="109">
        <f t="shared" si="1"/>
        <v>0</v>
      </c>
      <c r="CA15" s="109">
        <f t="shared" si="1"/>
        <v>0</v>
      </c>
      <c r="CB15" s="109">
        <f t="shared" si="1"/>
        <v>2</v>
      </c>
      <c r="CC15" s="109">
        <f t="shared" si="1"/>
        <v>5.3</v>
      </c>
      <c r="CD15" s="109">
        <f t="shared" si="1"/>
        <v>0</v>
      </c>
      <c r="CE15" s="109">
        <f t="shared" si="1"/>
        <v>30.299999999999997</v>
      </c>
      <c r="CF15" s="109">
        <f t="shared" si="1"/>
        <v>40.900000000000006</v>
      </c>
      <c r="CG15" s="109">
        <f t="shared" si="1"/>
        <v>2</v>
      </c>
      <c r="CH15" s="109">
        <f t="shared" si="1"/>
        <v>1</v>
      </c>
      <c r="CI15" s="109">
        <f t="shared" si="1"/>
        <v>0</v>
      </c>
      <c r="CJ15" s="109">
        <f t="shared" si="1"/>
        <v>12</v>
      </c>
      <c r="CK15" s="109">
        <f t="shared" si="1"/>
        <v>3.4</v>
      </c>
      <c r="CL15" s="109">
        <f t="shared" si="1"/>
        <v>1.7</v>
      </c>
      <c r="CM15" s="109">
        <f t="shared" si="1"/>
        <v>0</v>
      </c>
      <c r="CN15" s="109">
        <f t="shared" si="1"/>
        <v>0</v>
      </c>
      <c r="CO15" s="109">
        <f t="shared" si="1"/>
        <v>0</v>
      </c>
      <c r="CP15" s="109">
        <f t="shared" si="1"/>
        <v>0</v>
      </c>
      <c r="CQ15" s="109">
        <f t="shared" si="1"/>
        <v>0</v>
      </c>
      <c r="CR15" s="109">
        <f t="shared" si="1"/>
        <v>4.3</v>
      </c>
      <c r="CS15" s="109">
        <f t="shared" si="1"/>
        <v>1</v>
      </c>
      <c r="CT15" s="109">
        <f t="shared" si="1"/>
        <v>2</v>
      </c>
      <c r="CU15" s="109">
        <f t="shared" si="1"/>
        <v>3</v>
      </c>
      <c r="CV15" s="109">
        <f t="shared" si="1"/>
        <v>10.3</v>
      </c>
      <c r="CW15" s="109">
        <f t="shared" si="1"/>
        <v>0</v>
      </c>
      <c r="CX15" s="109">
        <f t="shared" si="1"/>
        <v>0</v>
      </c>
      <c r="CY15" s="109">
        <f t="shared" si="1"/>
        <v>0</v>
      </c>
      <c r="CZ15" s="109">
        <f t="shared" si="1"/>
        <v>0</v>
      </c>
      <c r="DA15" s="109">
        <f t="shared" si="1"/>
        <v>0</v>
      </c>
      <c r="DB15" s="109">
        <f t="shared" si="1"/>
        <v>0.3</v>
      </c>
      <c r="DC15" s="109">
        <f t="shared" si="1"/>
        <v>0</v>
      </c>
      <c r="DD15" s="109">
        <f t="shared" si="1"/>
        <v>0</v>
      </c>
      <c r="DE15" s="109">
        <f t="shared" si="1"/>
        <v>4.7</v>
      </c>
      <c r="DF15" s="109">
        <f t="shared" si="1"/>
        <v>5</v>
      </c>
      <c r="DG15" s="109">
        <f t="shared" si="1"/>
        <v>0</v>
      </c>
      <c r="DH15" s="109">
        <f t="shared" si="1"/>
        <v>0</v>
      </c>
      <c r="DI15" s="109">
        <f t="shared" si="1"/>
        <v>0</v>
      </c>
      <c r="DJ15" s="109">
        <f t="shared" si="1"/>
        <v>0</v>
      </c>
      <c r="DK15" s="109">
        <f t="shared" si="1"/>
        <v>0</v>
      </c>
      <c r="DL15" s="109">
        <f t="shared" si="1"/>
        <v>0</v>
      </c>
      <c r="DM15" s="109">
        <f t="shared" si="1"/>
        <v>0</v>
      </c>
      <c r="DN15" s="109">
        <f t="shared" si="1"/>
        <v>0</v>
      </c>
      <c r="DO15" s="109">
        <f t="shared" si="1"/>
        <v>0</v>
      </c>
      <c r="DP15" s="109">
        <f t="shared" si="1"/>
        <v>0</v>
      </c>
      <c r="DQ15" s="109">
        <f t="shared" si="1"/>
        <v>0</v>
      </c>
      <c r="DR15" s="109">
        <f t="shared" si="1"/>
        <v>9</v>
      </c>
      <c r="DS15" s="109">
        <f t="shared" si="1"/>
        <v>278</v>
      </c>
      <c r="DT15" s="109">
        <f t="shared" si="1"/>
        <v>0</v>
      </c>
      <c r="DU15" s="109">
        <f t="shared" si="1"/>
        <v>6</v>
      </c>
      <c r="DV15" s="109">
        <f t="shared" si="1"/>
        <v>72</v>
      </c>
      <c r="DW15" s="109">
        <f t="shared" si="1"/>
        <v>78</v>
      </c>
      <c r="DX15" s="109">
        <f t="shared" si="1"/>
        <v>0</v>
      </c>
      <c r="DY15" s="109">
        <f t="shared" si="1"/>
        <v>0</v>
      </c>
      <c r="DZ15" s="109">
        <f t="shared" si="1"/>
        <v>15</v>
      </c>
      <c r="EA15" s="109">
        <f t="shared" si="1"/>
        <v>0</v>
      </c>
      <c r="EB15" s="109">
        <f t="shared" ref="EB15:GO15" si="2">SUM(EB16:EB47)</f>
        <v>0</v>
      </c>
      <c r="EC15" s="109">
        <f t="shared" si="2"/>
        <v>0</v>
      </c>
      <c r="ED15" s="109">
        <f t="shared" si="2"/>
        <v>0</v>
      </c>
      <c r="EE15" s="109">
        <f t="shared" si="2"/>
        <v>0</v>
      </c>
      <c r="EF15" s="109">
        <f t="shared" si="2"/>
        <v>0</v>
      </c>
      <c r="EG15" s="109">
        <f t="shared" si="2"/>
        <v>0</v>
      </c>
      <c r="EH15" s="109">
        <f t="shared" si="2"/>
        <v>0</v>
      </c>
      <c r="EI15" s="109">
        <f t="shared" si="2"/>
        <v>0</v>
      </c>
      <c r="EJ15" s="109">
        <f t="shared" si="2"/>
        <v>0</v>
      </c>
      <c r="EK15" s="109">
        <f t="shared" si="2"/>
        <v>0</v>
      </c>
      <c r="EL15" s="109">
        <f t="shared" si="2"/>
        <v>0</v>
      </c>
      <c r="EM15" s="109">
        <f t="shared" si="2"/>
        <v>0</v>
      </c>
      <c r="EN15" s="109">
        <f t="shared" si="2"/>
        <v>0</v>
      </c>
      <c r="EO15" s="109">
        <f t="shared" si="2"/>
        <v>0</v>
      </c>
      <c r="EP15" s="109">
        <f t="shared" si="2"/>
        <v>0</v>
      </c>
      <c r="EQ15" s="109">
        <f t="shared" si="2"/>
        <v>0</v>
      </c>
      <c r="ER15" s="109">
        <f t="shared" si="2"/>
        <v>0</v>
      </c>
      <c r="ES15" s="109">
        <f t="shared" si="2"/>
        <v>0</v>
      </c>
      <c r="ET15" s="109">
        <f t="shared" si="2"/>
        <v>0</v>
      </c>
      <c r="EU15" s="109">
        <f t="shared" si="2"/>
        <v>0</v>
      </c>
      <c r="EV15" s="109">
        <f t="shared" si="2"/>
        <v>0</v>
      </c>
      <c r="EW15" s="109">
        <f t="shared" si="2"/>
        <v>0</v>
      </c>
      <c r="EX15" s="109">
        <f t="shared" si="2"/>
        <v>0</v>
      </c>
      <c r="EY15" s="109">
        <f t="shared" si="2"/>
        <v>0</v>
      </c>
      <c r="EZ15" s="109">
        <f t="shared" si="2"/>
        <v>0</v>
      </c>
      <c r="FA15" s="109">
        <f t="shared" si="2"/>
        <v>0</v>
      </c>
      <c r="FB15" s="109">
        <f t="shared" si="2"/>
        <v>0</v>
      </c>
      <c r="FC15" s="109">
        <f t="shared" si="2"/>
        <v>0</v>
      </c>
      <c r="FD15" s="109">
        <f t="shared" si="2"/>
        <v>94</v>
      </c>
      <c r="FE15" s="109">
        <f t="shared" si="2"/>
        <v>0</v>
      </c>
      <c r="FF15" s="109">
        <f t="shared" si="2"/>
        <v>0</v>
      </c>
      <c r="FG15" s="109">
        <f t="shared" si="2"/>
        <v>0</v>
      </c>
      <c r="FH15" s="109">
        <f t="shared" si="2"/>
        <v>0</v>
      </c>
      <c r="FI15" s="109">
        <f t="shared" si="2"/>
        <v>0</v>
      </c>
      <c r="FJ15" s="109">
        <f t="shared" si="2"/>
        <v>0</v>
      </c>
      <c r="FK15" s="109">
        <f t="shared" si="2"/>
        <v>0</v>
      </c>
      <c r="FL15" s="109">
        <f t="shared" si="2"/>
        <v>0</v>
      </c>
      <c r="FM15" s="109">
        <f t="shared" si="2"/>
        <v>0</v>
      </c>
      <c r="FN15" s="109">
        <f t="shared" si="2"/>
        <v>0</v>
      </c>
      <c r="FO15" s="109">
        <f t="shared" si="2"/>
        <v>0</v>
      </c>
      <c r="FP15" s="109">
        <f t="shared" si="2"/>
        <v>0</v>
      </c>
      <c r="FQ15" s="109">
        <f t="shared" si="2"/>
        <v>0</v>
      </c>
      <c r="FR15" s="109">
        <f t="shared" si="2"/>
        <v>0</v>
      </c>
      <c r="FS15" s="109">
        <f t="shared" si="2"/>
        <v>0</v>
      </c>
      <c r="FT15" s="109">
        <f t="shared" si="2"/>
        <v>0</v>
      </c>
      <c r="FU15" s="109">
        <f t="shared" si="2"/>
        <v>0</v>
      </c>
      <c r="FV15" s="109">
        <f t="shared" si="2"/>
        <v>0</v>
      </c>
      <c r="FW15" s="109">
        <f t="shared" si="2"/>
        <v>0</v>
      </c>
      <c r="FX15" s="109">
        <f t="shared" si="2"/>
        <v>34439.999999999993</v>
      </c>
      <c r="FY15" s="109">
        <f t="shared" si="2"/>
        <v>474</v>
      </c>
      <c r="FZ15" s="109">
        <f t="shared" si="2"/>
        <v>33965.999999999993</v>
      </c>
      <c r="GA15" s="109">
        <f t="shared" si="2"/>
        <v>236.60000000000002</v>
      </c>
      <c r="GB15" s="109">
        <f t="shared" si="2"/>
        <v>13109.300000000001</v>
      </c>
      <c r="GC15" s="109">
        <f t="shared" si="2"/>
        <v>181.72399999999999</v>
      </c>
      <c r="GD15" s="109">
        <f t="shared" si="2"/>
        <v>33215.846000000012</v>
      </c>
      <c r="GE15" s="109">
        <f t="shared" si="2"/>
        <v>12927.575999999999</v>
      </c>
      <c r="GF15" s="109">
        <f t="shared" si="2"/>
        <v>15533.400000000001</v>
      </c>
      <c r="GG15" s="109">
        <f t="shared" si="2"/>
        <v>239.27</v>
      </c>
      <c r="GH15" s="109">
        <f t="shared" si="2"/>
        <v>15294.130000000003</v>
      </c>
      <c r="GI15" s="109">
        <f t="shared" si="2"/>
        <v>5135</v>
      </c>
      <c r="GJ15" s="109">
        <f t="shared" si="2"/>
        <v>4994.1400000000003</v>
      </c>
      <c r="GK15" s="109">
        <f t="shared" si="2"/>
        <v>2629</v>
      </c>
      <c r="GL15" s="109">
        <f t="shared" si="2"/>
        <v>40</v>
      </c>
      <c r="GM15" s="109">
        <f t="shared" si="2"/>
        <v>78.200000000000017</v>
      </c>
      <c r="GN15" s="109">
        <f t="shared" si="2"/>
        <v>2550.8000000000002</v>
      </c>
      <c r="GO15" s="109">
        <f t="shared" si="2"/>
        <v>2506</v>
      </c>
      <c r="GP15" s="109">
        <f t="shared" ref="GP15:HD15" si="3">SUM(GP16:GP47)</f>
        <v>0</v>
      </c>
      <c r="GQ15" s="109">
        <f t="shared" si="3"/>
        <v>94</v>
      </c>
      <c r="GR15" s="109">
        <f t="shared" si="3"/>
        <v>1207</v>
      </c>
      <c r="GS15" s="109">
        <f t="shared" si="3"/>
        <v>0</v>
      </c>
      <c r="GT15" s="109">
        <f t="shared" si="3"/>
        <v>0</v>
      </c>
      <c r="GU15" s="109">
        <f t="shared" si="3"/>
        <v>0</v>
      </c>
      <c r="GV15" s="109">
        <f t="shared" si="3"/>
        <v>0</v>
      </c>
      <c r="GW15" s="109">
        <f t="shared" si="3"/>
        <v>0</v>
      </c>
      <c r="GX15" s="109">
        <f t="shared" si="3"/>
        <v>0</v>
      </c>
      <c r="GY15" s="109">
        <f t="shared" si="3"/>
        <v>0</v>
      </c>
      <c r="GZ15" s="109">
        <f t="shared" si="3"/>
        <v>0</v>
      </c>
      <c r="HA15" s="109">
        <f t="shared" si="3"/>
        <v>0</v>
      </c>
      <c r="HB15" s="109">
        <f t="shared" si="3"/>
        <v>0</v>
      </c>
      <c r="HC15" s="109">
        <f t="shared" si="3"/>
        <v>62.559999999999995</v>
      </c>
      <c r="HD15" s="109">
        <f t="shared" si="3"/>
        <v>2443.34</v>
      </c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</row>
    <row r="16" spans="1:265" s="19" customFormat="1" ht="15.75" x14ac:dyDescent="0.2">
      <c r="A16" s="125">
        <v>1</v>
      </c>
      <c r="B16" s="125" t="s">
        <v>109</v>
      </c>
      <c r="C16" s="123"/>
      <c r="D16" s="123">
        <f>F16+M16+N16+AC16+AM16+CB16+CE16+CI16+CV16</f>
        <v>444.1</v>
      </c>
      <c r="E16" s="123">
        <f>H16+J16+K16+O16+P16+Q16+R16+AW16+BG16+BQ16+CC16+CD16+CF16+CG16+CH16+CJ16+CK16+CL16+DF16</f>
        <v>756.49999999999989</v>
      </c>
      <c r="F16" s="26">
        <v>443.1</v>
      </c>
      <c r="G16" s="26">
        <v>0</v>
      </c>
      <c r="H16" s="26">
        <v>646.9</v>
      </c>
      <c r="I16" s="26">
        <v>0</v>
      </c>
      <c r="J16" s="26">
        <v>16.7</v>
      </c>
      <c r="K16" s="26">
        <v>33.299999999999997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16.7</v>
      </c>
      <c r="R16" s="26">
        <v>33.299999999999997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72">
        <f t="shared" ref="AC16:AC47" si="4">SUM(T16:AB16)</f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72">
        <f t="shared" ref="AM16:AM47" si="5">SUM(AD16:AL16)</f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62">
        <f t="shared" ref="AW16:AW47" si="6">SUM(AN16:AV16)</f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62">
        <f t="shared" ref="BG16:BG45" si="7">SUM(AX16:BF16)</f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62">
        <f t="shared" ref="BQ16:BQ45" si="8">SUM(BH16:BP16)</f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62">
        <f t="shared" ref="CA16:CA47" si="9">SUM(BR16:BZ16)</f>
        <v>0</v>
      </c>
      <c r="CB16" s="26">
        <v>0</v>
      </c>
      <c r="CC16" s="26">
        <v>4.3</v>
      </c>
      <c r="CD16" s="26">
        <v>0</v>
      </c>
      <c r="CE16" s="26">
        <v>1</v>
      </c>
      <c r="CF16" s="26">
        <v>5.3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62">
        <f t="shared" ref="CV16:CV47" si="10">SUM(CM16:CU16)</f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62">
        <f t="shared" ref="DF16:DF45" si="11">SUM(CW16:DE16)</f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62">
        <f t="shared" ref="DP16:DP45" si="12">SUM(DG16:DO16)</f>
        <v>0</v>
      </c>
      <c r="DQ16" s="84">
        <v>0</v>
      </c>
      <c r="DR16" s="84">
        <v>0</v>
      </c>
      <c r="DS16" s="84">
        <v>0</v>
      </c>
      <c r="DT16" s="84">
        <v>0</v>
      </c>
      <c r="DU16" s="84">
        <v>0</v>
      </c>
      <c r="DV16" s="84">
        <v>0</v>
      </c>
      <c r="DW16" s="85">
        <f t="shared" ref="DW16:DW45" si="13">DT16+DU16+DV16</f>
        <v>0</v>
      </c>
      <c r="DX16" s="84">
        <v>0</v>
      </c>
      <c r="DY16" s="84">
        <v>0</v>
      </c>
      <c r="DZ16" s="84">
        <v>0</v>
      </c>
      <c r="EA16" s="84">
        <v>0</v>
      </c>
      <c r="EB16" s="84">
        <v>0</v>
      </c>
      <c r="EC16" s="84">
        <v>0</v>
      </c>
      <c r="ED16" s="84">
        <v>0</v>
      </c>
      <c r="EE16" s="84">
        <v>0</v>
      </c>
      <c r="EF16" s="85">
        <f t="shared" ref="EF16:EF45" si="14">ED16+EE16</f>
        <v>0</v>
      </c>
      <c r="EG16" s="84">
        <v>0</v>
      </c>
      <c r="EH16" s="84">
        <v>0</v>
      </c>
      <c r="EI16" s="85">
        <f t="shared" ref="EI16:EI45" si="15">EG16+EH16</f>
        <v>0</v>
      </c>
      <c r="EJ16" s="84">
        <v>0</v>
      </c>
      <c r="EK16" s="84">
        <v>0</v>
      </c>
      <c r="EL16" s="84">
        <v>0</v>
      </c>
      <c r="EM16" s="84">
        <v>0</v>
      </c>
      <c r="EN16" s="85">
        <f t="shared" ref="EN16:EN45" si="16">SUM(EJ16:EM16)</f>
        <v>0</v>
      </c>
      <c r="EO16" s="84">
        <v>0</v>
      </c>
      <c r="EP16" s="84">
        <v>0</v>
      </c>
      <c r="EQ16" s="84">
        <v>0</v>
      </c>
      <c r="ER16" s="84">
        <v>0</v>
      </c>
      <c r="ES16" s="85">
        <f t="shared" ref="ES16:ES45" si="17">EQ16+ER16</f>
        <v>0</v>
      </c>
      <c r="ET16" s="84">
        <v>0</v>
      </c>
      <c r="EU16" s="84">
        <v>0</v>
      </c>
      <c r="EV16" s="84">
        <v>0</v>
      </c>
      <c r="EW16" s="84">
        <v>0</v>
      </c>
      <c r="EX16" s="84">
        <v>0</v>
      </c>
      <c r="EY16" s="84">
        <v>0</v>
      </c>
      <c r="EZ16" s="84">
        <v>0</v>
      </c>
      <c r="FA16" s="84">
        <v>0</v>
      </c>
      <c r="FB16" s="85">
        <f t="shared" ref="FB16:FB45" si="18">SUM(EX16:FA16)</f>
        <v>0</v>
      </c>
      <c r="FC16" s="84">
        <v>0</v>
      </c>
      <c r="FD16" s="84">
        <v>0</v>
      </c>
      <c r="FE16" s="84">
        <v>0</v>
      </c>
      <c r="FF16" s="84">
        <v>0</v>
      </c>
      <c r="FG16" s="84">
        <v>0</v>
      </c>
      <c r="FH16" s="26">
        <v>0</v>
      </c>
      <c r="FI16" s="26">
        <v>0</v>
      </c>
      <c r="FJ16" s="26">
        <v>0</v>
      </c>
      <c r="FK16" s="26">
        <v>0</v>
      </c>
      <c r="FL16" s="23">
        <f t="shared" ref="FL16:FL42" si="19">FJ16+FK16</f>
        <v>0</v>
      </c>
      <c r="FM16" s="26">
        <v>0</v>
      </c>
      <c r="FN16" s="26">
        <v>0</v>
      </c>
      <c r="FO16" s="26">
        <v>0</v>
      </c>
      <c r="FP16" s="26">
        <v>0</v>
      </c>
      <c r="FQ16" s="26">
        <v>0</v>
      </c>
      <c r="FR16" s="23">
        <f t="shared" ref="FR16:FR47" si="20">FP16+FQ16</f>
        <v>0</v>
      </c>
      <c r="FS16" s="26">
        <v>0</v>
      </c>
      <c r="FT16" s="26">
        <v>0</v>
      </c>
      <c r="FU16" s="26">
        <v>0</v>
      </c>
      <c r="FV16" s="26">
        <v>0</v>
      </c>
      <c r="FW16" s="23">
        <f t="shared" ref="FW16:FW47" si="21">SUM(FS16:FV16)</f>
        <v>0</v>
      </c>
      <c r="FX16" s="21">
        <f t="shared" ref="FX16:FX47" si="22">SUM(FY16:FZ16)</f>
        <v>1200.5999999999999</v>
      </c>
      <c r="FY16" s="21">
        <f t="shared" ref="FY16:FY43" si="23">SUM(DQ16:DS16)+DW16+SUM(DX16:EC16)+EF16+EI16+EN16+SUM(EO16:EP16)+ES16+SUM(ET16:EW16)+FB16+SUM(FC16:FG16)+FL16+SUM(FM16:FO16)+FR16+FW16</f>
        <v>0</v>
      </c>
      <c r="FZ16" s="62">
        <f t="shared" ref="FZ16:FZ47" si="24">SUM(F16:S16)+AC16+AM16+AW16+BG16+BQ16+CA16+SUM(CB16:CL16)+CV16+DF16+DP16</f>
        <v>1200.5999999999999</v>
      </c>
      <c r="GA16" s="21"/>
      <c r="GB16" s="21">
        <f t="shared" ref="GB16:GB40" si="25">D16-GK16</f>
        <v>399.1</v>
      </c>
      <c r="GC16" s="21">
        <f>ROUND(GB16/$GB$75*$GB$77,3)</f>
        <v>5.532</v>
      </c>
      <c r="GD16" s="21">
        <f>GE16+GH16+GJ16</f>
        <v>1181.1679999999999</v>
      </c>
      <c r="GE16" s="26">
        <f t="shared" ref="GE16:GE74" si="26">GB16-GC16</f>
        <v>393.56800000000004</v>
      </c>
      <c r="GF16" s="21">
        <f t="shared" ref="GF16:GF40" si="27">E16-GO16</f>
        <v>671.49999999999989</v>
      </c>
      <c r="GG16" s="21">
        <f>ROUND(GF16/$GF$75*$GF$77,2)</f>
        <v>10.34</v>
      </c>
      <c r="GH16" s="26">
        <f t="shared" ref="GH16:GH74" si="28">GF16-GG16</f>
        <v>661.15999999999985</v>
      </c>
      <c r="GI16" s="21">
        <f t="shared" ref="GI16:GI46" si="29">GK16+GO16</f>
        <v>130</v>
      </c>
      <c r="GJ16" s="26">
        <f t="shared" ref="GJ16:GJ74" si="30">GN16+HD16</f>
        <v>126.44</v>
      </c>
      <c r="GK16" s="21">
        <v>45</v>
      </c>
      <c r="GL16" s="21">
        <v>0</v>
      </c>
      <c r="GM16" s="21">
        <f>ROUND(GK16/$GK$75*$GK$77,2)</f>
        <v>1.34</v>
      </c>
      <c r="GN16" s="26">
        <f t="shared" ref="GN16:GN74" si="31">GK16-GM16</f>
        <v>43.66</v>
      </c>
      <c r="GO16" s="21">
        <v>85</v>
      </c>
      <c r="GP16" s="21">
        <v>0</v>
      </c>
      <c r="GQ16" s="104">
        <v>5</v>
      </c>
      <c r="GR16" s="66">
        <v>38</v>
      </c>
      <c r="GS16" s="66"/>
      <c r="GT16" s="66"/>
      <c r="GU16" s="66"/>
      <c r="GV16" s="66"/>
      <c r="GW16" s="66"/>
      <c r="GX16" s="66"/>
      <c r="GY16" s="66"/>
      <c r="GZ16" s="66"/>
      <c r="HA16" s="67">
        <f t="shared" ref="HA16:HA42" si="32">SUM(GS16:GZ16)</f>
        <v>0</v>
      </c>
      <c r="HC16" s="26">
        <f>ROUND(GO16/$GO$75*$GO$77,2)</f>
        <v>2.12</v>
      </c>
      <c r="HD16" s="26">
        <f>GO16-HC16-0.1</f>
        <v>82.78</v>
      </c>
    </row>
    <row r="17" spans="1:212" s="19" customFormat="1" ht="15.75" x14ac:dyDescent="0.2">
      <c r="A17" s="125">
        <v>2</v>
      </c>
      <c r="B17" s="125" t="s">
        <v>110</v>
      </c>
      <c r="C17" s="123"/>
      <c r="D17" s="123">
        <f t="shared" ref="D17:D69" si="33">F17+M17+N17+AC17+AM17+CB17+CE17+CI17+CV17</f>
        <v>468.7</v>
      </c>
      <c r="E17" s="123">
        <f t="shared" ref="E17:E69" si="34">H17+J17+K17+O17+P17+Q17+R17+AW17+BG17+BQ17+CC17+CD17+CF17+CG17+CH17+CJ17+CK17+CL17+DF17</f>
        <v>711.80000000000007</v>
      </c>
      <c r="F17" s="26">
        <v>468.7</v>
      </c>
      <c r="G17" s="26">
        <v>0</v>
      </c>
      <c r="H17" s="26">
        <v>395.7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206.7</v>
      </c>
      <c r="P17" s="26">
        <v>0</v>
      </c>
      <c r="Q17" s="26">
        <v>42</v>
      </c>
      <c r="R17" s="26">
        <v>66.7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72">
        <f t="shared" si="4"/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72">
        <f t="shared" si="5"/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62">
        <f t="shared" si="6"/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62">
        <f t="shared" si="7"/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62">
        <f t="shared" si="8"/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62">
        <f t="shared" si="9"/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0.7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62">
        <f t="shared" si="10"/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62">
        <f t="shared" si="11"/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62">
        <f t="shared" si="12"/>
        <v>0</v>
      </c>
      <c r="DQ17" s="84"/>
      <c r="DR17" s="84"/>
      <c r="DS17" s="84"/>
      <c r="DT17" s="84"/>
      <c r="DU17" s="84"/>
      <c r="DV17" s="84"/>
      <c r="DW17" s="85">
        <f t="shared" si="13"/>
        <v>0</v>
      </c>
      <c r="DX17" s="84"/>
      <c r="DY17" s="84"/>
      <c r="DZ17" s="84"/>
      <c r="EA17" s="84"/>
      <c r="EB17" s="84"/>
      <c r="EC17" s="84"/>
      <c r="ED17" s="84"/>
      <c r="EE17" s="84"/>
      <c r="EF17" s="85">
        <f t="shared" si="14"/>
        <v>0</v>
      </c>
      <c r="EG17" s="84"/>
      <c r="EH17" s="84"/>
      <c r="EI17" s="85">
        <f t="shared" si="15"/>
        <v>0</v>
      </c>
      <c r="EJ17" s="84"/>
      <c r="EK17" s="84"/>
      <c r="EL17" s="84"/>
      <c r="EM17" s="84"/>
      <c r="EN17" s="85">
        <f t="shared" si="16"/>
        <v>0</v>
      </c>
      <c r="EO17" s="84"/>
      <c r="EP17" s="84"/>
      <c r="EQ17" s="84"/>
      <c r="ER17" s="84"/>
      <c r="ES17" s="85">
        <f t="shared" si="17"/>
        <v>0</v>
      </c>
      <c r="ET17" s="84"/>
      <c r="EU17" s="84"/>
      <c r="EV17" s="84"/>
      <c r="EW17" s="84"/>
      <c r="EX17" s="84"/>
      <c r="EY17" s="84"/>
      <c r="EZ17" s="84"/>
      <c r="FA17" s="84"/>
      <c r="FB17" s="85">
        <f t="shared" si="18"/>
        <v>0</v>
      </c>
      <c r="FC17" s="84"/>
      <c r="FD17" s="84"/>
      <c r="FE17" s="84"/>
      <c r="FF17" s="84"/>
      <c r="FG17" s="84"/>
      <c r="FH17" s="26"/>
      <c r="FI17" s="26"/>
      <c r="FJ17" s="26"/>
      <c r="FK17" s="26"/>
      <c r="FL17" s="23">
        <f t="shared" si="19"/>
        <v>0</v>
      </c>
      <c r="FM17" s="26"/>
      <c r="FN17" s="26"/>
      <c r="FO17" s="26"/>
      <c r="FP17" s="26"/>
      <c r="FQ17" s="26"/>
      <c r="FR17" s="23">
        <f t="shared" si="20"/>
        <v>0</v>
      </c>
      <c r="FS17" s="26"/>
      <c r="FT17" s="26"/>
      <c r="FU17" s="26"/>
      <c r="FV17" s="26"/>
      <c r="FW17" s="23">
        <f t="shared" si="21"/>
        <v>0</v>
      </c>
      <c r="FX17" s="21">
        <f t="shared" si="22"/>
        <v>1180.5</v>
      </c>
      <c r="FY17" s="21">
        <f t="shared" si="23"/>
        <v>0</v>
      </c>
      <c r="FZ17" s="62">
        <f t="shared" si="24"/>
        <v>1180.5</v>
      </c>
      <c r="GA17" s="21"/>
      <c r="GB17" s="21">
        <f t="shared" si="25"/>
        <v>390.7</v>
      </c>
      <c r="GC17" s="21">
        <f t="shared" ref="GC17:GC74" si="35">ROUND(GB17/$GB$75*$GB$77,3)</f>
        <v>5.4160000000000004</v>
      </c>
      <c r="GD17" s="21">
        <f t="shared" ref="GD17:GD74" si="36">GE17+GH17+GJ17</f>
        <v>1160.7940000000001</v>
      </c>
      <c r="GE17" s="26">
        <f t="shared" si="26"/>
        <v>385.28399999999999</v>
      </c>
      <c r="GF17" s="21">
        <f t="shared" si="27"/>
        <v>606.80000000000007</v>
      </c>
      <c r="GG17" s="21">
        <f t="shared" ref="GG17:GG74" si="37">ROUND(GF17/$GF$75*$GF$77,2)</f>
        <v>9.35</v>
      </c>
      <c r="GH17" s="26">
        <f t="shared" si="28"/>
        <v>597.45000000000005</v>
      </c>
      <c r="GI17" s="21">
        <f t="shared" si="29"/>
        <v>183</v>
      </c>
      <c r="GJ17" s="26">
        <f t="shared" si="30"/>
        <v>178.06</v>
      </c>
      <c r="GK17" s="21">
        <v>78</v>
      </c>
      <c r="GL17" s="21">
        <v>0</v>
      </c>
      <c r="GM17" s="21">
        <f t="shared" ref="GM17:GM74" si="38">ROUND(GK17/$GK$75*$GK$77,2)</f>
        <v>2.3199999999999998</v>
      </c>
      <c r="GN17" s="26">
        <f t="shared" si="31"/>
        <v>75.680000000000007</v>
      </c>
      <c r="GO17" s="21">
        <v>105</v>
      </c>
      <c r="GP17" s="21">
        <v>0</v>
      </c>
      <c r="GQ17" s="105">
        <v>5</v>
      </c>
      <c r="GR17" s="26">
        <v>40</v>
      </c>
      <c r="GS17" s="26"/>
      <c r="GT17" s="26"/>
      <c r="GU17" s="26"/>
      <c r="GV17" s="26"/>
      <c r="GW17" s="26"/>
      <c r="GX17" s="26"/>
      <c r="GY17" s="26"/>
      <c r="GZ17" s="26"/>
      <c r="HA17" s="24">
        <f t="shared" si="32"/>
        <v>0</v>
      </c>
      <c r="HC17" s="26">
        <f t="shared" ref="HC17:HC74" si="39">ROUND(GO17/$GO$75*$GO$77,2)</f>
        <v>2.62</v>
      </c>
      <c r="HD17" s="26">
        <f t="shared" ref="HD17:HD74" si="40">GO17-HC17</f>
        <v>102.38</v>
      </c>
    </row>
    <row r="18" spans="1:212" s="19" customFormat="1" ht="15.75" x14ac:dyDescent="0.2">
      <c r="A18" s="125">
        <v>3</v>
      </c>
      <c r="B18" s="125" t="s">
        <v>111</v>
      </c>
      <c r="C18" s="123"/>
      <c r="D18" s="123">
        <f t="shared" si="33"/>
        <v>628.5</v>
      </c>
      <c r="E18" s="123">
        <f t="shared" si="34"/>
        <v>751.40000000000009</v>
      </c>
      <c r="F18" s="26">
        <v>628.5</v>
      </c>
      <c r="G18" s="26">
        <v>0</v>
      </c>
      <c r="H18" s="26">
        <v>652.70000000000005</v>
      </c>
      <c r="I18" s="26">
        <v>0</v>
      </c>
      <c r="J18" s="26">
        <v>17.3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14.7</v>
      </c>
      <c r="R18" s="26">
        <v>66.7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72">
        <f t="shared" si="4"/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72">
        <f t="shared" si="5"/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62">
        <f t="shared" si="6"/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62">
        <f t="shared" si="7"/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62">
        <f t="shared" si="8"/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62">
        <f t="shared" si="9"/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62">
        <f t="shared" si="10"/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62">
        <f t="shared" si="11"/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62">
        <f t="shared" si="12"/>
        <v>0</v>
      </c>
      <c r="DQ18" s="84"/>
      <c r="DR18" s="84">
        <v>9</v>
      </c>
      <c r="DS18" s="84">
        <v>278</v>
      </c>
      <c r="DT18" s="84"/>
      <c r="DU18" s="84">
        <v>6</v>
      </c>
      <c r="DV18" s="84">
        <v>72</v>
      </c>
      <c r="DW18" s="85">
        <f t="shared" si="13"/>
        <v>78</v>
      </c>
      <c r="DX18" s="84"/>
      <c r="DY18" s="84"/>
      <c r="DZ18" s="84">
        <v>15</v>
      </c>
      <c r="EA18" s="84"/>
      <c r="EB18" s="84"/>
      <c r="EC18" s="84"/>
      <c r="ED18" s="84"/>
      <c r="EE18" s="84"/>
      <c r="EF18" s="85">
        <f t="shared" si="14"/>
        <v>0</v>
      </c>
      <c r="EG18" s="84"/>
      <c r="EH18" s="84"/>
      <c r="EI18" s="85">
        <f t="shared" si="15"/>
        <v>0</v>
      </c>
      <c r="EJ18" s="84"/>
      <c r="EK18" s="84"/>
      <c r="EL18" s="84"/>
      <c r="EM18" s="84"/>
      <c r="EN18" s="85">
        <f t="shared" si="16"/>
        <v>0</v>
      </c>
      <c r="EO18" s="84"/>
      <c r="EP18" s="84"/>
      <c r="EQ18" s="84"/>
      <c r="ER18" s="84"/>
      <c r="ES18" s="85">
        <f t="shared" si="17"/>
        <v>0</v>
      </c>
      <c r="ET18" s="84"/>
      <c r="EU18" s="84"/>
      <c r="EV18" s="84"/>
      <c r="EW18" s="84"/>
      <c r="EX18" s="84"/>
      <c r="EY18" s="84"/>
      <c r="EZ18" s="84"/>
      <c r="FA18" s="84"/>
      <c r="FB18" s="85">
        <f t="shared" si="18"/>
        <v>0</v>
      </c>
      <c r="FC18" s="84"/>
      <c r="FD18" s="84">
        <v>94</v>
      </c>
      <c r="FE18" s="84"/>
      <c r="FF18" s="84"/>
      <c r="FG18" s="84"/>
      <c r="FH18" s="26"/>
      <c r="FI18" s="26"/>
      <c r="FJ18" s="26"/>
      <c r="FK18" s="26"/>
      <c r="FL18" s="23">
        <f t="shared" si="19"/>
        <v>0</v>
      </c>
      <c r="FM18" s="26"/>
      <c r="FN18" s="26"/>
      <c r="FO18" s="26"/>
      <c r="FP18" s="26"/>
      <c r="FQ18" s="26"/>
      <c r="FR18" s="23">
        <f t="shared" si="20"/>
        <v>0</v>
      </c>
      <c r="FS18" s="26"/>
      <c r="FT18" s="26"/>
      <c r="FU18" s="26"/>
      <c r="FV18" s="26"/>
      <c r="FW18" s="23">
        <f t="shared" si="21"/>
        <v>0</v>
      </c>
      <c r="FX18" s="21">
        <f t="shared" si="22"/>
        <v>1853.9</v>
      </c>
      <c r="FY18" s="21">
        <f t="shared" si="23"/>
        <v>474</v>
      </c>
      <c r="FZ18" s="62">
        <f t="shared" si="24"/>
        <v>1379.9</v>
      </c>
      <c r="GA18" s="21"/>
      <c r="GB18" s="21">
        <f t="shared" si="25"/>
        <v>563.5</v>
      </c>
      <c r="GC18" s="21">
        <f t="shared" si="35"/>
        <v>7.8109999999999999</v>
      </c>
      <c r="GD18" s="21">
        <f t="shared" si="36"/>
        <v>1357.6990000000001</v>
      </c>
      <c r="GE18" s="26">
        <f t="shared" si="26"/>
        <v>555.68899999999996</v>
      </c>
      <c r="GF18" s="21">
        <f t="shared" si="27"/>
        <v>658.40000000000009</v>
      </c>
      <c r="GG18" s="21">
        <f t="shared" si="37"/>
        <v>10.14</v>
      </c>
      <c r="GH18" s="26">
        <f t="shared" si="28"/>
        <v>648.2600000000001</v>
      </c>
      <c r="GI18" s="21">
        <f t="shared" si="29"/>
        <v>158</v>
      </c>
      <c r="GJ18" s="26">
        <f t="shared" si="30"/>
        <v>153.75</v>
      </c>
      <c r="GK18" s="21">
        <v>65</v>
      </c>
      <c r="GL18" s="21">
        <v>0</v>
      </c>
      <c r="GM18" s="21">
        <f t="shared" si="38"/>
        <v>1.93</v>
      </c>
      <c r="GN18" s="26">
        <f t="shared" si="31"/>
        <v>63.07</v>
      </c>
      <c r="GO18" s="21">
        <v>93</v>
      </c>
      <c r="GP18" s="21">
        <v>0</v>
      </c>
      <c r="GQ18" s="105">
        <v>2</v>
      </c>
      <c r="GR18" s="26">
        <v>50</v>
      </c>
      <c r="GS18" s="26"/>
      <c r="GT18" s="26"/>
      <c r="GU18" s="26"/>
      <c r="GV18" s="26"/>
      <c r="GW18" s="26"/>
      <c r="GX18" s="26"/>
      <c r="GY18" s="26"/>
      <c r="GZ18" s="26"/>
      <c r="HA18" s="24">
        <f t="shared" si="32"/>
        <v>0</v>
      </c>
      <c r="HC18" s="26">
        <f t="shared" si="39"/>
        <v>2.3199999999999998</v>
      </c>
      <c r="HD18" s="26">
        <f t="shared" si="40"/>
        <v>90.68</v>
      </c>
    </row>
    <row r="19" spans="1:212" s="19" customFormat="1" ht="15.75" x14ac:dyDescent="0.2">
      <c r="A19" s="125">
        <v>4</v>
      </c>
      <c r="B19" s="125" t="s">
        <v>112</v>
      </c>
      <c r="C19" s="123"/>
      <c r="D19" s="123">
        <f t="shared" si="33"/>
        <v>552</v>
      </c>
      <c r="E19" s="123">
        <f t="shared" si="34"/>
        <v>729.3</v>
      </c>
      <c r="F19" s="26">
        <v>549.70000000000005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598</v>
      </c>
      <c r="P19" s="26">
        <v>0</v>
      </c>
      <c r="Q19" s="26">
        <v>0</v>
      </c>
      <c r="R19" s="26">
        <v>130.30000000000001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72">
        <f t="shared" si="4"/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72">
        <f t="shared" si="5"/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62">
        <f t="shared" si="6"/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62">
        <f t="shared" si="7"/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62">
        <f t="shared" si="8"/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62">
        <f t="shared" si="9"/>
        <v>0</v>
      </c>
      <c r="CB19" s="26">
        <v>0</v>
      </c>
      <c r="CC19" s="26">
        <v>0</v>
      </c>
      <c r="CD19" s="26">
        <v>0</v>
      </c>
      <c r="CE19" s="26">
        <v>2.2999999999999998</v>
      </c>
      <c r="CF19" s="26">
        <v>0</v>
      </c>
      <c r="CG19" s="26">
        <v>0</v>
      </c>
      <c r="CH19" s="26">
        <v>0</v>
      </c>
      <c r="CI19" s="26">
        <v>0</v>
      </c>
      <c r="CJ19" s="26">
        <v>1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62">
        <f t="shared" si="10"/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62">
        <f t="shared" si="11"/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62">
        <f t="shared" si="12"/>
        <v>0</v>
      </c>
      <c r="DQ19" s="84"/>
      <c r="DR19" s="84"/>
      <c r="DS19" s="84"/>
      <c r="DT19" s="84"/>
      <c r="DU19" s="84"/>
      <c r="DV19" s="84"/>
      <c r="DW19" s="85">
        <f t="shared" si="13"/>
        <v>0</v>
      </c>
      <c r="DX19" s="84"/>
      <c r="DY19" s="84"/>
      <c r="DZ19" s="84"/>
      <c r="EA19" s="84"/>
      <c r="EB19" s="84"/>
      <c r="EC19" s="84"/>
      <c r="ED19" s="84"/>
      <c r="EE19" s="84"/>
      <c r="EF19" s="85">
        <f t="shared" si="14"/>
        <v>0</v>
      </c>
      <c r="EG19" s="84"/>
      <c r="EH19" s="84"/>
      <c r="EI19" s="85">
        <f t="shared" si="15"/>
        <v>0</v>
      </c>
      <c r="EJ19" s="84"/>
      <c r="EK19" s="84"/>
      <c r="EL19" s="84"/>
      <c r="EM19" s="84"/>
      <c r="EN19" s="85">
        <f t="shared" si="16"/>
        <v>0</v>
      </c>
      <c r="EO19" s="84"/>
      <c r="EP19" s="84"/>
      <c r="EQ19" s="84"/>
      <c r="ER19" s="84"/>
      <c r="ES19" s="85">
        <f t="shared" si="17"/>
        <v>0</v>
      </c>
      <c r="ET19" s="84"/>
      <c r="EU19" s="84"/>
      <c r="EV19" s="84"/>
      <c r="EW19" s="84"/>
      <c r="EX19" s="84"/>
      <c r="EY19" s="84"/>
      <c r="EZ19" s="84"/>
      <c r="FA19" s="84"/>
      <c r="FB19" s="85">
        <f t="shared" si="18"/>
        <v>0</v>
      </c>
      <c r="FC19" s="84"/>
      <c r="FD19" s="84"/>
      <c r="FE19" s="84"/>
      <c r="FF19" s="84"/>
      <c r="FG19" s="84"/>
      <c r="FH19" s="26"/>
      <c r="FI19" s="26"/>
      <c r="FJ19" s="26"/>
      <c r="FK19" s="26"/>
      <c r="FL19" s="23">
        <f t="shared" si="19"/>
        <v>0</v>
      </c>
      <c r="FM19" s="26"/>
      <c r="FN19" s="26"/>
      <c r="FO19" s="26"/>
      <c r="FP19" s="26"/>
      <c r="FQ19" s="26"/>
      <c r="FR19" s="23">
        <f t="shared" si="20"/>
        <v>0</v>
      </c>
      <c r="FS19" s="26"/>
      <c r="FT19" s="26"/>
      <c r="FU19" s="26"/>
      <c r="FV19" s="26"/>
      <c r="FW19" s="23">
        <f t="shared" si="21"/>
        <v>0</v>
      </c>
      <c r="FX19" s="21">
        <f t="shared" si="22"/>
        <v>1281.3</v>
      </c>
      <c r="FY19" s="21">
        <f t="shared" si="23"/>
        <v>0</v>
      </c>
      <c r="FZ19" s="62">
        <f t="shared" si="24"/>
        <v>1281.3</v>
      </c>
      <c r="GA19" s="21"/>
      <c r="GB19" s="21">
        <f t="shared" si="25"/>
        <v>456</v>
      </c>
      <c r="GC19" s="21">
        <f t="shared" si="35"/>
        <v>6.3209999999999997</v>
      </c>
      <c r="GD19" s="21">
        <f t="shared" si="36"/>
        <v>1259.8490000000002</v>
      </c>
      <c r="GE19" s="26">
        <f t="shared" si="26"/>
        <v>449.67899999999997</v>
      </c>
      <c r="GF19" s="21">
        <f t="shared" si="27"/>
        <v>620.29999999999995</v>
      </c>
      <c r="GG19" s="21">
        <f t="shared" si="37"/>
        <v>9.5500000000000007</v>
      </c>
      <c r="GH19" s="26">
        <f t="shared" si="28"/>
        <v>610.75</v>
      </c>
      <c r="GI19" s="21">
        <f t="shared" si="29"/>
        <v>205</v>
      </c>
      <c r="GJ19" s="26">
        <f t="shared" si="30"/>
        <v>199.42000000000002</v>
      </c>
      <c r="GK19" s="21">
        <v>96</v>
      </c>
      <c r="GL19" s="21">
        <v>0</v>
      </c>
      <c r="GM19" s="21">
        <f t="shared" si="38"/>
        <v>2.86</v>
      </c>
      <c r="GN19" s="26">
        <f t="shared" si="31"/>
        <v>93.14</v>
      </c>
      <c r="GO19" s="21">
        <v>109</v>
      </c>
      <c r="GP19" s="21">
        <v>0</v>
      </c>
      <c r="GQ19" s="105">
        <v>5</v>
      </c>
      <c r="GR19" s="26">
        <v>42</v>
      </c>
      <c r="GS19" s="26"/>
      <c r="GT19" s="26"/>
      <c r="GU19" s="26"/>
      <c r="GV19" s="26"/>
      <c r="GW19" s="26"/>
      <c r="GX19" s="26"/>
      <c r="GY19" s="26"/>
      <c r="GZ19" s="26"/>
      <c r="HA19" s="24">
        <f t="shared" si="32"/>
        <v>0</v>
      </c>
      <c r="HC19" s="26">
        <f t="shared" si="39"/>
        <v>2.72</v>
      </c>
      <c r="HD19" s="26">
        <f t="shared" si="40"/>
        <v>106.28</v>
      </c>
    </row>
    <row r="20" spans="1:212" s="19" customFormat="1" ht="15.75" x14ac:dyDescent="0.2">
      <c r="A20" s="125">
        <v>5</v>
      </c>
      <c r="B20" s="125" t="s">
        <v>113</v>
      </c>
      <c r="C20" s="123"/>
      <c r="D20" s="123">
        <f t="shared" si="33"/>
        <v>443.3</v>
      </c>
      <c r="E20" s="123">
        <f t="shared" si="34"/>
        <v>574.6</v>
      </c>
      <c r="F20" s="26">
        <v>442.3</v>
      </c>
      <c r="G20" s="26">
        <v>0</v>
      </c>
      <c r="H20" s="26">
        <v>478.1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29.8</v>
      </c>
      <c r="R20" s="26">
        <v>66.7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</v>
      </c>
      <c r="AB20" s="26">
        <v>0</v>
      </c>
      <c r="AC20" s="72">
        <f t="shared" si="4"/>
        <v>1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72">
        <f t="shared" si="5"/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62">
        <f t="shared" si="6"/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62">
        <f t="shared" si="7"/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62">
        <f t="shared" si="8"/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62">
        <f t="shared" si="9"/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62">
        <f t="shared" si="10"/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62">
        <f t="shared" si="11"/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62">
        <f t="shared" si="12"/>
        <v>0</v>
      </c>
      <c r="DQ20" s="84"/>
      <c r="DR20" s="84"/>
      <c r="DS20" s="84"/>
      <c r="DT20" s="84"/>
      <c r="DU20" s="84"/>
      <c r="DV20" s="84"/>
      <c r="DW20" s="85">
        <f t="shared" si="13"/>
        <v>0</v>
      </c>
      <c r="DX20" s="84"/>
      <c r="DY20" s="84"/>
      <c r="DZ20" s="84"/>
      <c r="EA20" s="84"/>
      <c r="EB20" s="84"/>
      <c r="EC20" s="84"/>
      <c r="ED20" s="84"/>
      <c r="EE20" s="84"/>
      <c r="EF20" s="85">
        <f t="shared" si="14"/>
        <v>0</v>
      </c>
      <c r="EG20" s="84"/>
      <c r="EH20" s="84"/>
      <c r="EI20" s="85">
        <f t="shared" si="15"/>
        <v>0</v>
      </c>
      <c r="EJ20" s="84"/>
      <c r="EK20" s="84"/>
      <c r="EL20" s="84"/>
      <c r="EM20" s="84"/>
      <c r="EN20" s="85">
        <f t="shared" si="16"/>
        <v>0</v>
      </c>
      <c r="EO20" s="84"/>
      <c r="EP20" s="84"/>
      <c r="EQ20" s="84"/>
      <c r="ER20" s="84"/>
      <c r="ES20" s="85">
        <f t="shared" si="17"/>
        <v>0</v>
      </c>
      <c r="ET20" s="84"/>
      <c r="EU20" s="84"/>
      <c r="EV20" s="84"/>
      <c r="EW20" s="84"/>
      <c r="EX20" s="84"/>
      <c r="EY20" s="84"/>
      <c r="EZ20" s="84"/>
      <c r="FA20" s="84"/>
      <c r="FB20" s="85">
        <f t="shared" si="18"/>
        <v>0</v>
      </c>
      <c r="FC20" s="84"/>
      <c r="FD20" s="84"/>
      <c r="FE20" s="84"/>
      <c r="FF20" s="84"/>
      <c r="FG20" s="84"/>
      <c r="FH20" s="26"/>
      <c r="FI20" s="26"/>
      <c r="FJ20" s="26"/>
      <c r="FK20" s="26"/>
      <c r="FL20" s="23">
        <f t="shared" si="19"/>
        <v>0</v>
      </c>
      <c r="FM20" s="26"/>
      <c r="FN20" s="26"/>
      <c r="FO20" s="26"/>
      <c r="FP20" s="26"/>
      <c r="FQ20" s="26"/>
      <c r="FR20" s="23">
        <f t="shared" si="20"/>
        <v>0</v>
      </c>
      <c r="FS20" s="26"/>
      <c r="FT20" s="26"/>
      <c r="FU20" s="26"/>
      <c r="FV20" s="26"/>
      <c r="FW20" s="23">
        <f t="shared" si="21"/>
        <v>0</v>
      </c>
      <c r="FX20" s="21">
        <f t="shared" si="22"/>
        <v>1017.9000000000001</v>
      </c>
      <c r="FY20" s="21">
        <f t="shared" si="23"/>
        <v>0</v>
      </c>
      <c r="FZ20" s="62">
        <f t="shared" si="24"/>
        <v>1017.9000000000001</v>
      </c>
      <c r="GA20" s="21"/>
      <c r="GB20" s="21">
        <f t="shared" si="25"/>
        <v>396.3</v>
      </c>
      <c r="GC20" s="21">
        <f t="shared" si="35"/>
        <v>5.4939999999999998</v>
      </c>
      <c r="GD20" s="21">
        <f t="shared" si="36"/>
        <v>1001.686</v>
      </c>
      <c r="GE20" s="26">
        <f t="shared" si="26"/>
        <v>390.80600000000004</v>
      </c>
      <c r="GF20" s="21">
        <f t="shared" si="27"/>
        <v>525.6</v>
      </c>
      <c r="GG20" s="21">
        <f t="shared" si="37"/>
        <v>8.1</v>
      </c>
      <c r="GH20" s="26">
        <f t="shared" si="28"/>
        <v>517.5</v>
      </c>
      <c r="GI20" s="21">
        <f t="shared" si="29"/>
        <v>96</v>
      </c>
      <c r="GJ20" s="26">
        <f t="shared" si="30"/>
        <v>93.38</v>
      </c>
      <c r="GK20" s="21">
        <v>47</v>
      </c>
      <c r="GL20" s="21">
        <v>0</v>
      </c>
      <c r="GM20" s="21">
        <f t="shared" si="38"/>
        <v>1.4</v>
      </c>
      <c r="GN20" s="26">
        <f t="shared" si="31"/>
        <v>45.6</v>
      </c>
      <c r="GO20" s="21">
        <v>49</v>
      </c>
      <c r="GP20" s="21">
        <v>0</v>
      </c>
      <c r="GQ20" s="105">
        <v>2</v>
      </c>
      <c r="GR20" s="26">
        <v>35</v>
      </c>
      <c r="GS20" s="26"/>
      <c r="GT20" s="26"/>
      <c r="GU20" s="26"/>
      <c r="GV20" s="26"/>
      <c r="GW20" s="26"/>
      <c r="GX20" s="26"/>
      <c r="GY20" s="26"/>
      <c r="GZ20" s="26"/>
      <c r="HA20" s="24">
        <f t="shared" si="32"/>
        <v>0</v>
      </c>
      <c r="HC20" s="26">
        <f t="shared" si="39"/>
        <v>1.22</v>
      </c>
      <c r="HD20" s="26">
        <f t="shared" si="40"/>
        <v>47.78</v>
      </c>
    </row>
    <row r="21" spans="1:212" s="19" customFormat="1" ht="15.75" x14ac:dyDescent="0.2">
      <c r="A21" s="125">
        <v>6</v>
      </c>
      <c r="B21" s="125" t="s">
        <v>114</v>
      </c>
      <c r="C21" s="123"/>
      <c r="D21" s="123">
        <f t="shared" si="33"/>
        <v>525.5</v>
      </c>
      <c r="E21" s="123">
        <f t="shared" si="34"/>
        <v>521.9</v>
      </c>
      <c r="F21" s="26">
        <v>525.5</v>
      </c>
      <c r="G21" s="26">
        <v>0</v>
      </c>
      <c r="H21" s="26">
        <v>193.5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250.4</v>
      </c>
      <c r="P21" s="26">
        <v>0</v>
      </c>
      <c r="Q21" s="26">
        <v>35.299999999999997</v>
      </c>
      <c r="R21" s="26">
        <v>41.7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72">
        <f t="shared" si="4"/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72">
        <f t="shared" si="5"/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62">
        <f t="shared" si="6"/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62">
        <f t="shared" si="7"/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62">
        <f t="shared" si="8"/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62">
        <f t="shared" si="9"/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1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62">
        <f t="shared" si="10"/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62">
        <f t="shared" si="11"/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62">
        <f t="shared" si="12"/>
        <v>0</v>
      </c>
      <c r="DQ21" s="84"/>
      <c r="DR21" s="84"/>
      <c r="DS21" s="84"/>
      <c r="DT21" s="84"/>
      <c r="DU21" s="84"/>
      <c r="DV21" s="84"/>
      <c r="DW21" s="85">
        <f t="shared" si="13"/>
        <v>0</v>
      </c>
      <c r="DX21" s="84"/>
      <c r="DY21" s="84"/>
      <c r="DZ21" s="84"/>
      <c r="EA21" s="84"/>
      <c r="EB21" s="84"/>
      <c r="EC21" s="84"/>
      <c r="ED21" s="84"/>
      <c r="EE21" s="84"/>
      <c r="EF21" s="85">
        <f t="shared" si="14"/>
        <v>0</v>
      </c>
      <c r="EG21" s="84"/>
      <c r="EH21" s="84"/>
      <c r="EI21" s="85">
        <f t="shared" si="15"/>
        <v>0</v>
      </c>
      <c r="EJ21" s="84"/>
      <c r="EK21" s="84"/>
      <c r="EL21" s="84"/>
      <c r="EM21" s="84"/>
      <c r="EN21" s="85">
        <f t="shared" si="16"/>
        <v>0</v>
      </c>
      <c r="EO21" s="84"/>
      <c r="EP21" s="84"/>
      <c r="EQ21" s="84"/>
      <c r="ER21" s="84"/>
      <c r="ES21" s="85">
        <f t="shared" si="17"/>
        <v>0</v>
      </c>
      <c r="ET21" s="84"/>
      <c r="EU21" s="84"/>
      <c r="EV21" s="84"/>
      <c r="EW21" s="84"/>
      <c r="EX21" s="84"/>
      <c r="EY21" s="84"/>
      <c r="EZ21" s="84"/>
      <c r="FA21" s="84"/>
      <c r="FB21" s="85">
        <f t="shared" si="18"/>
        <v>0</v>
      </c>
      <c r="FC21" s="84"/>
      <c r="FD21" s="84"/>
      <c r="FE21" s="84"/>
      <c r="FF21" s="84"/>
      <c r="FG21" s="84"/>
      <c r="FH21" s="26"/>
      <c r="FI21" s="26"/>
      <c r="FJ21" s="26"/>
      <c r="FK21" s="26"/>
      <c r="FL21" s="23">
        <f t="shared" si="19"/>
        <v>0</v>
      </c>
      <c r="FM21" s="26"/>
      <c r="FN21" s="26"/>
      <c r="FO21" s="26"/>
      <c r="FP21" s="26"/>
      <c r="FQ21" s="26"/>
      <c r="FR21" s="23">
        <f t="shared" si="20"/>
        <v>0</v>
      </c>
      <c r="FS21" s="26"/>
      <c r="FT21" s="26"/>
      <c r="FU21" s="26"/>
      <c r="FV21" s="26"/>
      <c r="FW21" s="23">
        <f t="shared" si="21"/>
        <v>0</v>
      </c>
      <c r="FX21" s="21">
        <f t="shared" si="22"/>
        <v>1047.3999999999999</v>
      </c>
      <c r="FY21" s="21">
        <f t="shared" si="23"/>
        <v>0</v>
      </c>
      <c r="FZ21" s="62">
        <f t="shared" si="24"/>
        <v>1047.3999999999999</v>
      </c>
      <c r="GA21" s="21"/>
      <c r="GB21" s="21">
        <f t="shared" si="25"/>
        <v>470.5</v>
      </c>
      <c r="GC21" s="21">
        <f t="shared" si="35"/>
        <v>6.5220000000000002</v>
      </c>
      <c r="GD21" s="21">
        <f t="shared" si="36"/>
        <v>1030.6579999999999</v>
      </c>
      <c r="GE21" s="26">
        <f t="shared" si="26"/>
        <v>463.97800000000001</v>
      </c>
      <c r="GF21" s="21">
        <f t="shared" si="27"/>
        <v>465.9</v>
      </c>
      <c r="GG21" s="21">
        <f t="shared" si="37"/>
        <v>7.18</v>
      </c>
      <c r="GH21" s="26">
        <f t="shared" si="28"/>
        <v>458.71999999999997</v>
      </c>
      <c r="GI21" s="21">
        <f t="shared" si="29"/>
        <v>111</v>
      </c>
      <c r="GJ21" s="26">
        <f t="shared" si="30"/>
        <v>107.96000000000001</v>
      </c>
      <c r="GK21" s="21">
        <v>55</v>
      </c>
      <c r="GL21" s="21">
        <v>0</v>
      </c>
      <c r="GM21" s="21">
        <f t="shared" si="38"/>
        <v>1.64</v>
      </c>
      <c r="GN21" s="26">
        <f t="shared" si="31"/>
        <v>53.36</v>
      </c>
      <c r="GO21" s="21">
        <v>56</v>
      </c>
      <c r="GP21" s="21">
        <v>0</v>
      </c>
      <c r="GQ21" s="105">
        <v>2</v>
      </c>
      <c r="GR21" s="26">
        <v>37</v>
      </c>
      <c r="GS21" s="26"/>
      <c r="GT21" s="26"/>
      <c r="GU21" s="26"/>
      <c r="GV21" s="26"/>
      <c r="GW21" s="26"/>
      <c r="GX21" s="26"/>
      <c r="GY21" s="26"/>
      <c r="GZ21" s="26"/>
      <c r="HA21" s="24">
        <f t="shared" si="32"/>
        <v>0</v>
      </c>
      <c r="HC21" s="26">
        <f t="shared" si="39"/>
        <v>1.4</v>
      </c>
      <c r="HD21" s="26">
        <f t="shared" si="40"/>
        <v>54.6</v>
      </c>
    </row>
    <row r="22" spans="1:212" s="19" customFormat="1" ht="15.75" x14ac:dyDescent="0.2">
      <c r="A22" s="125">
        <v>7</v>
      </c>
      <c r="B22" s="125" t="s">
        <v>115</v>
      </c>
      <c r="C22" s="123"/>
      <c r="D22" s="123">
        <f t="shared" si="33"/>
        <v>433.8</v>
      </c>
      <c r="E22" s="123">
        <f t="shared" si="34"/>
        <v>540.70000000000005</v>
      </c>
      <c r="F22" s="26">
        <v>433.8</v>
      </c>
      <c r="G22" s="26">
        <v>0</v>
      </c>
      <c r="H22" s="26">
        <v>461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32.700000000000003</v>
      </c>
      <c r="R22" s="26">
        <v>45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72">
        <f t="shared" si="4"/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72">
        <f t="shared" si="5"/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62">
        <f t="shared" si="6"/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62">
        <f t="shared" si="7"/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62">
        <f t="shared" si="8"/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62">
        <f t="shared" si="9"/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2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62">
        <f t="shared" si="10"/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62">
        <f t="shared" si="11"/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62">
        <f t="shared" si="12"/>
        <v>0</v>
      </c>
      <c r="DQ22" s="84"/>
      <c r="DR22" s="84"/>
      <c r="DS22" s="84"/>
      <c r="DT22" s="84"/>
      <c r="DU22" s="84"/>
      <c r="DV22" s="84"/>
      <c r="DW22" s="85">
        <f t="shared" si="13"/>
        <v>0</v>
      </c>
      <c r="DX22" s="84"/>
      <c r="DY22" s="84"/>
      <c r="DZ22" s="84"/>
      <c r="EA22" s="84"/>
      <c r="EB22" s="84"/>
      <c r="EC22" s="84"/>
      <c r="ED22" s="84"/>
      <c r="EE22" s="84"/>
      <c r="EF22" s="85">
        <f t="shared" si="14"/>
        <v>0</v>
      </c>
      <c r="EG22" s="84"/>
      <c r="EH22" s="84"/>
      <c r="EI22" s="85">
        <f t="shared" si="15"/>
        <v>0</v>
      </c>
      <c r="EJ22" s="84"/>
      <c r="EK22" s="84"/>
      <c r="EL22" s="84"/>
      <c r="EM22" s="84"/>
      <c r="EN22" s="85">
        <f t="shared" si="16"/>
        <v>0</v>
      </c>
      <c r="EO22" s="84"/>
      <c r="EP22" s="84"/>
      <c r="EQ22" s="84"/>
      <c r="ER22" s="84"/>
      <c r="ES22" s="85">
        <f t="shared" si="17"/>
        <v>0</v>
      </c>
      <c r="ET22" s="84"/>
      <c r="EU22" s="84"/>
      <c r="EV22" s="84"/>
      <c r="EW22" s="84"/>
      <c r="EX22" s="84"/>
      <c r="EY22" s="84"/>
      <c r="EZ22" s="84"/>
      <c r="FA22" s="84"/>
      <c r="FB22" s="85">
        <f t="shared" si="18"/>
        <v>0</v>
      </c>
      <c r="FC22" s="84"/>
      <c r="FD22" s="84"/>
      <c r="FE22" s="84"/>
      <c r="FF22" s="84"/>
      <c r="FG22" s="84"/>
      <c r="FH22" s="26"/>
      <c r="FI22" s="26"/>
      <c r="FJ22" s="26"/>
      <c r="FK22" s="26"/>
      <c r="FL22" s="23">
        <f t="shared" si="19"/>
        <v>0</v>
      </c>
      <c r="FM22" s="26"/>
      <c r="FN22" s="26"/>
      <c r="FO22" s="26"/>
      <c r="FP22" s="26"/>
      <c r="FQ22" s="26"/>
      <c r="FR22" s="23">
        <f t="shared" si="20"/>
        <v>0</v>
      </c>
      <c r="FS22" s="26"/>
      <c r="FT22" s="26"/>
      <c r="FU22" s="26"/>
      <c r="FV22" s="26"/>
      <c r="FW22" s="23">
        <f t="shared" si="21"/>
        <v>0</v>
      </c>
      <c r="FX22" s="21">
        <f t="shared" si="22"/>
        <v>974.5</v>
      </c>
      <c r="FY22" s="21">
        <f t="shared" si="23"/>
        <v>0</v>
      </c>
      <c r="FZ22" s="62">
        <f t="shared" si="24"/>
        <v>974.5</v>
      </c>
      <c r="GA22" s="21"/>
      <c r="GB22" s="21">
        <f t="shared" si="25"/>
        <v>362.8</v>
      </c>
      <c r="GC22" s="21">
        <f t="shared" si="35"/>
        <v>5.0289999999999999</v>
      </c>
      <c r="GD22" s="21">
        <f t="shared" si="36"/>
        <v>958.34100000000012</v>
      </c>
      <c r="GE22" s="26">
        <f t="shared" si="26"/>
        <v>357.77100000000002</v>
      </c>
      <c r="GF22" s="21">
        <f t="shared" si="27"/>
        <v>467.70000000000005</v>
      </c>
      <c r="GG22" s="21">
        <f t="shared" si="37"/>
        <v>7.2</v>
      </c>
      <c r="GH22" s="26">
        <f t="shared" si="28"/>
        <v>460.50000000000006</v>
      </c>
      <c r="GI22" s="21">
        <f t="shared" si="29"/>
        <v>144</v>
      </c>
      <c r="GJ22" s="26">
        <f t="shared" si="30"/>
        <v>140.07</v>
      </c>
      <c r="GK22" s="21">
        <v>71</v>
      </c>
      <c r="GL22" s="21">
        <v>0</v>
      </c>
      <c r="GM22" s="21">
        <f t="shared" si="38"/>
        <v>2.11</v>
      </c>
      <c r="GN22" s="26">
        <f t="shared" si="31"/>
        <v>68.89</v>
      </c>
      <c r="GO22" s="21">
        <v>73</v>
      </c>
      <c r="GP22" s="21">
        <v>0</v>
      </c>
      <c r="GQ22" s="105">
        <v>1</v>
      </c>
      <c r="GR22" s="26">
        <v>33</v>
      </c>
      <c r="GS22" s="26"/>
      <c r="GT22" s="26"/>
      <c r="GU22" s="26"/>
      <c r="GV22" s="26"/>
      <c r="GW22" s="26"/>
      <c r="GX22" s="26"/>
      <c r="GY22" s="26"/>
      <c r="GZ22" s="26"/>
      <c r="HA22" s="24">
        <f t="shared" si="32"/>
        <v>0</v>
      </c>
      <c r="HC22" s="26">
        <f t="shared" si="39"/>
        <v>1.82</v>
      </c>
      <c r="HD22" s="26">
        <f t="shared" si="40"/>
        <v>71.180000000000007</v>
      </c>
    </row>
    <row r="23" spans="1:212" s="19" customFormat="1" ht="15.75" x14ac:dyDescent="0.2">
      <c r="A23" s="125">
        <v>8</v>
      </c>
      <c r="B23" s="125" t="s">
        <v>116</v>
      </c>
      <c r="C23" s="123"/>
      <c r="D23" s="123">
        <f t="shared" si="33"/>
        <v>551.99999999999989</v>
      </c>
      <c r="E23" s="123">
        <f t="shared" si="34"/>
        <v>482.79999999999995</v>
      </c>
      <c r="F23" s="26">
        <v>502.4</v>
      </c>
      <c r="G23" s="26">
        <v>0</v>
      </c>
      <c r="H23" s="26">
        <v>393.9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21.2</v>
      </c>
      <c r="R23" s="26">
        <v>66.7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48.3</v>
      </c>
      <c r="AA23" s="26">
        <v>0</v>
      </c>
      <c r="AB23" s="26">
        <v>0</v>
      </c>
      <c r="AC23" s="72">
        <f t="shared" si="4"/>
        <v>48.3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72">
        <f t="shared" si="5"/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62">
        <f t="shared" si="6"/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62">
        <f t="shared" si="7"/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62">
        <f t="shared" si="8"/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62">
        <f t="shared" si="9"/>
        <v>0</v>
      </c>
      <c r="CB23" s="26">
        <v>0</v>
      </c>
      <c r="CC23" s="26">
        <v>0</v>
      </c>
      <c r="CD23" s="26">
        <v>0</v>
      </c>
      <c r="CE23" s="26">
        <v>1.3</v>
      </c>
      <c r="CF23" s="26">
        <v>1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62">
        <f t="shared" si="10"/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62">
        <f t="shared" si="11"/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62">
        <f t="shared" si="12"/>
        <v>0</v>
      </c>
      <c r="DQ23" s="84"/>
      <c r="DR23" s="84"/>
      <c r="DS23" s="84"/>
      <c r="DT23" s="84"/>
      <c r="DU23" s="84"/>
      <c r="DV23" s="84"/>
      <c r="DW23" s="85">
        <f t="shared" si="13"/>
        <v>0</v>
      </c>
      <c r="DX23" s="84"/>
      <c r="DY23" s="84"/>
      <c r="DZ23" s="84"/>
      <c r="EA23" s="84"/>
      <c r="EB23" s="84"/>
      <c r="EC23" s="84"/>
      <c r="ED23" s="84"/>
      <c r="EE23" s="84"/>
      <c r="EF23" s="85">
        <f t="shared" si="14"/>
        <v>0</v>
      </c>
      <c r="EG23" s="84"/>
      <c r="EH23" s="84"/>
      <c r="EI23" s="85">
        <f t="shared" si="15"/>
        <v>0</v>
      </c>
      <c r="EJ23" s="84"/>
      <c r="EK23" s="84"/>
      <c r="EL23" s="84"/>
      <c r="EM23" s="84"/>
      <c r="EN23" s="85">
        <f t="shared" si="16"/>
        <v>0</v>
      </c>
      <c r="EO23" s="84"/>
      <c r="EP23" s="84"/>
      <c r="EQ23" s="84"/>
      <c r="ER23" s="84"/>
      <c r="ES23" s="85">
        <f t="shared" si="17"/>
        <v>0</v>
      </c>
      <c r="ET23" s="84"/>
      <c r="EU23" s="84"/>
      <c r="EV23" s="84"/>
      <c r="EW23" s="84"/>
      <c r="EX23" s="84"/>
      <c r="EY23" s="84"/>
      <c r="EZ23" s="84"/>
      <c r="FA23" s="84"/>
      <c r="FB23" s="85">
        <f t="shared" si="18"/>
        <v>0</v>
      </c>
      <c r="FC23" s="84"/>
      <c r="FD23" s="84"/>
      <c r="FE23" s="84"/>
      <c r="FF23" s="84"/>
      <c r="FG23" s="84"/>
      <c r="FH23" s="26"/>
      <c r="FI23" s="26"/>
      <c r="FJ23" s="26"/>
      <c r="FK23" s="26"/>
      <c r="FL23" s="23">
        <f t="shared" si="19"/>
        <v>0</v>
      </c>
      <c r="FM23" s="26"/>
      <c r="FN23" s="26"/>
      <c r="FO23" s="26"/>
      <c r="FP23" s="26"/>
      <c r="FQ23" s="26"/>
      <c r="FR23" s="23">
        <f t="shared" si="20"/>
        <v>0</v>
      </c>
      <c r="FS23" s="26"/>
      <c r="FT23" s="26"/>
      <c r="FU23" s="26"/>
      <c r="FV23" s="26"/>
      <c r="FW23" s="23">
        <f t="shared" si="21"/>
        <v>0</v>
      </c>
      <c r="FX23" s="21">
        <f t="shared" si="22"/>
        <v>1034.8</v>
      </c>
      <c r="FY23" s="21">
        <f t="shared" si="23"/>
        <v>0</v>
      </c>
      <c r="FZ23" s="62">
        <f t="shared" si="24"/>
        <v>1034.8</v>
      </c>
      <c r="GA23" s="21">
        <v>48.3</v>
      </c>
      <c r="GB23" s="21">
        <f t="shared" si="25"/>
        <v>493.99999999999989</v>
      </c>
      <c r="GC23" s="21">
        <f t="shared" si="35"/>
        <v>6.8479999999999999</v>
      </c>
      <c r="GD23" s="21">
        <f t="shared" si="36"/>
        <v>1018.3019999999999</v>
      </c>
      <c r="GE23" s="26">
        <f t="shared" si="26"/>
        <v>487.15199999999987</v>
      </c>
      <c r="GF23" s="21">
        <f t="shared" si="27"/>
        <v>431.79999999999995</v>
      </c>
      <c r="GG23" s="21">
        <f t="shared" si="37"/>
        <v>6.65</v>
      </c>
      <c r="GH23" s="26">
        <f t="shared" si="28"/>
        <v>425.15</v>
      </c>
      <c r="GI23" s="21">
        <f t="shared" si="29"/>
        <v>109</v>
      </c>
      <c r="GJ23" s="26">
        <f t="shared" si="30"/>
        <v>106</v>
      </c>
      <c r="GK23" s="21">
        <v>58</v>
      </c>
      <c r="GL23" s="21">
        <v>0</v>
      </c>
      <c r="GM23" s="21">
        <f t="shared" si="38"/>
        <v>1.73</v>
      </c>
      <c r="GN23" s="26">
        <f t="shared" si="31"/>
        <v>56.27</v>
      </c>
      <c r="GO23" s="21">
        <v>51</v>
      </c>
      <c r="GP23" s="21">
        <v>0</v>
      </c>
      <c r="GQ23" s="105">
        <v>2</v>
      </c>
      <c r="GR23" s="26">
        <v>35</v>
      </c>
      <c r="GS23" s="26"/>
      <c r="GT23" s="26"/>
      <c r="GU23" s="26"/>
      <c r="GV23" s="26"/>
      <c r="GW23" s="26"/>
      <c r="GX23" s="26"/>
      <c r="GY23" s="26"/>
      <c r="GZ23" s="26"/>
      <c r="HA23" s="24">
        <f t="shared" si="32"/>
        <v>0</v>
      </c>
      <c r="HC23" s="26">
        <f t="shared" si="39"/>
        <v>1.27</v>
      </c>
      <c r="HD23" s="26">
        <f t="shared" si="40"/>
        <v>49.73</v>
      </c>
    </row>
    <row r="24" spans="1:212" s="19" customFormat="1" ht="15.75" x14ac:dyDescent="0.2">
      <c r="A24" s="125">
        <v>9</v>
      </c>
      <c r="B24" s="125" t="s">
        <v>117</v>
      </c>
      <c r="C24" s="123"/>
      <c r="D24" s="123">
        <f t="shared" si="33"/>
        <v>477.2</v>
      </c>
      <c r="E24" s="123">
        <f t="shared" si="34"/>
        <v>613.20000000000005</v>
      </c>
      <c r="F24" s="26">
        <v>477.2</v>
      </c>
      <c r="G24" s="26">
        <v>0</v>
      </c>
      <c r="H24" s="26">
        <v>370.2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107</v>
      </c>
      <c r="P24" s="26">
        <v>0</v>
      </c>
      <c r="Q24" s="26">
        <v>34</v>
      </c>
      <c r="R24" s="26">
        <v>100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72">
        <f t="shared" si="4"/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72">
        <f t="shared" si="5"/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62">
        <f t="shared" si="6"/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62">
        <f t="shared" si="7"/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62">
        <f t="shared" si="8"/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62">
        <f t="shared" si="9"/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1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1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62">
        <f t="shared" si="10"/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62">
        <f t="shared" si="11"/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62">
        <f t="shared" si="12"/>
        <v>0</v>
      </c>
      <c r="DQ24" s="84"/>
      <c r="DR24" s="84"/>
      <c r="DS24" s="84"/>
      <c r="DT24" s="84"/>
      <c r="DU24" s="84"/>
      <c r="DV24" s="84"/>
      <c r="DW24" s="85">
        <f t="shared" si="13"/>
        <v>0</v>
      </c>
      <c r="DX24" s="84"/>
      <c r="DY24" s="84"/>
      <c r="DZ24" s="84"/>
      <c r="EA24" s="84"/>
      <c r="EB24" s="84"/>
      <c r="EC24" s="84"/>
      <c r="ED24" s="84"/>
      <c r="EE24" s="84"/>
      <c r="EF24" s="85">
        <f t="shared" si="14"/>
        <v>0</v>
      </c>
      <c r="EG24" s="84"/>
      <c r="EH24" s="84"/>
      <c r="EI24" s="85">
        <f t="shared" si="15"/>
        <v>0</v>
      </c>
      <c r="EJ24" s="84"/>
      <c r="EK24" s="84"/>
      <c r="EL24" s="84"/>
      <c r="EM24" s="84"/>
      <c r="EN24" s="85">
        <f t="shared" si="16"/>
        <v>0</v>
      </c>
      <c r="EO24" s="84"/>
      <c r="EP24" s="84"/>
      <c r="EQ24" s="84"/>
      <c r="ER24" s="84"/>
      <c r="ES24" s="85">
        <f t="shared" si="17"/>
        <v>0</v>
      </c>
      <c r="ET24" s="84"/>
      <c r="EU24" s="84"/>
      <c r="EV24" s="84"/>
      <c r="EW24" s="84"/>
      <c r="EX24" s="84"/>
      <c r="EY24" s="84"/>
      <c r="EZ24" s="84"/>
      <c r="FA24" s="84"/>
      <c r="FB24" s="85">
        <f t="shared" si="18"/>
        <v>0</v>
      </c>
      <c r="FC24" s="84"/>
      <c r="FD24" s="84"/>
      <c r="FE24" s="84"/>
      <c r="FF24" s="84"/>
      <c r="FG24" s="84"/>
      <c r="FH24" s="26"/>
      <c r="FI24" s="26"/>
      <c r="FJ24" s="26"/>
      <c r="FK24" s="26"/>
      <c r="FL24" s="23">
        <f t="shared" si="19"/>
        <v>0</v>
      </c>
      <c r="FM24" s="26"/>
      <c r="FN24" s="26"/>
      <c r="FO24" s="26"/>
      <c r="FP24" s="26"/>
      <c r="FQ24" s="26"/>
      <c r="FR24" s="23">
        <f t="shared" si="20"/>
        <v>0</v>
      </c>
      <c r="FS24" s="26"/>
      <c r="FT24" s="26"/>
      <c r="FU24" s="26"/>
      <c r="FV24" s="26"/>
      <c r="FW24" s="23">
        <f t="shared" si="21"/>
        <v>0</v>
      </c>
      <c r="FX24" s="21">
        <f t="shared" si="22"/>
        <v>1090.4000000000001</v>
      </c>
      <c r="FY24" s="21">
        <f t="shared" si="23"/>
        <v>0</v>
      </c>
      <c r="FZ24" s="62">
        <f t="shared" si="24"/>
        <v>1090.4000000000001</v>
      </c>
      <c r="GA24" s="21"/>
      <c r="GB24" s="21">
        <f t="shared" si="25"/>
        <v>407.2</v>
      </c>
      <c r="GC24" s="21">
        <f t="shared" si="35"/>
        <v>5.6449999999999996</v>
      </c>
      <c r="GD24" s="21">
        <f t="shared" si="36"/>
        <v>1072.4550000000002</v>
      </c>
      <c r="GE24" s="26">
        <f t="shared" si="26"/>
        <v>401.55500000000001</v>
      </c>
      <c r="GF24" s="21">
        <f t="shared" si="27"/>
        <v>532.20000000000005</v>
      </c>
      <c r="GG24" s="21">
        <f t="shared" si="37"/>
        <v>8.1999999999999993</v>
      </c>
      <c r="GH24" s="26">
        <f t="shared" si="28"/>
        <v>524</v>
      </c>
      <c r="GI24" s="21">
        <f t="shared" si="29"/>
        <v>151</v>
      </c>
      <c r="GJ24" s="26">
        <f t="shared" si="30"/>
        <v>146.9</v>
      </c>
      <c r="GK24" s="21">
        <v>70</v>
      </c>
      <c r="GL24" s="21">
        <v>0</v>
      </c>
      <c r="GM24" s="21">
        <f t="shared" si="38"/>
        <v>2.08</v>
      </c>
      <c r="GN24" s="26">
        <f t="shared" si="31"/>
        <v>67.92</v>
      </c>
      <c r="GO24" s="21">
        <v>81</v>
      </c>
      <c r="GP24" s="21">
        <v>0</v>
      </c>
      <c r="GQ24" s="105">
        <v>3</v>
      </c>
      <c r="GR24" s="26">
        <v>39</v>
      </c>
      <c r="GS24" s="26"/>
      <c r="GT24" s="26"/>
      <c r="GU24" s="26"/>
      <c r="GV24" s="26"/>
      <c r="GW24" s="26"/>
      <c r="GX24" s="26"/>
      <c r="GY24" s="26"/>
      <c r="GZ24" s="26"/>
      <c r="HA24" s="24">
        <f t="shared" si="32"/>
        <v>0</v>
      </c>
      <c r="HC24" s="26">
        <f t="shared" si="39"/>
        <v>2.02</v>
      </c>
      <c r="HD24" s="26">
        <f t="shared" si="40"/>
        <v>78.98</v>
      </c>
    </row>
    <row r="25" spans="1:212" s="19" customFormat="1" ht="15.75" x14ac:dyDescent="0.2">
      <c r="A25" s="125">
        <v>10</v>
      </c>
      <c r="B25" s="125" t="s">
        <v>118</v>
      </c>
      <c r="C25" s="123"/>
      <c r="D25" s="123">
        <f t="shared" si="33"/>
        <v>562.4</v>
      </c>
      <c r="E25" s="123">
        <f t="shared" si="34"/>
        <v>649.90000000000009</v>
      </c>
      <c r="F25" s="26">
        <v>562.4</v>
      </c>
      <c r="G25" s="26">
        <v>0</v>
      </c>
      <c r="H25" s="26">
        <v>569.20000000000005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24</v>
      </c>
      <c r="R25" s="26">
        <v>56.7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72">
        <f t="shared" si="4"/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72">
        <f t="shared" si="5"/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62">
        <f t="shared" si="6"/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62">
        <f t="shared" si="7"/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62">
        <f t="shared" si="8"/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62">
        <f t="shared" si="9"/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62">
        <f t="shared" si="10"/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62">
        <f t="shared" si="11"/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62">
        <f t="shared" si="12"/>
        <v>0</v>
      </c>
      <c r="DQ25" s="84"/>
      <c r="DR25" s="84"/>
      <c r="DS25" s="84"/>
      <c r="DT25" s="84"/>
      <c r="DU25" s="84"/>
      <c r="DV25" s="84"/>
      <c r="DW25" s="85">
        <f t="shared" si="13"/>
        <v>0</v>
      </c>
      <c r="DX25" s="84"/>
      <c r="DY25" s="84"/>
      <c r="DZ25" s="84"/>
      <c r="EA25" s="84"/>
      <c r="EB25" s="84"/>
      <c r="EC25" s="84"/>
      <c r="ED25" s="84"/>
      <c r="EE25" s="84"/>
      <c r="EF25" s="85">
        <f t="shared" si="14"/>
        <v>0</v>
      </c>
      <c r="EG25" s="84"/>
      <c r="EH25" s="84"/>
      <c r="EI25" s="85">
        <f t="shared" si="15"/>
        <v>0</v>
      </c>
      <c r="EJ25" s="84"/>
      <c r="EK25" s="84"/>
      <c r="EL25" s="84"/>
      <c r="EM25" s="84"/>
      <c r="EN25" s="85">
        <f t="shared" si="16"/>
        <v>0</v>
      </c>
      <c r="EO25" s="84"/>
      <c r="EP25" s="84"/>
      <c r="EQ25" s="84"/>
      <c r="ER25" s="84"/>
      <c r="ES25" s="85">
        <f t="shared" si="17"/>
        <v>0</v>
      </c>
      <c r="ET25" s="84"/>
      <c r="EU25" s="84"/>
      <c r="EV25" s="84"/>
      <c r="EW25" s="84"/>
      <c r="EX25" s="84"/>
      <c r="EY25" s="84"/>
      <c r="EZ25" s="84"/>
      <c r="FA25" s="84"/>
      <c r="FB25" s="85">
        <f t="shared" si="18"/>
        <v>0</v>
      </c>
      <c r="FC25" s="84"/>
      <c r="FD25" s="84"/>
      <c r="FE25" s="84"/>
      <c r="FF25" s="84"/>
      <c r="FG25" s="84"/>
      <c r="FH25" s="26"/>
      <c r="FI25" s="26"/>
      <c r="FJ25" s="26"/>
      <c r="FK25" s="26"/>
      <c r="FL25" s="23">
        <f t="shared" si="19"/>
        <v>0</v>
      </c>
      <c r="FM25" s="26"/>
      <c r="FN25" s="26"/>
      <c r="FO25" s="26"/>
      <c r="FP25" s="26"/>
      <c r="FQ25" s="26"/>
      <c r="FR25" s="23">
        <f t="shared" si="20"/>
        <v>0</v>
      </c>
      <c r="FS25" s="26"/>
      <c r="FT25" s="26"/>
      <c r="FU25" s="26"/>
      <c r="FV25" s="26"/>
      <c r="FW25" s="23">
        <f t="shared" si="21"/>
        <v>0</v>
      </c>
      <c r="FX25" s="21">
        <f t="shared" si="22"/>
        <v>1212.3</v>
      </c>
      <c r="FY25" s="21">
        <f t="shared" si="23"/>
        <v>0</v>
      </c>
      <c r="FZ25" s="62">
        <f t="shared" si="24"/>
        <v>1212.3</v>
      </c>
      <c r="GA25" s="21"/>
      <c r="GB25" s="21">
        <f t="shared" si="25"/>
        <v>496.4</v>
      </c>
      <c r="GC25" s="21">
        <f t="shared" si="35"/>
        <v>6.8810000000000002</v>
      </c>
      <c r="GD25" s="21">
        <f t="shared" si="36"/>
        <v>1192.6390000000001</v>
      </c>
      <c r="GE25" s="26">
        <f t="shared" si="26"/>
        <v>489.51900000000001</v>
      </c>
      <c r="GF25" s="21">
        <f t="shared" si="27"/>
        <v>564.90000000000009</v>
      </c>
      <c r="GG25" s="21">
        <f t="shared" si="37"/>
        <v>8.6999999999999993</v>
      </c>
      <c r="GH25" s="26">
        <f t="shared" si="28"/>
        <v>556.20000000000005</v>
      </c>
      <c r="GI25" s="21">
        <f t="shared" si="29"/>
        <v>151</v>
      </c>
      <c r="GJ25" s="26">
        <f t="shared" si="30"/>
        <v>146.92000000000002</v>
      </c>
      <c r="GK25" s="21">
        <v>66</v>
      </c>
      <c r="GL25" s="21">
        <v>0</v>
      </c>
      <c r="GM25" s="21">
        <f t="shared" si="38"/>
        <v>1.96</v>
      </c>
      <c r="GN25" s="26">
        <f t="shared" si="31"/>
        <v>64.040000000000006</v>
      </c>
      <c r="GO25" s="21">
        <v>85</v>
      </c>
      <c r="GP25" s="21">
        <v>0</v>
      </c>
      <c r="GQ25" s="105">
        <v>3</v>
      </c>
      <c r="GR25" s="26">
        <v>39</v>
      </c>
      <c r="GS25" s="26"/>
      <c r="GT25" s="26"/>
      <c r="GU25" s="26"/>
      <c r="GV25" s="26"/>
      <c r="GW25" s="26"/>
      <c r="GX25" s="26"/>
      <c r="GY25" s="26"/>
      <c r="GZ25" s="26"/>
      <c r="HA25" s="24">
        <f t="shared" si="32"/>
        <v>0</v>
      </c>
      <c r="HC25" s="26">
        <f t="shared" si="39"/>
        <v>2.12</v>
      </c>
      <c r="HD25" s="26">
        <f t="shared" si="40"/>
        <v>82.88</v>
      </c>
    </row>
    <row r="26" spans="1:212" s="19" customFormat="1" ht="15.75" x14ac:dyDescent="0.2">
      <c r="A26" s="125">
        <v>11</v>
      </c>
      <c r="B26" s="125" t="s">
        <v>119</v>
      </c>
      <c r="C26" s="123"/>
      <c r="D26" s="123">
        <f t="shared" si="33"/>
        <v>599.29999999999995</v>
      </c>
      <c r="E26" s="123">
        <f t="shared" si="34"/>
        <v>710.30000000000007</v>
      </c>
      <c r="F26" s="26">
        <v>599.29999999999995</v>
      </c>
      <c r="G26" s="26">
        <v>0</v>
      </c>
      <c r="H26" s="26">
        <v>307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289.60000000000002</v>
      </c>
      <c r="P26" s="26">
        <v>0</v>
      </c>
      <c r="Q26" s="26">
        <v>0</v>
      </c>
      <c r="R26" s="26">
        <v>112.7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72">
        <f t="shared" si="4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72">
        <f t="shared" si="5"/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62">
        <f t="shared" si="6"/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62">
        <f t="shared" si="7"/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62">
        <f t="shared" si="8"/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62">
        <f t="shared" si="9"/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1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62">
        <f t="shared" si="10"/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62">
        <f t="shared" si="11"/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62">
        <f t="shared" si="12"/>
        <v>0</v>
      </c>
      <c r="DQ26" s="84"/>
      <c r="DR26" s="84"/>
      <c r="DS26" s="84"/>
      <c r="DT26" s="84"/>
      <c r="DU26" s="84"/>
      <c r="DV26" s="84"/>
      <c r="DW26" s="85">
        <f t="shared" si="13"/>
        <v>0</v>
      </c>
      <c r="DX26" s="84"/>
      <c r="DY26" s="84"/>
      <c r="DZ26" s="84"/>
      <c r="EA26" s="84"/>
      <c r="EB26" s="84"/>
      <c r="EC26" s="84"/>
      <c r="ED26" s="84"/>
      <c r="EE26" s="84"/>
      <c r="EF26" s="85">
        <f t="shared" si="14"/>
        <v>0</v>
      </c>
      <c r="EG26" s="84"/>
      <c r="EH26" s="84"/>
      <c r="EI26" s="85">
        <f t="shared" si="15"/>
        <v>0</v>
      </c>
      <c r="EJ26" s="84"/>
      <c r="EK26" s="84"/>
      <c r="EL26" s="84"/>
      <c r="EM26" s="84"/>
      <c r="EN26" s="85">
        <f t="shared" si="16"/>
        <v>0</v>
      </c>
      <c r="EO26" s="84"/>
      <c r="EP26" s="84"/>
      <c r="EQ26" s="84"/>
      <c r="ER26" s="84"/>
      <c r="ES26" s="85">
        <f t="shared" si="17"/>
        <v>0</v>
      </c>
      <c r="ET26" s="84"/>
      <c r="EU26" s="84"/>
      <c r="EV26" s="84"/>
      <c r="EW26" s="84"/>
      <c r="EX26" s="84"/>
      <c r="EY26" s="84"/>
      <c r="EZ26" s="84"/>
      <c r="FA26" s="84"/>
      <c r="FB26" s="85">
        <f t="shared" si="18"/>
        <v>0</v>
      </c>
      <c r="FC26" s="84"/>
      <c r="FD26" s="84"/>
      <c r="FE26" s="84"/>
      <c r="FF26" s="84"/>
      <c r="FG26" s="84"/>
      <c r="FH26" s="26"/>
      <c r="FI26" s="26"/>
      <c r="FJ26" s="26"/>
      <c r="FK26" s="26"/>
      <c r="FL26" s="23">
        <f t="shared" si="19"/>
        <v>0</v>
      </c>
      <c r="FM26" s="26"/>
      <c r="FN26" s="26"/>
      <c r="FO26" s="26"/>
      <c r="FP26" s="26"/>
      <c r="FQ26" s="26"/>
      <c r="FR26" s="23">
        <f t="shared" si="20"/>
        <v>0</v>
      </c>
      <c r="FS26" s="26"/>
      <c r="FT26" s="26"/>
      <c r="FU26" s="26"/>
      <c r="FV26" s="26"/>
      <c r="FW26" s="23">
        <f t="shared" si="21"/>
        <v>0</v>
      </c>
      <c r="FX26" s="21">
        <f t="shared" si="22"/>
        <v>1309.6000000000001</v>
      </c>
      <c r="FY26" s="21">
        <f t="shared" si="23"/>
        <v>0</v>
      </c>
      <c r="FZ26" s="62">
        <f t="shared" si="24"/>
        <v>1309.6000000000001</v>
      </c>
      <c r="GA26" s="21"/>
      <c r="GB26" s="21">
        <f t="shared" si="25"/>
        <v>502.29999999999995</v>
      </c>
      <c r="GC26" s="21">
        <f t="shared" si="35"/>
        <v>6.9630000000000001</v>
      </c>
      <c r="GD26" s="21">
        <f t="shared" si="36"/>
        <v>1287.9770000000001</v>
      </c>
      <c r="GE26" s="26">
        <f t="shared" si="26"/>
        <v>495.33699999999993</v>
      </c>
      <c r="GF26" s="21">
        <f t="shared" si="27"/>
        <v>623.30000000000007</v>
      </c>
      <c r="GG26" s="21">
        <f t="shared" si="37"/>
        <v>9.6</v>
      </c>
      <c r="GH26" s="26">
        <f t="shared" si="28"/>
        <v>613.70000000000005</v>
      </c>
      <c r="GI26" s="21">
        <f t="shared" si="29"/>
        <v>184</v>
      </c>
      <c r="GJ26" s="26">
        <f t="shared" si="30"/>
        <v>178.94</v>
      </c>
      <c r="GK26" s="21">
        <v>97</v>
      </c>
      <c r="GL26" s="21">
        <v>0</v>
      </c>
      <c r="GM26" s="21">
        <f t="shared" si="38"/>
        <v>2.89</v>
      </c>
      <c r="GN26" s="26">
        <f t="shared" si="31"/>
        <v>94.11</v>
      </c>
      <c r="GO26" s="21">
        <v>87</v>
      </c>
      <c r="GP26" s="21">
        <v>0</v>
      </c>
      <c r="GQ26" s="105">
        <v>1</v>
      </c>
      <c r="GR26" s="26">
        <v>41</v>
      </c>
      <c r="GS26" s="26"/>
      <c r="GT26" s="26"/>
      <c r="GU26" s="26"/>
      <c r="GV26" s="26"/>
      <c r="GW26" s="26"/>
      <c r="GX26" s="26"/>
      <c r="GY26" s="26"/>
      <c r="GZ26" s="26"/>
      <c r="HA26" s="24">
        <f t="shared" si="32"/>
        <v>0</v>
      </c>
      <c r="HC26" s="26">
        <f t="shared" si="39"/>
        <v>2.17</v>
      </c>
      <c r="HD26" s="26">
        <f t="shared" si="40"/>
        <v>84.83</v>
      </c>
    </row>
    <row r="27" spans="1:212" s="19" customFormat="1" ht="15.75" x14ac:dyDescent="0.2">
      <c r="A27" s="125">
        <v>12</v>
      </c>
      <c r="B27" s="125" t="s">
        <v>120</v>
      </c>
      <c r="C27" s="123"/>
      <c r="D27" s="123">
        <f t="shared" si="33"/>
        <v>559</v>
      </c>
      <c r="E27" s="123">
        <f t="shared" si="34"/>
        <v>831.30000000000007</v>
      </c>
      <c r="F27" s="26">
        <v>558</v>
      </c>
      <c r="G27" s="26">
        <v>0</v>
      </c>
      <c r="H27" s="26">
        <v>255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467.6</v>
      </c>
      <c r="P27" s="26">
        <v>0</v>
      </c>
      <c r="Q27" s="26">
        <v>36.299999999999997</v>
      </c>
      <c r="R27" s="26">
        <v>66.7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72">
        <f t="shared" si="4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72">
        <f t="shared" si="5"/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62">
        <f t="shared" si="6"/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62">
        <f t="shared" si="7"/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62">
        <f t="shared" si="8"/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62">
        <f t="shared" si="9"/>
        <v>0</v>
      </c>
      <c r="CB27" s="26">
        <v>0</v>
      </c>
      <c r="CC27" s="26">
        <v>0</v>
      </c>
      <c r="CD27" s="26">
        <v>0</v>
      </c>
      <c r="CE27" s="26">
        <v>1</v>
      </c>
      <c r="CF27" s="26">
        <v>0</v>
      </c>
      <c r="CG27" s="26">
        <v>0</v>
      </c>
      <c r="CH27" s="26">
        <v>0</v>
      </c>
      <c r="CI27" s="26">
        <v>0</v>
      </c>
      <c r="CJ27" s="26">
        <v>5</v>
      </c>
      <c r="CK27" s="26">
        <v>0.7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62">
        <f t="shared" si="10"/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62">
        <f t="shared" si="11"/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62">
        <f t="shared" si="12"/>
        <v>0</v>
      </c>
      <c r="DQ27" s="84"/>
      <c r="DR27" s="84"/>
      <c r="DS27" s="84"/>
      <c r="DT27" s="84"/>
      <c r="DU27" s="84"/>
      <c r="DV27" s="84"/>
      <c r="DW27" s="85">
        <f t="shared" si="13"/>
        <v>0</v>
      </c>
      <c r="DX27" s="84"/>
      <c r="DY27" s="84"/>
      <c r="DZ27" s="84"/>
      <c r="EA27" s="84"/>
      <c r="EB27" s="84"/>
      <c r="EC27" s="84"/>
      <c r="ED27" s="84"/>
      <c r="EE27" s="84"/>
      <c r="EF27" s="85">
        <f t="shared" si="14"/>
        <v>0</v>
      </c>
      <c r="EG27" s="84"/>
      <c r="EH27" s="84"/>
      <c r="EI27" s="85">
        <f t="shared" si="15"/>
        <v>0</v>
      </c>
      <c r="EJ27" s="84"/>
      <c r="EK27" s="84"/>
      <c r="EL27" s="84"/>
      <c r="EM27" s="84"/>
      <c r="EN27" s="85">
        <f t="shared" si="16"/>
        <v>0</v>
      </c>
      <c r="EO27" s="84"/>
      <c r="EP27" s="84"/>
      <c r="EQ27" s="84"/>
      <c r="ER27" s="84"/>
      <c r="ES27" s="85">
        <f t="shared" si="17"/>
        <v>0</v>
      </c>
      <c r="ET27" s="84"/>
      <c r="EU27" s="84"/>
      <c r="EV27" s="84"/>
      <c r="EW27" s="84"/>
      <c r="EX27" s="84"/>
      <c r="EY27" s="84"/>
      <c r="EZ27" s="84"/>
      <c r="FA27" s="84"/>
      <c r="FB27" s="85">
        <f t="shared" si="18"/>
        <v>0</v>
      </c>
      <c r="FC27" s="84"/>
      <c r="FD27" s="84"/>
      <c r="FE27" s="84"/>
      <c r="FF27" s="84"/>
      <c r="FG27" s="84"/>
      <c r="FH27" s="26"/>
      <c r="FI27" s="26"/>
      <c r="FJ27" s="26"/>
      <c r="FK27" s="26"/>
      <c r="FL27" s="23">
        <f t="shared" si="19"/>
        <v>0</v>
      </c>
      <c r="FM27" s="26"/>
      <c r="FN27" s="26"/>
      <c r="FO27" s="26"/>
      <c r="FP27" s="26"/>
      <c r="FQ27" s="26"/>
      <c r="FR27" s="23">
        <f t="shared" si="20"/>
        <v>0</v>
      </c>
      <c r="FS27" s="26"/>
      <c r="FT27" s="26"/>
      <c r="FU27" s="26"/>
      <c r="FV27" s="26"/>
      <c r="FW27" s="23">
        <f t="shared" si="21"/>
        <v>0</v>
      </c>
      <c r="FX27" s="21">
        <f t="shared" si="22"/>
        <v>1390.3</v>
      </c>
      <c r="FY27" s="21">
        <f t="shared" si="23"/>
        <v>0</v>
      </c>
      <c r="FZ27" s="62">
        <f t="shared" si="24"/>
        <v>1390.3</v>
      </c>
      <c r="GA27" s="21"/>
      <c r="GB27" s="21">
        <f t="shared" si="25"/>
        <v>474</v>
      </c>
      <c r="GC27" s="21">
        <f t="shared" si="35"/>
        <v>6.5709999999999997</v>
      </c>
      <c r="GD27" s="21">
        <f t="shared" si="36"/>
        <v>1367.489</v>
      </c>
      <c r="GE27" s="26">
        <f t="shared" si="26"/>
        <v>467.42899999999997</v>
      </c>
      <c r="GF27" s="21">
        <f t="shared" si="27"/>
        <v>737.30000000000007</v>
      </c>
      <c r="GG27" s="21">
        <f t="shared" si="37"/>
        <v>11.36</v>
      </c>
      <c r="GH27" s="26">
        <f t="shared" si="28"/>
        <v>725.94</v>
      </c>
      <c r="GI27" s="21">
        <f t="shared" si="29"/>
        <v>179</v>
      </c>
      <c r="GJ27" s="26">
        <f t="shared" si="30"/>
        <v>174.12</v>
      </c>
      <c r="GK27" s="21">
        <v>85</v>
      </c>
      <c r="GL27" s="21">
        <v>0</v>
      </c>
      <c r="GM27" s="21">
        <f t="shared" si="38"/>
        <v>2.5299999999999998</v>
      </c>
      <c r="GN27" s="26">
        <f t="shared" si="31"/>
        <v>82.47</v>
      </c>
      <c r="GO27" s="21">
        <v>94</v>
      </c>
      <c r="GP27" s="21">
        <v>0</v>
      </c>
      <c r="GQ27" s="105">
        <v>1</v>
      </c>
      <c r="GR27" s="26">
        <v>49</v>
      </c>
      <c r="GS27" s="26"/>
      <c r="GT27" s="26"/>
      <c r="GU27" s="26"/>
      <c r="GV27" s="26"/>
      <c r="GW27" s="26"/>
      <c r="GX27" s="26"/>
      <c r="GY27" s="26"/>
      <c r="GZ27" s="26"/>
      <c r="HA27" s="24">
        <f t="shared" si="32"/>
        <v>0</v>
      </c>
      <c r="HC27" s="26">
        <f t="shared" si="39"/>
        <v>2.35</v>
      </c>
      <c r="HD27" s="26">
        <f t="shared" si="40"/>
        <v>91.65</v>
      </c>
    </row>
    <row r="28" spans="1:212" s="19" customFormat="1" ht="15.75" x14ac:dyDescent="0.2">
      <c r="A28" s="125">
        <v>13</v>
      </c>
      <c r="B28" s="125" t="s">
        <v>121</v>
      </c>
      <c r="C28" s="123"/>
      <c r="D28" s="123">
        <f t="shared" si="33"/>
        <v>529.79999999999995</v>
      </c>
      <c r="E28" s="123">
        <f t="shared" si="34"/>
        <v>477</v>
      </c>
      <c r="F28" s="26">
        <v>529.79999999999995</v>
      </c>
      <c r="G28" s="26">
        <v>0</v>
      </c>
      <c r="H28" s="26">
        <v>432.3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18.7</v>
      </c>
      <c r="R28" s="26">
        <v>25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72">
        <f t="shared" si="4"/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72">
        <f t="shared" si="5"/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62">
        <f t="shared" si="6"/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62">
        <f t="shared" si="7"/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62">
        <f t="shared" si="8"/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62">
        <f t="shared" si="9"/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1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62">
        <f t="shared" si="10"/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62">
        <f t="shared" si="11"/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62">
        <f t="shared" si="12"/>
        <v>0</v>
      </c>
      <c r="DQ28" s="84"/>
      <c r="DR28" s="84"/>
      <c r="DS28" s="84"/>
      <c r="DT28" s="84"/>
      <c r="DU28" s="84"/>
      <c r="DV28" s="84"/>
      <c r="DW28" s="85">
        <f t="shared" si="13"/>
        <v>0</v>
      </c>
      <c r="DX28" s="84"/>
      <c r="DY28" s="84"/>
      <c r="DZ28" s="84"/>
      <c r="EA28" s="84"/>
      <c r="EB28" s="84"/>
      <c r="EC28" s="84"/>
      <c r="ED28" s="84"/>
      <c r="EE28" s="84"/>
      <c r="EF28" s="85">
        <f t="shared" si="14"/>
        <v>0</v>
      </c>
      <c r="EG28" s="84"/>
      <c r="EH28" s="84"/>
      <c r="EI28" s="85">
        <f t="shared" si="15"/>
        <v>0</v>
      </c>
      <c r="EJ28" s="84"/>
      <c r="EK28" s="84"/>
      <c r="EL28" s="84"/>
      <c r="EM28" s="84"/>
      <c r="EN28" s="85">
        <f t="shared" si="16"/>
        <v>0</v>
      </c>
      <c r="EO28" s="84"/>
      <c r="EP28" s="84"/>
      <c r="EQ28" s="84"/>
      <c r="ER28" s="84"/>
      <c r="ES28" s="85">
        <f t="shared" si="17"/>
        <v>0</v>
      </c>
      <c r="ET28" s="84"/>
      <c r="EU28" s="84"/>
      <c r="EV28" s="84"/>
      <c r="EW28" s="84"/>
      <c r="EX28" s="84"/>
      <c r="EY28" s="84"/>
      <c r="EZ28" s="84"/>
      <c r="FA28" s="84"/>
      <c r="FB28" s="85">
        <f t="shared" si="18"/>
        <v>0</v>
      </c>
      <c r="FC28" s="84"/>
      <c r="FD28" s="84"/>
      <c r="FE28" s="84"/>
      <c r="FF28" s="84"/>
      <c r="FG28" s="84"/>
      <c r="FH28" s="26"/>
      <c r="FI28" s="26"/>
      <c r="FJ28" s="26"/>
      <c r="FK28" s="26"/>
      <c r="FL28" s="23">
        <f t="shared" si="19"/>
        <v>0</v>
      </c>
      <c r="FM28" s="26"/>
      <c r="FN28" s="26"/>
      <c r="FO28" s="26"/>
      <c r="FP28" s="26"/>
      <c r="FQ28" s="26"/>
      <c r="FR28" s="23">
        <f t="shared" si="20"/>
        <v>0</v>
      </c>
      <c r="FS28" s="26"/>
      <c r="FT28" s="26"/>
      <c r="FU28" s="26"/>
      <c r="FV28" s="26"/>
      <c r="FW28" s="23">
        <f t="shared" si="21"/>
        <v>0</v>
      </c>
      <c r="FX28" s="21">
        <f t="shared" si="22"/>
        <v>1006.8</v>
      </c>
      <c r="FY28" s="21">
        <f t="shared" si="23"/>
        <v>0</v>
      </c>
      <c r="FZ28" s="62">
        <f t="shared" si="24"/>
        <v>1006.8</v>
      </c>
      <c r="GA28" s="21"/>
      <c r="GB28" s="21">
        <f t="shared" si="25"/>
        <v>434.79999999999995</v>
      </c>
      <c r="GC28" s="21">
        <f t="shared" si="35"/>
        <v>6.0270000000000001</v>
      </c>
      <c r="GD28" s="21">
        <f t="shared" si="36"/>
        <v>989.86299999999994</v>
      </c>
      <c r="GE28" s="26">
        <f t="shared" si="26"/>
        <v>428.77299999999997</v>
      </c>
      <c r="GF28" s="21">
        <f t="shared" si="27"/>
        <v>400</v>
      </c>
      <c r="GG28" s="21">
        <f t="shared" si="37"/>
        <v>6.16</v>
      </c>
      <c r="GH28" s="26">
        <f t="shared" si="28"/>
        <v>393.84</v>
      </c>
      <c r="GI28" s="21">
        <f t="shared" si="29"/>
        <v>172</v>
      </c>
      <c r="GJ28" s="26">
        <f t="shared" si="30"/>
        <v>167.25</v>
      </c>
      <c r="GK28" s="21">
        <v>95</v>
      </c>
      <c r="GL28" s="21">
        <v>0</v>
      </c>
      <c r="GM28" s="21">
        <f t="shared" si="38"/>
        <v>2.83</v>
      </c>
      <c r="GN28" s="26">
        <f t="shared" si="31"/>
        <v>92.17</v>
      </c>
      <c r="GO28" s="21">
        <v>77</v>
      </c>
      <c r="GP28" s="21">
        <v>0</v>
      </c>
      <c r="GQ28" s="105">
        <v>2</v>
      </c>
      <c r="GR28" s="26">
        <v>32</v>
      </c>
      <c r="GS28" s="26"/>
      <c r="GT28" s="26"/>
      <c r="GU28" s="26"/>
      <c r="GV28" s="26"/>
      <c r="GW28" s="26"/>
      <c r="GX28" s="26"/>
      <c r="GY28" s="26"/>
      <c r="GZ28" s="26"/>
      <c r="HA28" s="24">
        <f t="shared" si="32"/>
        <v>0</v>
      </c>
      <c r="HC28" s="26">
        <f t="shared" si="39"/>
        <v>1.92</v>
      </c>
      <c r="HD28" s="26">
        <f t="shared" si="40"/>
        <v>75.08</v>
      </c>
    </row>
    <row r="29" spans="1:212" s="19" customFormat="1" ht="15.75" x14ac:dyDescent="0.2">
      <c r="A29" s="125">
        <v>14</v>
      </c>
      <c r="B29" s="125" t="s">
        <v>122</v>
      </c>
      <c r="C29" s="123"/>
      <c r="D29" s="123">
        <f t="shared" si="33"/>
        <v>1226</v>
      </c>
      <c r="E29" s="123">
        <f t="shared" si="34"/>
        <v>1287</v>
      </c>
      <c r="F29" s="26">
        <v>1223</v>
      </c>
      <c r="G29" s="26">
        <v>0</v>
      </c>
      <c r="H29" s="26">
        <v>425.3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733.5</v>
      </c>
      <c r="P29" s="26">
        <v>0</v>
      </c>
      <c r="Q29" s="26">
        <v>53.2</v>
      </c>
      <c r="R29" s="26">
        <v>75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72">
        <f t="shared" si="4"/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72">
        <f t="shared" si="5"/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62">
        <f t="shared" si="6"/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62">
        <f t="shared" si="7"/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62">
        <f t="shared" si="8"/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62">
        <f t="shared" si="9"/>
        <v>0</v>
      </c>
      <c r="CB29" s="26">
        <v>0</v>
      </c>
      <c r="CC29" s="26">
        <v>0</v>
      </c>
      <c r="CD29" s="26">
        <v>0</v>
      </c>
      <c r="CE29" s="26">
        <v>3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62">
        <f t="shared" si="10"/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62">
        <f t="shared" si="11"/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62">
        <f t="shared" si="12"/>
        <v>0</v>
      </c>
      <c r="DQ29" s="84"/>
      <c r="DR29" s="84"/>
      <c r="DS29" s="84"/>
      <c r="DT29" s="84"/>
      <c r="DU29" s="84"/>
      <c r="DV29" s="84"/>
      <c r="DW29" s="85">
        <f t="shared" si="13"/>
        <v>0</v>
      </c>
      <c r="DX29" s="84"/>
      <c r="DY29" s="84"/>
      <c r="DZ29" s="84"/>
      <c r="EA29" s="84"/>
      <c r="EB29" s="84"/>
      <c r="EC29" s="84"/>
      <c r="ED29" s="84"/>
      <c r="EE29" s="84"/>
      <c r="EF29" s="85">
        <f t="shared" si="14"/>
        <v>0</v>
      </c>
      <c r="EG29" s="84"/>
      <c r="EH29" s="84"/>
      <c r="EI29" s="85">
        <f t="shared" si="15"/>
        <v>0</v>
      </c>
      <c r="EJ29" s="84"/>
      <c r="EK29" s="84"/>
      <c r="EL29" s="84"/>
      <c r="EM29" s="84"/>
      <c r="EN29" s="85">
        <f t="shared" si="16"/>
        <v>0</v>
      </c>
      <c r="EO29" s="84"/>
      <c r="EP29" s="84"/>
      <c r="EQ29" s="84"/>
      <c r="ER29" s="84"/>
      <c r="ES29" s="85">
        <f t="shared" si="17"/>
        <v>0</v>
      </c>
      <c r="ET29" s="84"/>
      <c r="EU29" s="84"/>
      <c r="EV29" s="84"/>
      <c r="EW29" s="84"/>
      <c r="EX29" s="84"/>
      <c r="EY29" s="84"/>
      <c r="EZ29" s="84"/>
      <c r="FA29" s="84"/>
      <c r="FB29" s="85">
        <f t="shared" si="18"/>
        <v>0</v>
      </c>
      <c r="FC29" s="84"/>
      <c r="FD29" s="84"/>
      <c r="FE29" s="84"/>
      <c r="FF29" s="84"/>
      <c r="FG29" s="84"/>
      <c r="FH29" s="26"/>
      <c r="FI29" s="26"/>
      <c r="FJ29" s="26"/>
      <c r="FK29" s="26"/>
      <c r="FL29" s="23">
        <f t="shared" si="19"/>
        <v>0</v>
      </c>
      <c r="FM29" s="26"/>
      <c r="FN29" s="26"/>
      <c r="FO29" s="26"/>
      <c r="FP29" s="26"/>
      <c r="FQ29" s="26"/>
      <c r="FR29" s="23">
        <f t="shared" si="20"/>
        <v>0</v>
      </c>
      <c r="FS29" s="26"/>
      <c r="FT29" s="26"/>
      <c r="FU29" s="26"/>
      <c r="FV29" s="26"/>
      <c r="FW29" s="23">
        <f t="shared" si="21"/>
        <v>0</v>
      </c>
      <c r="FX29" s="21">
        <f t="shared" si="22"/>
        <v>2513</v>
      </c>
      <c r="FY29" s="21">
        <f t="shared" si="23"/>
        <v>0</v>
      </c>
      <c r="FZ29" s="62">
        <f t="shared" si="24"/>
        <v>2513</v>
      </c>
      <c r="GA29" s="21"/>
      <c r="GB29" s="21">
        <f t="shared" si="25"/>
        <v>996</v>
      </c>
      <c r="GC29" s="21">
        <f t="shared" si="35"/>
        <v>13.807</v>
      </c>
      <c r="GD29" s="21">
        <f t="shared" si="36"/>
        <v>2470.7029999999995</v>
      </c>
      <c r="GE29" s="26">
        <f t="shared" si="26"/>
        <v>982.19299999999998</v>
      </c>
      <c r="GF29" s="21">
        <f t="shared" si="27"/>
        <v>1097</v>
      </c>
      <c r="GG29" s="21">
        <f t="shared" si="37"/>
        <v>16.899999999999999</v>
      </c>
      <c r="GH29" s="26">
        <f t="shared" si="28"/>
        <v>1080.0999999999999</v>
      </c>
      <c r="GI29" s="21">
        <f t="shared" si="29"/>
        <v>420</v>
      </c>
      <c r="GJ29" s="26">
        <f t="shared" si="30"/>
        <v>408.40999999999997</v>
      </c>
      <c r="GK29" s="21">
        <v>230</v>
      </c>
      <c r="GL29" s="21">
        <v>0</v>
      </c>
      <c r="GM29" s="21">
        <f t="shared" si="38"/>
        <v>6.84</v>
      </c>
      <c r="GN29" s="26">
        <f t="shared" si="31"/>
        <v>223.16</v>
      </c>
      <c r="GO29" s="21">
        <v>190</v>
      </c>
      <c r="GP29" s="21">
        <v>0</v>
      </c>
      <c r="GQ29" s="105">
        <v>10</v>
      </c>
      <c r="GR29" s="26">
        <v>89</v>
      </c>
      <c r="GS29" s="26"/>
      <c r="GT29" s="26"/>
      <c r="GU29" s="26"/>
      <c r="GV29" s="26"/>
      <c r="GW29" s="26"/>
      <c r="GX29" s="26"/>
      <c r="GY29" s="26"/>
      <c r="GZ29" s="26"/>
      <c r="HA29" s="24">
        <f t="shared" si="32"/>
        <v>0</v>
      </c>
      <c r="HC29" s="26">
        <f t="shared" si="39"/>
        <v>4.75</v>
      </c>
      <c r="HD29" s="26">
        <f t="shared" si="40"/>
        <v>185.25</v>
      </c>
    </row>
    <row r="30" spans="1:212" s="19" customFormat="1" ht="15.75" x14ac:dyDescent="0.2">
      <c r="A30" s="125">
        <v>15</v>
      </c>
      <c r="B30" s="125" t="s">
        <v>123</v>
      </c>
      <c r="C30" s="123"/>
      <c r="D30" s="123">
        <f t="shared" si="33"/>
        <v>448.9</v>
      </c>
      <c r="E30" s="123">
        <f t="shared" si="34"/>
        <v>0</v>
      </c>
      <c r="F30" s="26">
        <v>445.9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1</v>
      </c>
      <c r="V30" s="26">
        <v>0</v>
      </c>
      <c r="W30" s="26">
        <v>0</v>
      </c>
      <c r="X30" s="26">
        <v>0</v>
      </c>
      <c r="Y30" s="26">
        <v>2</v>
      </c>
      <c r="Z30" s="26">
        <v>0</v>
      </c>
      <c r="AA30" s="26">
        <v>0</v>
      </c>
      <c r="AB30" s="26">
        <v>0</v>
      </c>
      <c r="AC30" s="72">
        <f t="shared" si="4"/>
        <v>3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72">
        <f t="shared" si="5"/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62">
        <f t="shared" si="6"/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62">
        <f t="shared" si="7"/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62">
        <f t="shared" si="8"/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62">
        <f t="shared" si="9"/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62">
        <f t="shared" si="10"/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62">
        <f t="shared" si="11"/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62">
        <f t="shared" si="12"/>
        <v>0</v>
      </c>
      <c r="DQ30" s="84"/>
      <c r="DR30" s="84"/>
      <c r="DS30" s="84"/>
      <c r="DT30" s="84"/>
      <c r="DU30" s="84"/>
      <c r="DV30" s="84"/>
      <c r="DW30" s="85">
        <f t="shared" si="13"/>
        <v>0</v>
      </c>
      <c r="DX30" s="84"/>
      <c r="DY30" s="84"/>
      <c r="DZ30" s="84"/>
      <c r="EA30" s="84"/>
      <c r="EB30" s="84"/>
      <c r="EC30" s="84"/>
      <c r="ED30" s="84"/>
      <c r="EE30" s="84"/>
      <c r="EF30" s="85">
        <f t="shared" si="14"/>
        <v>0</v>
      </c>
      <c r="EG30" s="84"/>
      <c r="EH30" s="84"/>
      <c r="EI30" s="85">
        <f t="shared" si="15"/>
        <v>0</v>
      </c>
      <c r="EJ30" s="84"/>
      <c r="EK30" s="84"/>
      <c r="EL30" s="84"/>
      <c r="EM30" s="84"/>
      <c r="EN30" s="85">
        <f t="shared" si="16"/>
        <v>0</v>
      </c>
      <c r="EO30" s="84"/>
      <c r="EP30" s="84"/>
      <c r="EQ30" s="84"/>
      <c r="ER30" s="84"/>
      <c r="ES30" s="85">
        <f t="shared" si="17"/>
        <v>0</v>
      </c>
      <c r="ET30" s="84"/>
      <c r="EU30" s="84"/>
      <c r="EV30" s="84"/>
      <c r="EW30" s="84"/>
      <c r="EX30" s="84"/>
      <c r="EY30" s="84"/>
      <c r="EZ30" s="84"/>
      <c r="FA30" s="84"/>
      <c r="FB30" s="85">
        <f t="shared" si="18"/>
        <v>0</v>
      </c>
      <c r="FC30" s="84"/>
      <c r="FD30" s="84"/>
      <c r="FE30" s="84"/>
      <c r="FF30" s="84"/>
      <c r="FG30" s="84"/>
      <c r="FH30" s="26"/>
      <c r="FI30" s="26"/>
      <c r="FJ30" s="26"/>
      <c r="FK30" s="26"/>
      <c r="FL30" s="23">
        <f t="shared" si="19"/>
        <v>0</v>
      </c>
      <c r="FM30" s="26"/>
      <c r="FN30" s="26"/>
      <c r="FO30" s="26"/>
      <c r="FP30" s="26"/>
      <c r="FQ30" s="26"/>
      <c r="FR30" s="23">
        <f t="shared" si="20"/>
        <v>0</v>
      </c>
      <c r="FS30" s="26"/>
      <c r="FT30" s="26"/>
      <c r="FU30" s="26"/>
      <c r="FV30" s="26"/>
      <c r="FW30" s="23">
        <f t="shared" si="21"/>
        <v>0</v>
      </c>
      <c r="FX30" s="21">
        <f t="shared" si="22"/>
        <v>448.9</v>
      </c>
      <c r="FY30" s="21">
        <f t="shared" si="23"/>
        <v>0</v>
      </c>
      <c r="FZ30" s="62">
        <f t="shared" si="24"/>
        <v>448.9</v>
      </c>
      <c r="GA30" s="21"/>
      <c r="GB30" s="21">
        <f t="shared" si="25"/>
        <v>378.9</v>
      </c>
      <c r="GC30" s="21">
        <f t="shared" si="35"/>
        <v>5.2519999999999998</v>
      </c>
      <c r="GD30" s="21">
        <f t="shared" si="36"/>
        <v>441.56799999999998</v>
      </c>
      <c r="GE30" s="26">
        <f t="shared" si="26"/>
        <v>373.64799999999997</v>
      </c>
      <c r="GF30" s="21">
        <f t="shared" si="27"/>
        <v>0</v>
      </c>
      <c r="GG30" s="21">
        <f t="shared" si="37"/>
        <v>0</v>
      </c>
      <c r="GH30" s="26">
        <f t="shared" si="28"/>
        <v>0</v>
      </c>
      <c r="GI30" s="21">
        <f t="shared" si="29"/>
        <v>70</v>
      </c>
      <c r="GJ30" s="26">
        <f t="shared" si="30"/>
        <v>67.92</v>
      </c>
      <c r="GK30" s="21">
        <v>70</v>
      </c>
      <c r="GL30" s="21">
        <v>0</v>
      </c>
      <c r="GM30" s="21">
        <f t="shared" si="38"/>
        <v>2.08</v>
      </c>
      <c r="GN30" s="26">
        <f t="shared" si="31"/>
        <v>67.92</v>
      </c>
      <c r="GO30" s="21">
        <v>0</v>
      </c>
      <c r="GP30" s="21">
        <v>0</v>
      </c>
      <c r="GQ30" s="105">
        <v>0</v>
      </c>
      <c r="GR30" s="26">
        <v>15</v>
      </c>
      <c r="GS30" s="26"/>
      <c r="GT30" s="26"/>
      <c r="GU30" s="26"/>
      <c r="GV30" s="26"/>
      <c r="GW30" s="26"/>
      <c r="GX30" s="26"/>
      <c r="GY30" s="26"/>
      <c r="GZ30" s="26"/>
      <c r="HA30" s="24">
        <f t="shared" si="32"/>
        <v>0</v>
      </c>
      <c r="HC30" s="26">
        <f t="shared" si="39"/>
        <v>0</v>
      </c>
      <c r="HD30" s="26">
        <f t="shared" si="40"/>
        <v>0</v>
      </c>
    </row>
    <row r="31" spans="1:212" s="19" customFormat="1" ht="15.75" x14ac:dyDescent="0.2">
      <c r="A31" s="125">
        <v>16</v>
      </c>
      <c r="B31" s="125" t="s">
        <v>124</v>
      </c>
      <c r="C31" s="123"/>
      <c r="D31" s="123">
        <f t="shared" si="33"/>
        <v>750</v>
      </c>
      <c r="E31" s="123">
        <f t="shared" si="34"/>
        <v>822.09999999999991</v>
      </c>
      <c r="F31" s="26">
        <v>750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673.8</v>
      </c>
      <c r="P31" s="26">
        <v>0</v>
      </c>
      <c r="Q31" s="26">
        <v>45.3</v>
      </c>
      <c r="R31" s="26">
        <v>100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72">
        <f t="shared" si="4"/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72">
        <f t="shared" si="5"/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62">
        <f t="shared" si="6"/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62">
        <f t="shared" si="7"/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62">
        <f t="shared" si="8"/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62">
        <f t="shared" si="9"/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1</v>
      </c>
      <c r="CK31" s="26">
        <v>2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62">
        <f t="shared" si="10"/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62">
        <f t="shared" si="11"/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62">
        <f t="shared" si="12"/>
        <v>0</v>
      </c>
      <c r="DQ31" s="84"/>
      <c r="DR31" s="84"/>
      <c r="DS31" s="84"/>
      <c r="DT31" s="84"/>
      <c r="DU31" s="84"/>
      <c r="DV31" s="84"/>
      <c r="DW31" s="85">
        <f t="shared" si="13"/>
        <v>0</v>
      </c>
      <c r="DX31" s="84"/>
      <c r="DY31" s="84"/>
      <c r="DZ31" s="84"/>
      <c r="EA31" s="84"/>
      <c r="EB31" s="84"/>
      <c r="EC31" s="84"/>
      <c r="ED31" s="84"/>
      <c r="EE31" s="84"/>
      <c r="EF31" s="85">
        <f t="shared" si="14"/>
        <v>0</v>
      </c>
      <c r="EG31" s="84"/>
      <c r="EH31" s="84"/>
      <c r="EI31" s="85">
        <f t="shared" si="15"/>
        <v>0</v>
      </c>
      <c r="EJ31" s="84"/>
      <c r="EK31" s="84"/>
      <c r="EL31" s="84"/>
      <c r="EM31" s="84"/>
      <c r="EN31" s="85">
        <f t="shared" si="16"/>
        <v>0</v>
      </c>
      <c r="EO31" s="84"/>
      <c r="EP31" s="84"/>
      <c r="EQ31" s="84"/>
      <c r="ER31" s="84"/>
      <c r="ES31" s="85">
        <f t="shared" si="17"/>
        <v>0</v>
      </c>
      <c r="ET31" s="84"/>
      <c r="EU31" s="84"/>
      <c r="EV31" s="84"/>
      <c r="EW31" s="84"/>
      <c r="EX31" s="84"/>
      <c r="EY31" s="84"/>
      <c r="EZ31" s="84"/>
      <c r="FA31" s="84"/>
      <c r="FB31" s="85">
        <f t="shared" si="18"/>
        <v>0</v>
      </c>
      <c r="FC31" s="84"/>
      <c r="FD31" s="84"/>
      <c r="FE31" s="84"/>
      <c r="FF31" s="84"/>
      <c r="FG31" s="84"/>
      <c r="FH31" s="26"/>
      <c r="FI31" s="26"/>
      <c r="FJ31" s="26"/>
      <c r="FK31" s="26"/>
      <c r="FL31" s="23">
        <f t="shared" si="19"/>
        <v>0</v>
      </c>
      <c r="FM31" s="26"/>
      <c r="FN31" s="26"/>
      <c r="FO31" s="26"/>
      <c r="FP31" s="26"/>
      <c r="FQ31" s="26"/>
      <c r="FR31" s="23">
        <f t="shared" si="20"/>
        <v>0</v>
      </c>
      <c r="FS31" s="26"/>
      <c r="FT31" s="26"/>
      <c r="FU31" s="26"/>
      <c r="FV31" s="26"/>
      <c r="FW31" s="23">
        <f t="shared" si="21"/>
        <v>0</v>
      </c>
      <c r="FX31" s="21">
        <f t="shared" si="22"/>
        <v>1572.1</v>
      </c>
      <c r="FY31" s="21">
        <f t="shared" si="23"/>
        <v>0</v>
      </c>
      <c r="FZ31" s="62">
        <f t="shared" si="24"/>
        <v>1572.1</v>
      </c>
      <c r="GA31" s="21"/>
      <c r="GB31" s="21">
        <f t="shared" si="25"/>
        <v>574</v>
      </c>
      <c r="GC31" s="21">
        <f t="shared" si="35"/>
        <v>7.9569999999999999</v>
      </c>
      <c r="GD31" s="21">
        <f t="shared" si="36"/>
        <v>1544.6329999999998</v>
      </c>
      <c r="GE31" s="26">
        <f t="shared" si="26"/>
        <v>566.04300000000001</v>
      </c>
      <c r="GF31" s="21">
        <f t="shared" si="27"/>
        <v>654.09999999999991</v>
      </c>
      <c r="GG31" s="21">
        <f t="shared" si="37"/>
        <v>10.08</v>
      </c>
      <c r="GH31" s="26">
        <f t="shared" si="28"/>
        <v>644.01999999999987</v>
      </c>
      <c r="GI31" s="21">
        <f t="shared" si="29"/>
        <v>344</v>
      </c>
      <c r="GJ31" s="26">
        <f t="shared" si="30"/>
        <v>334.57000000000005</v>
      </c>
      <c r="GK31" s="21">
        <v>176</v>
      </c>
      <c r="GL31" s="21">
        <v>0</v>
      </c>
      <c r="GM31" s="21">
        <f t="shared" si="38"/>
        <v>5.23</v>
      </c>
      <c r="GN31" s="26">
        <f t="shared" si="31"/>
        <v>170.77</v>
      </c>
      <c r="GO31" s="21">
        <v>168</v>
      </c>
      <c r="GP31" s="21">
        <v>0</v>
      </c>
      <c r="GQ31" s="105">
        <v>3</v>
      </c>
      <c r="GR31" s="26">
        <v>50</v>
      </c>
      <c r="GS31" s="26"/>
      <c r="GT31" s="26"/>
      <c r="GU31" s="26"/>
      <c r="GV31" s="26"/>
      <c r="GW31" s="26"/>
      <c r="GX31" s="26"/>
      <c r="GY31" s="26"/>
      <c r="GZ31" s="26"/>
      <c r="HA31" s="24">
        <f t="shared" si="32"/>
        <v>0</v>
      </c>
      <c r="HC31" s="26">
        <f t="shared" si="39"/>
        <v>4.2</v>
      </c>
      <c r="HD31" s="26">
        <f t="shared" si="40"/>
        <v>163.80000000000001</v>
      </c>
    </row>
    <row r="32" spans="1:212" s="19" customFormat="1" ht="15.75" x14ac:dyDescent="0.2">
      <c r="A32" s="125">
        <v>17</v>
      </c>
      <c r="B32" s="125" t="s">
        <v>125</v>
      </c>
      <c r="C32" s="123"/>
      <c r="D32" s="123">
        <f t="shared" si="33"/>
        <v>358.7</v>
      </c>
      <c r="E32" s="123">
        <f t="shared" si="34"/>
        <v>425.3</v>
      </c>
      <c r="F32" s="26">
        <v>357.7</v>
      </c>
      <c r="G32" s="26">
        <v>0</v>
      </c>
      <c r="H32" s="26">
        <v>372.7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19.3</v>
      </c>
      <c r="R32" s="26">
        <v>33.299999999999997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1</v>
      </c>
      <c r="AB32" s="26">
        <v>0</v>
      </c>
      <c r="AC32" s="72">
        <f t="shared" si="4"/>
        <v>1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72">
        <f t="shared" si="5"/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62">
        <f t="shared" si="6"/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62">
        <f t="shared" si="7"/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62">
        <f t="shared" si="8"/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62">
        <f t="shared" si="9"/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62">
        <f t="shared" si="10"/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62">
        <f t="shared" si="11"/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62">
        <f t="shared" si="12"/>
        <v>0</v>
      </c>
      <c r="DQ32" s="84"/>
      <c r="DR32" s="84"/>
      <c r="DS32" s="84"/>
      <c r="DT32" s="84"/>
      <c r="DU32" s="84"/>
      <c r="DV32" s="84"/>
      <c r="DW32" s="85">
        <f t="shared" si="13"/>
        <v>0</v>
      </c>
      <c r="DX32" s="84"/>
      <c r="DY32" s="84"/>
      <c r="DZ32" s="84"/>
      <c r="EA32" s="84"/>
      <c r="EB32" s="84"/>
      <c r="EC32" s="84"/>
      <c r="ED32" s="84"/>
      <c r="EE32" s="84"/>
      <c r="EF32" s="85">
        <f t="shared" si="14"/>
        <v>0</v>
      </c>
      <c r="EG32" s="84"/>
      <c r="EH32" s="84"/>
      <c r="EI32" s="85">
        <f t="shared" si="15"/>
        <v>0</v>
      </c>
      <c r="EJ32" s="84"/>
      <c r="EK32" s="84"/>
      <c r="EL32" s="84"/>
      <c r="EM32" s="84"/>
      <c r="EN32" s="85">
        <f t="shared" si="16"/>
        <v>0</v>
      </c>
      <c r="EO32" s="84"/>
      <c r="EP32" s="84"/>
      <c r="EQ32" s="84"/>
      <c r="ER32" s="84"/>
      <c r="ES32" s="85">
        <f t="shared" si="17"/>
        <v>0</v>
      </c>
      <c r="ET32" s="84"/>
      <c r="EU32" s="84"/>
      <c r="EV32" s="84"/>
      <c r="EW32" s="84"/>
      <c r="EX32" s="84"/>
      <c r="EY32" s="84"/>
      <c r="EZ32" s="84"/>
      <c r="FA32" s="84"/>
      <c r="FB32" s="85">
        <f t="shared" si="18"/>
        <v>0</v>
      </c>
      <c r="FC32" s="84"/>
      <c r="FD32" s="84"/>
      <c r="FE32" s="84"/>
      <c r="FF32" s="84"/>
      <c r="FG32" s="84"/>
      <c r="FH32" s="26"/>
      <c r="FI32" s="26"/>
      <c r="FJ32" s="26"/>
      <c r="FK32" s="26"/>
      <c r="FL32" s="23">
        <f t="shared" si="19"/>
        <v>0</v>
      </c>
      <c r="FM32" s="26"/>
      <c r="FN32" s="26"/>
      <c r="FO32" s="26"/>
      <c r="FP32" s="26"/>
      <c r="FQ32" s="26"/>
      <c r="FR32" s="23">
        <f t="shared" si="20"/>
        <v>0</v>
      </c>
      <c r="FS32" s="26"/>
      <c r="FT32" s="26"/>
      <c r="FU32" s="26"/>
      <c r="FV32" s="26"/>
      <c r="FW32" s="23">
        <f t="shared" si="21"/>
        <v>0</v>
      </c>
      <c r="FX32" s="21">
        <f t="shared" si="22"/>
        <v>783.99999999999989</v>
      </c>
      <c r="FY32" s="21">
        <f t="shared" si="23"/>
        <v>0</v>
      </c>
      <c r="FZ32" s="62">
        <f t="shared" si="24"/>
        <v>783.99999999999989</v>
      </c>
      <c r="GA32" s="21"/>
      <c r="GB32" s="21">
        <f t="shared" si="25"/>
        <v>298.7</v>
      </c>
      <c r="GC32" s="21">
        <f t="shared" si="35"/>
        <v>4.141</v>
      </c>
      <c r="GD32" s="21">
        <f t="shared" si="36"/>
        <v>770.94900000000007</v>
      </c>
      <c r="GE32" s="26">
        <f t="shared" si="26"/>
        <v>294.55899999999997</v>
      </c>
      <c r="GF32" s="21">
        <f t="shared" si="27"/>
        <v>365.3</v>
      </c>
      <c r="GG32" s="21">
        <f t="shared" si="37"/>
        <v>5.63</v>
      </c>
      <c r="GH32" s="26">
        <f t="shared" si="28"/>
        <v>359.67</v>
      </c>
      <c r="GI32" s="21">
        <f t="shared" si="29"/>
        <v>120</v>
      </c>
      <c r="GJ32" s="26">
        <f t="shared" si="30"/>
        <v>116.72</v>
      </c>
      <c r="GK32" s="21">
        <v>60</v>
      </c>
      <c r="GL32" s="21">
        <v>1</v>
      </c>
      <c r="GM32" s="21">
        <f t="shared" si="38"/>
        <v>1.78</v>
      </c>
      <c r="GN32" s="26">
        <f t="shared" si="31"/>
        <v>58.22</v>
      </c>
      <c r="GO32" s="21">
        <v>60</v>
      </c>
      <c r="GP32" s="21">
        <v>0</v>
      </c>
      <c r="GQ32" s="105">
        <v>4</v>
      </c>
      <c r="GR32" s="26">
        <v>29</v>
      </c>
      <c r="GS32" s="26"/>
      <c r="GT32" s="26"/>
      <c r="GU32" s="26"/>
      <c r="GV32" s="26"/>
      <c r="GW32" s="26"/>
      <c r="GX32" s="26"/>
      <c r="GY32" s="26"/>
      <c r="GZ32" s="26"/>
      <c r="HA32" s="24">
        <f t="shared" si="32"/>
        <v>0</v>
      </c>
      <c r="HC32" s="26">
        <f t="shared" si="39"/>
        <v>1.5</v>
      </c>
      <c r="HD32" s="26">
        <f t="shared" si="40"/>
        <v>58.5</v>
      </c>
    </row>
    <row r="33" spans="1:263" s="19" customFormat="1" ht="15.75" x14ac:dyDescent="0.2">
      <c r="A33" s="125">
        <v>18</v>
      </c>
      <c r="B33" s="125" t="s">
        <v>126</v>
      </c>
      <c r="C33" s="123"/>
      <c r="D33" s="123">
        <f t="shared" si="33"/>
        <v>411.7</v>
      </c>
      <c r="E33" s="123">
        <f t="shared" si="34"/>
        <v>499.6</v>
      </c>
      <c r="F33" s="26">
        <v>411.7</v>
      </c>
      <c r="G33" s="26">
        <v>0</v>
      </c>
      <c r="H33" s="26">
        <v>435.6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24</v>
      </c>
      <c r="R33" s="26">
        <v>40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72">
        <f t="shared" si="4"/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72">
        <f t="shared" si="5"/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62">
        <f t="shared" si="6"/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62">
        <f t="shared" si="7"/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62">
        <f t="shared" si="8"/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62">
        <f t="shared" si="9"/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62">
        <f t="shared" si="10"/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62">
        <f t="shared" si="11"/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62">
        <f t="shared" si="12"/>
        <v>0</v>
      </c>
      <c r="DQ33" s="84"/>
      <c r="DR33" s="84"/>
      <c r="DS33" s="84"/>
      <c r="DT33" s="84"/>
      <c r="DU33" s="84"/>
      <c r="DV33" s="84"/>
      <c r="DW33" s="85">
        <f t="shared" si="13"/>
        <v>0</v>
      </c>
      <c r="DX33" s="84"/>
      <c r="DY33" s="84"/>
      <c r="DZ33" s="84"/>
      <c r="EA33" s="84"/>
      <c r="EB33" s="84"/>
      <c r="EC33" s="84"/>
      <c r="ED33" s="84"/>
      <c r="EE33" s="84"/>
      <c r="EF33" s="85">
        <f t="shared" si="14"/>
        <v>0</v>
      </c>
      <c r="EG33" s="84"/>
      <c r="EH33" s="84"/>
      <c r="EI33" s="85">
        <f t="shared" si="15"/>
        <v>0</v>
      </c>
      <c r="EJ33" s="84"/>
      <c r="EK33" s="84"/>
      <c r="EL33" s="84"/>
      <c r="EM33" s="84"/>
      <c r="EN33" s="85">
        <f t="shared" si="16"/>
        <v>0</v>
      </c>
      <c r="EO33" s="84"/>
      <c r="EP33" s="84"/>
      <c r="EQ33" s="84"/>
      <c r="ER33" s="84"/>
      <c r="ES33" s="85">
        <f t="shared" si="17"/>
        <v>0</v>
      </c>
      <c r="ET33" s="84"/>
      <c r="EU33" s="84"/>
      <c r="EV33" s="84"/>
      <c r="EW33" s="84"/>
      <c r="EX33" s="84"/>
      <c r="EY33" s="84"/>
      <c r="EZ33" s="84"/>
      <c r="FA33" s="84"/>
      <c r="FB33" s="85">
        <f t="shared" si="18"/>
        <v>0</v>
      </c>
      <c r="FC33" s="84"/>
      <c r="FD33" s="84"/>
      <c r="FE33" s="84"/>
      <c r="FF33" s="84"/>
      <c r="FG33" s="84"/>
      <c r="FH33" s="26"/>
      <c r="FI33" s="26"/>
      <c r="FJ33" s="26"/>
      <c r="FK33" s="26"/>
      <c r="FL33" s="23">
        <f t="shared" si="19"/>
        <v>0</v>
      </c>
      <c r="FM33" s="26"/>
      <c r="FN33" s="26"/>
      <c r="FO33" s="26"/>
      <c r="FP33" s="26"/>
      <c r="FQ33" s="26"/>
      <c r="FR33" s="23">
        <f t="shared" si="20"/>
        <v>0</v>
      </c>
      <c r="FS33" s="26"/>
      <c r="FT33" s="26"/>
      <c r="FU33" s="26"/>
      <c r="FV33" s="26"/>
      <c r="FW33" s="23">
        <f t="shared" si="21"/>
        <v>0</v>
      </c>
      <c r="FX33" s="21">
        <f t="shared" si="22"/>
        <v>911.3</v>
      </c>
      <c r="FY33" s="21">
        <f t="shared" si="23"/>
        <v>0</v>
      </c>
      <c r="FZ33" s="62">
        <f t="shared" si="24"/>
        <v>911.3</v>
      </c>
      <c r="GA33" s="21"/>
      <c r="GB33" s="21">
        <f t="shared" si="25"/>
        <v>346.7</v>
      </c>
      <c r="GC33" s="21">
        <f t="shared" si="35"/>
        <v>4.806</v>
      </c>
      <c r="GD33" s="21">
        <f t="shared" si="36"/>
        <v>896.26400000000001</v>
      </c>
      <c r="GE33" s="26">
        <f t="shared" si="26"/>
        <v>341.89400000000001</v>
      </c>
      <c r="GF33" s="21">
        <f t="shared" si="27"/>
        <v>436.6</v>
      </c>
      <c r="GG33" s="21">
        <f t="shared" si="37"/>
        <v>6.73</v>
      </c>
      <c r="GH33" s="26">
        <f t="shared" si="28"/>
        <v>429.87</v>
      </c>
      <c r="GI33" s="21">
        <f t="shared" si="29"/>
        <v>128</v>
      </c>
      <c r="GJ33" s="26">
        <f t="shared" si="30"/>
        <v>124.5</v>
      </c>
      <c r="GK33" s="21">
        <v>65</v>
      </c>
      <c r="GL33" s="21">
        <v>0</v>
      </c>
      <c r="GM33" s="21">
        <f t="shared" si="38"/>
        <v>1.93</v>
      </c>
      <c r="GN33" s="26">
        <f t="shared" si="31"/>
        <v>63.07</v>
      </c>
      <c r="GO33" s="21">
        <v>63</v>
      </c>
      <c r="GP33" s="21">
        <v>0</v>
      </c>
      <c r="GQ33" s="105">
        <v>6</v>
      </c>
      <c r="GR33" s="26">
        <v>93</v>
      </c>
      <c r="GS33" s="26"/>
      <c r="GT33" s="26"/>
      <c r="GU33" s="26"/>
      <c r="GV33" s="26"/>
      <c r="GW33" s="26"/>
      <c r="GX33" s="26"/>
      <c r="GY33" s="26"/>
      <c r="GZ33" s="26"/>
      <c r="HA33" s="24">
        <f t="shared" si="32"/>
        <v>0</v>
      </c>
      <c r="HC33" s="26">
        <f t="shared" si="39"/>
        <v>1.57</v>
      </c>
      <c r="HD33" s="26">
        <f t="shared" si="40"/>
        <v>61.43</v>
      </c>
    </row>
    <row r="34" spans="1:263" s="19" customFormat="1" ht="31.5" x14ac:dyDescent="0.2">
      <c r="A34" s="125">
        <v>19</v>
      </c>
      <c r="B34" s="125" t="s">
        <v>127</v>
      </c>
      <c r="C34" s="123"/>
      <c r="D34" s="123">
        <f t="shared" si="33"/>
        <v>437.1</v>
      </c>
      <c r="E34" s="123">
        <f t="shared" si="34"/>
        <v>590.1</v>
      </c>
      <c r="F34" s="26">
        <v>437.1</v>
      </c>
      <c r="G34" s="26">
        <v>0</v>
      </c>
      <c r="H34" s="26">
        <v>484.8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35.299999999999997</v>
      </c>
      <c r="R34" s="26">
        <v>70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72">
        <f t="shared" si="4"/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72">
        <f t="shared" si="5"/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62">
        <f t="shared" si="6"/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62">
        <f t="shared" si="7"/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62">
        <f t="shared" si="8"/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62">
        <f t="shared" si="9"/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62">
        <f t="shared" si="10"/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62">
        <f t="shared" si="11"/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62">
        <f t="shared" si="12"/>
        <v>0</v>
      </c>
      <c r="DQ34" s="84"/>
      <c r="DR34" s="84"/>
      <c r="DS34" s="84"/>
      <c r="DT34" s="84"/>
      <c r="DU34" s="84"/>
      <c r="DV34" s="84"/>
      <c r="DW34" s="85">
        <f t="shared" si="13"/>
        <v>0</v>
      </c>
      <c r="DX34" s="84"/>
      <c r="DY34" s="84"/>
      <c r="DZ34" s="84"/>
      <c r="EA34" s="84"/>
      <c r="EB34" s="84"/>
      <c r="EC34" s="84"/>
      <c r="ED34" s="84"/>
      <c r="EE34" s="84"/>
      <c r="EF34" s="85">
        <f t="shared" si="14"/>
        <v>0</v>
      </c>
      <c r="EG34" s="84"/>
      <c r="EH34" s="84"/>
      <c r="EI34" s="85">
        <f t="shared" si="15"/>
        <v>0</v>
      </c>
      <c r="EJ34" s="84"/>
      <c r="EK34" s="84"/>
      <c r="EL34" s="84"/>
      <c r="EM34" s="84"/>
      <c r="EN34" s="85">
        <f t="shared" si="16"/>
        <v>0</v>
      </c>
      <c r="EO34" s="84"/>
      <c r="EP34" s="84"/>
      <c r="EQ34" s="84"/>
      <c r="ER34" s="84"/>
      <c r="ES34" s="85">
        <f t="shared" si="17"/>
        <v>0</v>
      </c>
      <c r="ET34" s="84"/>
      <c r="EU34" s="84"/>
      <c r="EV34" s="84"/>
      <c r="EW34" s="84"/>
      <c r="EX34" s="84"/>
      <c r="EY34" s="84"/>
      <c r="EZ34" s="84"/>
      <c r="FA34" s="84"/>
      <c r="FB34" s="85">
        <f t="shared" si="18"/>
        <v>0</v>
      </c>
      <c r="FC34" s="84"/>
      <c r="FD34" s="84"/>
      <c r="FE34" s="84"/>
      <c r="FF34" s="84"/>
      <c r="FG34" s="84"/>
      <c r="FH34" s="26"/>
      <c r="FI34" s="26"/>
      <c r="FJ34" s="26"/>
      <c r="FK34" s="26"/>
      <c r="FL34" s="23">
        <f t="shared" si="19"/>
        <v>0</v>
      </c>
      <c r="FM34" s="26"/>
      <c r="FN34" s="26"/>
      <c r="FO34" s="26"/>
      <c r="FP34" s="26"/>
      <c r="FQ34" s="26"/>
      <c r="FR34" s="23">
        <f t="shared" si="20"/>
        <v>0</v>
      </c>
      <c r="FS34" s="26"/>
      <c r="FT34" s="26"/>
      <c r="FU34" s="26"/>
      <c r="FV34" s="26"/>
      <c r="FW34" s="23">
        <f t="shared" si="21"/>
        <v>0</v>
      </c>
      <c r="FX34" s="21">
        <f t="shared" si="22"/>
        <v>1027.2</v>
      </c>
      <c r="FY34" s="21">
        <f t="shared" si="23"/>
        <v>0</v>
      </c>
      <c r="FZ34" s="62">
        <f t="shared" si="24"/>
        <v>1027.2</v>
      </c>
      <c r="GA34" s="21"/>
      <c r="GB34" s="21">
        <f t="shared" si="25"/>
        <v>362.1</v>
      </c>
      <c r="GC34" s="21">
        <f t="shared" si="35"/>
        <v>5.0190000000000001</v>
      </c>
      <c r="GD34" s="21">
        <f t="shared" si="36"/>
        <v>1009.951</v>
      </c>
      <c r="GE34" s="26">
        <f t="shared" si="26"/>
        <v>357.08100000000002</v>
      </c>
      <c r="GF34" s="21">
        <f t="shared" si="27"/>
        <v>495.1</v>
      </c>
      <c r="GG34" s="21">
        <f t="shared" si="37"/>
        <v>7.63</v>
      </c>
      <c r="GH34" s="26">
        <f t="shared" si="28"/>
        <v>487.47</v>
      </c>
      <c r="GI34" s="21">
        <f t="shared" si="29"/>
        <v>170</v>
      </c>
      <c r="GJ34" s="26">
        <f t="shared" si="30"/>
        <v>165.39999999999998</v>
      </c>
      <c r="GK34" s="21">
        <v>75</v>
      </c>
      <c r="GL34" s="21">
        <v>0</v>
      </c>
      <c r="GM34" s="21">
        <f t="shared" si="38"/>
        <v>2.23</v>
      </c>
      <c r="GN34" s="26">
        <f t="shared" si="31"/>
        <v>72.77</v>
      </c>
      <c r="GO34" s="21">
        <v>95</v>
      </c>
      <c r="GP34" s="21">
        <v>0</v>
      </c>
      <c r="GQ34" s="106">
        <v>1</v>
      </c>
      <c r="GR34" s="59">
        <v>38</v>
      </c>
      <c r="GS34" s="26"/>
      <c r="GT34" s="26"/>
      <c r="GU34" s="26"/>
      <c r="GV34" s="26"/>
      <c r="GW34" s="26"/>
      <c r="GX34" s="26"/>
      <c r="GY34" s="26"/>
      <c r="GZ34" s="26"/>
      <c r="HA34" s="24">
        <f t="shared" si="32"/>
        <v>0</v>
      </c>
      <c r="HC34" s="26">
        <f t="shared" si="39"/>
        <v>2.37</v>
      </c>
      <c r="HD34" s="26">
        <f t="shared" si="40"/>
        <v>92.63</v>
      </c>
    </row>
    <row r="35" spans="1:263" s="19" customFormat="1" ht="15.75" x14ac:dyDescent="0.2">
      <c r="A35" s="125">
        <v>20</v>
      </c>
      <c r="B35" s="125" t="s">
        <v>128</v>
      </c>
      <c r="C35" s="123"/>
      <c r="D35" s="123">
        <f t="shared" si="33"/>
        <v>428.7</v>
      </c>
      <c r="E35" s="123">
        <f t="shared" si="34"/>
        <v>418.40000000000003</v>
      </c>
      <c r="F35" s="26">
        <v>428.7</v>
      </c>
      <c r="G35" s="26">
        <v>0</v>
      </c>
      <c r="H35" s="26">
        <v>357.8</v>
      </c>
      <c r="I35" s="26">
        <v>0</v>
      </c>
      <c r="J35" s="26">
        <v>21.3</v>
      </c>
      <c r="K35" s="26">
        <v>39.299999999999997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72">
        <f t="shared" si="4"/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72">
        <f t="shared" si="5"/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62">
        <f t="shared" si="6"/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62">
        <f t="shared" si="7"/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62">
        <f t="shared" si="8"/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62">
        <f t="shared" si="9"/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62">
        <f t="shared" si="10"/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62">
        <f t="shared" si="11"/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62">
        <f t="shared" si="12"/>
        <v>0</v>
      </c>
      <c r="DQ35" s="84"/>
      <c r="DR35" s="84"/>
      <c r="DS35" s="84"/>
      <c r="DT35" s="84"/>
      <c r="DU35" s="84"/>
      <c r="DV35" s="84"/>
      <c r="DW35" s="85">
        <f t="shared" si="13"/>
        <v>0</v>
      </c>
      <c r="DX35" s="84"/>
      <c r="DY35" s="84"/>
      <c r="DZ35" s="84"/>
      <c r="EA35" s="84"/>
      <c r="EB35" s="84"/>
      <c r="EC35" s="84"/>
      <c r="ED35" s="84"/>
      <c r="EE35" s="84"/>
      <c r="EF35" s="85">
        <f t="shared" si="14"/>
        <v>0</v>
      </c>
      <c r="EG35" s="84"/>
      <c r="EH35" s="84"/>
      <c r="EI35" s="85">
        <f t="shared" si="15"/>
        <v>0</v>
      </c>
      <c r="EJ35" s="84"/>
      <c r="EK35" s="84"/>
      <c r="EL35" s="84"/>
      <c r="EM35" s="84"/>
      <c r="EN35" s="85">
        <f t="shared" si="16"/>
        <v>0</v>
      </c>
      <c r="EO35" s="84"/>
      <c r="EP35" s="84"/>
      <c r="EQ35" s="84"/>
      <c r="ER35" s="84"/>
      <c r="ES35" s="85">
        <f t="shared" si="17"/>
        <v>0</v>
      </c>
      <c r="ET35" s="84"/>
      <c r="EU35" s="84"/>
      <c r="EV35" s="84"/>
      <c r="EW35" s="84"/>
      <c r="EX35" s="84"/>
      <c r="EY35" s="84"/>
      <c r="EZ35" s="84"/>
      <c r="FA35" s="84"/>
      <c r="FB35" s="85">
        <f t="shared" si="18"/>
        <v>0</v>
      </c>
      <c r="FC35" s="84"/>
      <c r="FD35" s="84"/>
      <c r="FE35" s="84"/>
      <c r="FF35" s="84"/>
      <c r="FG35" s="84"/>
      <c r="FH35" s="26"/>
      <c r="FI35" s="26"/>
      <c r="FJ35" s="26"/>
      <c r="FK35" s="26"/>
      <c r="FL35" s="23">
        <f t="shared" si="19"/>
        <v>0</v>
      </c>
      <c r="FM35" s="26"/>
      <c r="FN35" s="26"/>
      <c r="FO35" s="26"/>
      <c r="FP35" s="26"/>
      <c r="FQ35" s="26"/>
      <c r="FR35" s="23">
        <f t="shared" si="20"/>
        <v>0</v>
      </c>
      <c r="FS35" s="26"/>
      <c r="FT35" s="26"/>
      <c r="FU35" s="26"/>
      <c r="FV35" s="26"/>
      <c r="FW35" s="23">
        <f t="shared" si="21"/>
        <v>0</v>
      </c>
      <c r="FX35" s="21">
        <f t="shared" si="22"/>
        <v>847.09999999999991</v>
      </c>
      <c r="FY35" s="21">
        <f t="shared" si="23"/>
        <v>0</v>
      </c>
      <c r="FZ35" s="62">
        <f t="shared" si="24"/>
        <v>847.09999999999991</v>
      </c>
      <c r="GA35" s="21"/>
      <c r="GB35" s="21">
        <f t="shared" si="25"/>
        <v>355.7</v>
      </c>
      <c r="GC35" s="21">
        <f t="shared" si="35"/>
        <v>4.931</v>
      </c>
      <c r="GD35" s="21">
        <f t="shared" si="36"/>
        <v>833.029</v>
      </c>
      <c r="GE35" s="26">
        <f t="shared" si="26"/>
        <v>350.76900000000001</v>
      </c>
      <c r="GF35" s="21">
        <f t="shared" si="27"/>
        <v>363.40000000000003</v>
      </c>
      <c r="GG35" s="21">
        <f t="shared" si="37"/>
        <v>5.6</v>
      </c>
      <c r="GH35" s="26">
        <f t="shared" si="28"/>
        <v>357.8</v>
      </c>
      <c r="GI35" s="21">
        <f t="shared" si="29"/>
        <v>128</v>
      </c>
      <c r="GJ35" s="26">
        <f t="shared" si="30"/>
        <v>124.46000000000001</v>
      </c>
      <c r="GK35" s="21">
        <v>73</v>
      </c>
      <c r="GL35" s="21">
        <v>0</v>
      </c>
      <c r="GM35" s="21">
        <f t="shared" si="38"/>
        <v>2.17</v>
      </c>
      <c r="GN35" s="26">
        <f t="shared" si="31"/>
        <v>70.83</v>
      </c>
      <c r="GO35" s="21">
        <v>55</v>
      </c>
      <c r="GP35" s="21">
        <v>0</v>
      </c>
      <c r="GQ35" s="105">
        <v>3</v>
      </c>
      <c r="GR35" s="26">
        <v>32</v>
      </c>
      <c r="GS35" s="26"/>
      <c r="GT35" s="26"/>
      <c r="GU35" s="26"/>
      <c r="GV35" s="26"/>
      <c r="GW35" s="26"/>
      <c r="GX35" s="26"/>
      <c r="GY35" s="26"/>
      <c r="GZ35" s="26"/>
      <c r="HA35" s="24">
        <f t="shared" si="32"/>
        <v>0</v>
      </c>
      <c r="HC35" s="26">
        <f t="shared" si="39"/>
        <v>1.37</v>
      </c>
      <c r="HD35" s="26">
        <f t="shared" si="40"/>
        <v>53.63</v>
      </c>
    </row>
    <row r="36" spans="1:263" s="19" customFormat="1" ht="15.75" x14ac:dyDescent="0.2">
      <c r="A36" s="125">
        <v>21</v>
      </c>
      <c r="B36" s="125" t="s">
        <v>129</v>
      </c>
      <c r="C36" s="123"/>
      <c r="D36" s="123">
        <f t="shared" si="33"/>
        <v>727.9</v>
      </c>
      <c r="E36" s="123">
        <f t="shared" si="34"/>
        <v>787.50000000000011</v>
      </c>
      <c r="F36" s="26">
        <v>726.9</v>
      </c>
      <c r="G36" s="26">
        <v>0</v>
      </c>
      <c r="H36" s="26">
        <v>670.1</v>
      </c>
      <c r="I36" s="26">
        <v>0</v>
      </c>
      <c r="J36" s="26">
        <v>24.7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24</v>
      </c>
      <c r="R36" s="26">
        <v>66.7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72">
        <f t="shared" si="4"/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72">
        <f t="shared" si="5"/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62">
        <f t="shared" si="6"/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62">
        <f t="shared" si="7"/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62">
        <f t="shared" si="8"/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62">
        <f t="shared" si="9"/>
        <v>0</v>
      </c>
      <c r="CB36" s="26">
        <v>1</v>
      </c>
      <c r="CC36" s="26">
        <v>0</v>
      </c>
      <c r="CD36" s="26">
        <v>0</v>
      </c>
      <c r="CE36" s="26">
        <v>0</v>
      </c>
      <c r="CF36" s="26">
        <v>1</v>
      </c>
      <c r="CG36" s="26">
        <v>0</v>
      </c>
      <c r="CH36" s="26">
        <v>1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62">
        <f t="shared" si="10"/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62">
        <f t="shared" si="11"/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62">
        <f t="shared" si="12"/>
        <v>0</v>
      </c>
      <c r="DQ36" s="84"/>
      <c r="DR36" s="84"/>
      <c r="DS36" s="84"/>
      <c r="DT36" s="84"/>
      <c r="DU36" s="84"/>
      <c r="DV36" s="84"/>
      <c r="DW36" s="85">
        <f t="shared" si="13"/>
        <v>0</v>
      </c>
      <c r="DX36" s="84"/>
      <c r="DY36" s="84"/>
      <c r="DZ36" s="84"/>
      <c r="EA36" s="84"/>
      <c r="EB36" s="84"/>
      <c r="EC36" s="84"/>
      <c r="ED36" s="84"/>
      <c r="EE36" s="84"/>
      <c r="EF36" s="85">
        <f t="shared" si="14"/>
        <v>0</v>
      </c>
      <c r="EG36" s="84"/>
      <c r="EH36" s="84"/>
      <c r="EI36" s="85">
        <f t="shared" si="15"/>
        <v>0</v>
      </c>
      <c r="EJ36" s="84"/>
      <c r="EK36" s="84"/>
      <c r="EL36" s="84"/>
      <c r="EM36" s="84"/>
      <c r="EN36" s="85">
        <f t="shared" si="16"/>
        <v>0</v>
      </c>
      <c r="EO36" s="84"/>
      <c r="EP36" s="84"/>
      <c r="EQ36" s="84"/>
      <c r="ER36" s="84"/>
      <c r="ES36" s="85">
        <f t="shared" si="17"/>
        <v>0</v>
      </c>
      <c r="ET36" s="84"/>
      <c r="EU36" s="84"/>
      <c r="EV36" s="84"/>
      <c r="EW36" s="84"/>
      <c r="EX36" s="84"/>
      <c r="EY36" s="84"/>
      <c r="EZ36" s="84"/>
      <c r="FA36" s="84"/>
      <c r="FB36" s="85">
        <f t="shared" si="18"/>
        <v>0</v>
      </c>
      <c r="FC36" s="84"/>
      <c r="FD36" s="84"/>
      <c r="FE36" s="84"/>
      <c r="FF36" s="84"/>
      <c r="FG36" s="84"/>
      <c r="FH36" s="26"/>
      <c r="FI36" s="26"/>
      <c r="FJ36" s="26"/>
      <c r="FK36" s="26"/>
      <c r="FL36" s="23">
        <f t="shared" si="19"/>
        <v>0</v>
      </c>
      <c r="FM36" s="26"/>
      <c r="FN36" s="26"/>
      <c r="FO36" s="26"/>
      <c r="FP36" s="26"/>
      <c r="FQ36" s="26"/>
      <c r="FR36" s="23">
        <f t="shared" si="20"/>
        <v>0</v>
      </c>
      <c r="FS36" s="26"/>
      <c r="FT36" s="26"/>
      <c r="FU36" s="26"/>
      <c r="FV36" s="26"/>
      <c r="FW36" s="23">
        <f t="shared" si="21"/>
        <v>0</v>
      </c>
      <c r="FX36" s="21">
        <f t="shared" si="22"/>
        <v>1515.4</v>
      </c>
      <c r="FY36" s="21">
        <f t="shared" si="23"/>
        <v>0</v>
      </c>
      <c r="FZ36" s="62">
        <f t="shared" si="24"/>
        <v>1515.4</v>
      </c>
      <c r="GA36" s="21"/>
      <c r="GB36" s="21">
        <f t="shared" si="25"/>
        <v>592.9</v>
      </c>
      <c r="GC36" s="21">
        <f t="shared" si="35"/>
        <v>8.2189999999999994</v>
      </c>
      <c r="GD36" s="21">
        <f t="shared" si="36"/>
        <v>1489.8010000000002</v>
      </c>
      <c r="GE36" s="26">
        <f t="shared" si="26"/>
        <v>584.68099999999993</v>
      </c>
      <c r="GF36" s="21">
        <f t="shared" si="27"/>
        <v>658.50000000000011</v>
      </c>
      <c r="GG36" s="21">
        <f t="shared" si="37"/>
        <v>10.14</v>
      </c>
      <c r="GH36" s="26">
        <f t="shared" si="28"/>
        <v>648.36000000000013</v>
      </c>
      <c r="GI36" s="21">
        <f t="shared" si="29"/>
        <v>264</v>
      </c>
      <c r="GJ36" s="26">
        <f t="shared" si="30"/>
        <v>256.76</v>
      </c>
      <c r="GK36" s="21">
        <v>135</v>
      </c>
      <c r="GL36" s="21">
        <v>0</v>
      </c>
      <c r="GM36" s="21">
        <f t="shared" si="38"/>
        <v>4.0199999999999996</v>
      </c>
      <c r="GN36" s="26">
        <f t="shared" si="31"/>
        <v>130.97999999999999</v>
      </c>
      <c r="GO36" s="21">
        <v>129</v>
      </c>
      <c r="GP36" s="21">
        <v>0</v>
      </c>
      <c r="GQ36" s="105">
        <v>13</v>
      </c>
      <c r="GR36" s="26">
        <v>49</v>
      </c>
      <c r="GS36" s="26"/>
      <c r="GT36" s="26"/>
      <c r="GU36" s="26"/>
      <c r="GV36" s="26"/>
      <c r="GW36" s="26"/>
      <c r="GX36" s="26"/>
      <c r="GY36" s="26"/>
      <c r="GZ36" s="26"/>
      <c r="HA36" s="24">
        <f t="shared" si="32"/>
        <v>0</v>
      </c>
      <c r="HC36" s="26">
        <f t="shared" si="39"/>
        <v>3.22</v>
      </c>
      <c r="HD36" s="26">
        <f t="shared" si="40"/>
        <v>125.78</v>
      </c>
    </row>
    <row r="37" spans="1:263" s="19" customFormat="1" ht="15.75" x14ac:dyDescent="0.2">
      <c r="A37" s="125">
        <v>22</v>
      </c>
      <c r="B37" s="125" t="s">
        <v>130</v>
      </c>
      <c r="C37" s="123"/>
      <c r="D37" s="123">
        <f t="shared" si="33"/>
        <v>289.60000000000002</v>
      </c>
      <c r="E37" s="123">
        <f t="shared" si="34"/>
        <v>408.1</v>
      </c>
      <c r="F37" s="26">
        <v>289.60000000000002</v>
      </c>
      <c r="G37" s="26">
        <v>0</v>
      </c>
      <c r="H37" s="26">
        <v>354.5</v>
      </c>
      <c r="I37" s="26">
        <v>0</v>
      </c>
      <c r="J37" s="26">
        <v>19.3</v>
      </c>
      <c r="K37" s="26">
        <v>33.299999999999997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72">
        <f t="shared" si="4"/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72">
        <f t="shared" si="5"/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62">
        <f t="shared" si="6"/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62">
        <f t="shared" si="7"/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62">
        <f t="shared" si="8"/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62">
        <f t="shared" si="9"/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1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62">
        <f t="shared" si="10"/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62">
        <f t="shared" si="11"/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62">
        <f t="shared" si="12"/>
        <v>0</v>
      </c>
      <c r="DQ37" s="84"/>
      <c r="DR37" s="84"/>
      <c r="DS37" s="84"/>
      <c r="DT37" s="84"/>
      <c r="DU37" s="84"/>
      <c r="DV37" s="84"/>
      <c r="DW37" s="85">
        <f t="shared" si="13"/>
        <v>0</v>
      </c>
      <c r="DX37" s="84"/>
      <c r="DY37" s="84"/>
      <c r="DZ37" s="84"/>
      <c r="EA37" s="84"/>
      <c r="EB37" s="84"/>
      <c r="EC37" s="84"/>
      <c r="ED37" s="84"/>
      <c r="EE37" s="84"/>
      <c r="EF37" s="85">
        <f t="shared" si="14"/>
        <v>0</v>
      </c>
      <c r="EG37" s="84"/>
      <c r="EH37" s="84"/>
      <c r="EI37" s="85">
        <f t="shared" si="15"/>
        <v>0</v>
      </c>
      <c r="EJ37" s="84"/>
      <c r="EK37" s="84"/>
      <c r="EL37" s="84"/>
      <c r="EM37" s="84"/>
      <c r="EN37" s="85">
        <f t="shared" si="16"/>
        <v>0</v>
      </c>
      <c r="EO37" s="84"/>
      <c r="EP37" s="84"/>
      <c r="EQ37" s="84"/>
      <c r="ER37" s="84"/>
      <c r="ES37" s="85">
        <f t="shared" si="17"/>
        <v>0</v>
      </c>
      <c r="ET37" s="84"/>
      <c r="EU37" s="84"/>
      <c r="EV37" s="84"/>
      <c r="EW37" s="84"/>
      <c r="EX37" s="84"/>
      <c r="EY37" s="84"/>
      <c r="EZ37" s="84"/>
      <c r="FA37" s="84"/>
      <c r="FB37" s="85">
        <f t="shared" si="18"/>
        <v>0</v>
      </c>
      <c r="FC37" s="84"/>
      <c r="FD37" s="84"/>
      <c r="FE37" s="84"/>
      <c r="FF37" s="84"/>
      <c r="FG37" s="84"/>
      <c r="FH37" s="26"/>
      <c r="FI37" s="26"/>
      <c r="FJ37" s="26"/>
      <c r="FK37" s="26"/>
      <c r="FL37" s="23">
        <f t="shared" si="19"/>
        <v>0</v>
      </c>
      <c r="FM37" s="26"/>
      <c r="FN37" s="26"/>
      <c r="FO37" s="26"/>
      <c r="FP37" s="26"/>
      <c r="FQ37" s="26"/>
      <c r="FR37" s="23">
        <f t="shared" si="20"/>
        <v>0</v>
      </c>
      <c r="FS37" s="26"/>
      <c r="FT37" s="26"/>
      <c r="FU37" s="26"/>
      <c r="FV37" s="26"/>
      <c r="FW37" s="23">
        <f t="shared" si="21"/>
        <v>0</v>
      </c>
      <c r="FX37" s="21">
        <f t="shared" si="22"/>
        <v>697.69999999999993</v>
      </c>
      <c r="FY37" s="21">
        <f t="shared" si="23"/>
        <v>0</v>
      </c>
      <c r="FZ37" s="62">
        <f t="shared" si="24"/>
        <v>697.69999999999993</v>
      </c>
      <c r="GA37" s="21"/>
      <c r="GB37" s="21">
        <f t="shared" si="25"/>
        <v>243.60000000000002</v>
      </c>
      <c r="GC37" s="21">
        <f t="shared" si="35"/>
        <v>3.3769999999999998</v>
      </c>
      <c r="GD37" s="21">
        <f t="shared" si="36"/>
        <v>686.61300000000006</v>
      </c>
      <c r="GE37" s="26">
        <f t="shared" si="26"/>
        <v>240.22300000000001</v>
      </c>
      <c r="GF37" s="21">
        <f t="shared" si="27"/>
        <v>402.1</v>
      </c>
      <c r="GG37" s="21">
        <f t="shared" si="37"/>
        <v>6.19</v>
      </c>
      <c r="GH37" s="26">
        <f t="shared" si="28"/>
        <v>395.91</v>
      </c>
      <c r="GI37" s="21">
        <f t="shared" si="29"/>
        <v>52</v>
      </c>
      <c r="GJ37" s="26">
        <f t="shared" si="30"/>
        <v>50.480000000000004</v>
      </c>
      <c r="GK37" s="21">
        <v>46</v>
      </c>
      <c r="GL37" s="21">
        <v>39</v>
      </c>
      <c r="GM37" s="21">
        <f t="shared" si="38"/>
        <v>1.37</v>
      </c>
      <c r="GN37" s="26">
        <f t="shared" si="31"/>
        <v>44.63</v>
      </c>
      <c r="GO37" s="21">
        <v>6</v>
      </c>
      <c r="GP37" s="21">
        <v>0</v>
      </c>
      <c r="GQ37" s="105">
        <v>2</v>
      </c>
      <c r="GR37" s="26">
        <v>27</v>
      </c>
      <c r="GS37" s="26"/>
      <c r="GT37" s="26"/>
      <c r="GU37" s="26"/>
      <c r="GV37" s="26"/>
      <c r="GW37" s="26"/>
      <c r="GX37" s="26"/>
      <c r="GY37" s="26"/>
      <c r="GZ37" s="26"/>
      <c r="HA37" s="24">
        <f t="shared" si="32"/>
        <v>0</v>
      </c>
      <c r="HC37" s="26">
        <f t="shared" si="39"/>
        <v>0.15</v>
      </c>
      <c r="HD37" s="26">
        <f t="shared" si="40"/>
        <v>5.85</v>
      </c>
    </row>
    <row r="38" spans="1:263" s="19" customFormat="1" ht="15.75" x14ac:dyDescent="0.2">
      <c r="A38" s="125">
        <v>23</v>
      </c>
      <c r="B38" s="125" t="s">
        <v>131</v>
      </c>
      <c r="C38" s="123"/>
      <c r="D38" s="123">
        <f t="shared" si="33"/>
        <v>382</v>
      </c>
      <c r="E38" s="123">
        <f t="shared" si="34"/>
        <v>447.8</v>
      </c>
      <c r="F38" s="26">
        <v>382</v>
      </c>
      <c r="G38" s="26">
        <v>0</v>
      </c>
      <c r="H38" s="26">
        <v>170.8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219.8</v>
      </c>
      <c r="P38" s="26">
        <v>0</v>
      </c>
      <c r="Q38" s="26">
        <v>21.9</v>
      </c>
      <c r="R38" s="26">
        <v>33.299999999999997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72">
        <f t="shared" si="4"/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72">
        <f t="shared" si="5"/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62">
        <f t="shared" si="6"/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62">
        <f t="shared" si="7"/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62">
        <f t="shared" si="8"/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62">
        <f t="shared" si="9"/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2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62">
        <f t="shared" si="10"/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62">
        <f t="shared" si="11"/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62">
        <f t="shared" si="12"/>
        <v>0</v>
      </c>
      <c r="DQ38" s="84"/>
      <c r="DR38" s="84"/>
      <c r="DS38" s="84"/>
      <c r="DT38" s="84"/>
      <c r="DU38" s="84"/>
      <c r="DV38" s="84"/>
      <c r="DW38" s="85">
        <f t="shared" si="13"/>
        <v>0</v>
      </c>
      <c r="DX38" s="84"/>
      <c r="DY38" s="84"/>
      <c r="DZ38" s="84"/>
      <c r="EA38" s="84"/>
      <c r="EB38" s="84"/>
      <c r="EC38" s="84"/>
      <c r="ED38" s="84"/>
      <c r="EE38" s="84"/>
      <c r="EF38" s="85">
        <f t="shared" si="14"/>
        <v>0</v>
      </c>
      <c r="EG38" s="84"/>
      <c r="EH38" s="84"/>
      <c r="EI38" s="85">
        <f t="shared" si="15"/>
        <v>0</v>
      </c>
      <c r="EJ38" s="84"/>
      <c r="EK38" s="84"/>
      <c r="EL38" s="84"/>
      <c r="EM38" s="84"/>
      <c r="EN38" s="85">
        <f t="shared" si="16"/>
        <v>0</v>
      </c>
      <c r="EO38" s="84"/>
      <c r="EP38" s="84"/>
      <c r="EQ38" s="84"/>
      <c r="ER38" s="84"/>
      <c r="ES38" s="85">
        <f t="shared" si="17"/>
        <v>0</v>
      </c>
      <c r="ET38" s="84"/>
      <c r="EU38" s="84"/>
      <c r="EV38" s="84"/>
      <c r="EW38" s="84"/>
      <c r="EX38" s="84"/>
      <c r="EY38" s="84"/>
      <c r="EZ38" s="84"/>
      <c r="FA38" s="84"/>
      <c r="FB38" s="85">
        <f t="shared" si="18"/>
        <v>0</v>
      </c>
      <c r="FC38" s="84"/>
      <c r="FD38" s="84"/>
      <c r="FE38" s="84"/>
      <c r="FF38" s="84"/>
      <c r="FG38" s="84"/>
      <c r="FH38" s="26"/>
      <c r="FI38" s="26"/>
      <c r="FJ38" s="26"/>
      <c r="FK38" s="26"/>
      <c r="FL38" s="23">
        <f t="shared" si="19"/>
        <v>0</v>
      </c>
      <c r="FM38" s="26"/>
      <c r="FN38" s="26"/>
      <c r="FO38" s="26"/>
      <c r="FP38" s="26"/>
      <c r="FQ38" s="26"/>
      <c r="FR38" s="23">
        <f t="shared" si="20"/>
        <v>0</v>
      </c>
      <c r="FS38" s="26"/>
      <c r="FT38" s="26"/>
      <c r="FU38" s="26"/>
      <c r="FV38" s="26"/>
      <c r="FW38" s="23">
        <f t="shared" si="21"/>
        <v>0</v>
      </c>
      <c r="FX38" s="21">
        <f t="shared" si="22"/>
        <v>829.79999999999984</v>
      </c>
      <c r="FY38" s="21">
        <f t="shared" si="23"/>
        <v>0</v>
      </c>
      <c r="FZ38" s="62">
        <f t="shared" si="24"/>
        <v>829.79999999999984</v>
      </c>
      <c r="GA38" s="21"/>
      <c r="GB38" s="21">
        <f t="shared" si="25"/>
        <v>297</v>
      </c>
      <c r="GC38" s="21">
        <f t="shared" si="35"/>
        <v>4.117</v>
      </c>
      <c r="GD38" s="21">
        <f t="shared" si="36"/>
        <v>815.36299999999994</v>
      </c>
      <c r="GE38" s="26">
        <f t="shared" si="26"/>
        <v>292.88299999999998</v>
      </c>
      <c r="GF38" s="21">
        <f t="shared" si="27"/>
        <v>354.8</v>
      </c>
      <c r="GG38" s="21">
        <f t="shared" si="37"/>
        <v>5.47</v>
      </c>
      <c r="GH38" s="26">
        <f t="shared" si="28"/>
        <v>349.33</v>
      </c>
      <c r="GI38" s="21">
        <f t="shared" si="29"/>
        <v>178</v>
      </c>
      <c r="GJ38" s="26">
        <f t="shared" si="30"/>
        <v>173.15</v>
      </c>
      <c r="GK38" s="21">
        <v>85</v>
      </c>
      <c r="GL38" s="21">
        <v>0</v>
      </c>
      <c r="GM38" s="21">
        <f t="shared" si="38"/>
        <v>2.5299999999999998</v>
      </c>
      <c r="GN38" s="26">
        <f t="shared" si="31"/>
        <v>82.47</v>
      </c>
      <c r="GO38" s="21">
        <v>93</v>
      </c>
      <c r="GP38" s="21">
        <v>0</v>
      </c>
      <c r="GQ38" s="105">
        <v>1</v>
      </c>
      <c r="GR38" s="26">
        <v>30</v>
      </c>
      <c r="GS38" s="26"/>
      <c r="GT38" s="26"/>
      <c r="GU38" s="26"/>
      <c r="GV38" s="26"/>
      <c r="GW38" s="26"/>
      <c r="GX38" s="26"/>
      <c r="GY38" s="26"/>
      <c r="GZ38" s="26"/>
      <c r="HA38" s="24">
        <f t="shared" si="32"/>
        <v>0</v>
      </c>
      <c r="HC38" s="26">
        <f t="shared" si="39"/>
        <v>2.3199999999999998</v>
      </c>
      <c r="HD38" s="26">
        <f t="shared" si="40"/>
        <v>90.68</v>
      </c>
    </row>
    <row r="39" spans="1:263" s="19" customFormat="1" ht="15.75" x14ac:dyDescent="0.2">
      <c r="A39" s="125">
        <v>24</v>
      </c>
      <c r="B39" s="125" t="s">
        <v>132</v>
      </c>
      <c r="C39" s="123"/>
      <c r="D39" s="123">
        <f t="shared" si="33"/>
        <v>447.5</v>
      </c>
      <c r="E39" s="123">
        <f t="shared" si="34"/>
        <v>628.80000000000018</v>
      </c>
      <c r="F39" s="26">
        <v>446.5</v>
      </c>
      <c r="G39" s="26">
        <v>0</v>
      </c>
      <c r="H39" s="26">
        <v>423.7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103</v>
      </c>
      <c r="P39" s="26">
        <v>0</v>
      </c>
      <c r="Q39" s="26">
        <v>33.700000000000003</v>
      </c>
      <c r="R39" s="26">
        <v>66.7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72">
        <f t="shared" si="4"/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72">
        <f t="shared" si="5"/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62">
        <f t="shared" si="6"/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62">
        <f t="shared" si="7"/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62">
        <f t="shared" si="8"/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62">
        <f t="shared" si="9"/>
        <v>0</v>
      </c>
      <c r="CB39" s="26">
        <v>0</v>
      </c>
      <c r="CC39" s="26">
        <v>0</v>
      </c>
      <c r="CD39" s="26">
        <v>0</v>
      </c>
      <c r="CE39" s="26">
        <v>1</v>
      </c>
      <c r="CF39" s="26">
        <v>0</v>
      </c>
      <c r="CG39" s="26">
        <v>0</v>
      </c>
      <c r="CH39" s="26">
        <v>0</v>
      </c>
      <c r="CI39" s="26">
        <v>0</v>
      </c>
      <c r="CJ39" s="26">
        <v>1</v>
      </c>
      <c r="CK39" s="26">
        <v>0</v>
      </c>
      <c r="CL39" s="26">
        <v>0.7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62">
        <f t="shared" si="10"/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62">
        <f t="shared" si="11"/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62">
        <f t="shared" si="12"/>
        <v>0</v>
      </c>
      <c r="DQ39" s="84"/>
      <c r="DR39" s="84"/>
      <c r="DS39" s="84"/>
      <c r="DT39" s="84"/>
      <c r="DU39" s="84"/>
      <c r="DV39" s="84"/>
      <c r="DW39" s="85">
        <f t="shared" si="13"/>
        <v>0</v>
      </c>
      <c r="DX39" s="84"/>
      <c r="DY39" s="84"/>
      <c r="DZ39" s="84"/>
      <c r="EA39" s="84"/>
      <c r="EB39" s="84"/>
      <c r="EC39" s="84"/>
      <c r="ED39" s="84"/>
      <c r="EE39" s="84"/>
      <c r="EF39" s="85">
        <f t="shared" si="14"/>
        <v>0</v>
      </c>
      <c r="EG39" s="84"/>
      <c r="EH39" s="84"/>
      <c r="EI39" s="85">
        <f t="shared" si="15"/>
        <v>0</v>
      </c>
      <c r="EJ39" s="84"/>
      <c r="EK39" s="84"/>
      <c r="EL39" s="84"/>
      <c r="EM39" s="84"/>
      <c r="EN39" s="85">
        <f t="shared" si="16"/>
        <v>0</v>
      </c>
      <c r="EO39" s="84"/>
      <c r="EP39" s="84"/>
      <c r="EQ39" s="84"/>
      <c r="ER39" s="84"/>
      <c r="ES39" s="85">
        <f t="shared" si="17"/>
        <v>0</v>
      </c>
      <c r="ET39" s="84"/>
      <c r="EU39" s="84"/>
      <c r="EV39" s="84"/>
      <c r="EW39" s="84"/>
      <c r="EX39" s="84"/>
      <c r="EY39" s="84"/>
      <c r="EZ39" s="84"/>
      <c r="FA39" s="84"/>
      <c r="FB39" s="85">
        <f t="shared" si="18"/>
        <v>0</v>
      </c>
      <c r="FC39" s="84"/>
      <c r="FD39" s="84"/>
      <c r="FE39" s="84"/>
      <c r="FF39" s="84"/>
      <c r="FG39" s="84"/>
      <c r="FH39" s="26"/>
      <c r="FI39" s="26"/>
      <c r="FJ39" s="26"/>
      <c r="FK39" s="26"/>
      <c r="FL39" s="23">
        <f t="shared" si="19"/>
        <v>0</v>
      </c>
      <c r="FM39" s="26"/>
      <c r="FN39" s="26"/>
      <c r="FO39" s="26"/>
      <c r="FP39" s="26"/>
      <c r="FQ39" s="26"/>
      <c r="FR39" s="23">
        <f t="shared" si="20"/>
        <v>0</v>
      </c>
      <c r="FS39" s="26"/>
      <c r="FT39" s="26"/>
      <c r="FU39" s="26"/>
      <c r="FV39" s="26"/>
      <c r="FW39" s="23">
        <f t="shared" si="21"/>
        <v>0</v>
      </c>
      <c r="FX39" s="21">
        <f t="shared" si="22"/>
        <v>1076.3000000000002</v>
      </c>
      <c r="FY39" s="21">
        <f t="shared" si="23"/>
        <v>0</v>
      </c>
      <c r="FZ39" s="62">
        <f t="shared" si="24"/>
        <v>1076.3000000000002</v>
      </c>
      <c r="GA39" s="21"/>
      <c r="GB39" s="21">
        <f t="shared" si="25"/>
        <v>348.5</v>
      </c>
      <c r="GC39" s="21">
        <f t="shared" si="35"/>
        <v>4.8310000000000004</v>
      </c>
      <c r="GD39" s="21">
        <f t="shared" si="36"/>
        <v>1057.8390000000002</v>
      </c>
      <c r="GE39" s="26">
        <f t="shared" si="26"/>
        <v>343.66899999999998</v>
      </c>
      <c r="GF39" s="21">
        <f t="shared" si="27"/>
        <v>523.80000000000018</v>
      </c>
      <c r="GG39" s="21">
        <f t="shared" si="37"/>
        <v>8.07</v>
      </c>
      <c r="GH39" s="26">
        <f t="shared" si="28"/>
        <v>515.73000000000013</v>
      </c>
      <c r="GI39" s="21">
        <f t="shared" si="29"/>
        <v>204</v>
      </c>
      <c r="GJ39" s="26">
        <f t="shared" si="30"/>
        <v>198.44</v>
      </c>
      <c r="GK39" s="21">
        <v>99</v>
      </c>
      <c r="GL39" s="21">
        <v>0</v>
      </c>
      <c r="GM39" s="21">
        <f t="shared" si="38"/>
        <v>2.94</v>
      </c>
      <c r="GN39" s="26">
        <f t="shared" si="31"/>
        <v>96.06</v>
      </c>
      <c r="GO39" s="21">
        <v>105</v>
      </c>
      <c r="GP39" s="21">
        <v>0</v>
      </c>
      <c r="GQ39" s="105">
        <v>1</v>
      </c>
      <c r="GR39" s="26">
        <v>40</v>
      </c>
      <c r="GS39" s="26"/>
      <c r="GT39" s="26"/>
      <c r="GU39" s="26"/>
      <c r="GV39" s="26"/>
      <c r="GW39" s="26"/>
      <c r="GX39" s="26"/>
      <c r="GY39" s="26"/>
      <c r="GZ39" s="26"/>
      <c r="HA39" s="24">
        <f t="shared" si="32"/>
        <v>0</v>
      </c>
      <c r="HC39" s="26">
        <f t="shared" si="39"/>
        <v>2.62</v>
      </c>
      <c r="HD39" s="26">
        <f t="shared" si="40"/>
        <v>102.38</v>
      </c>
    </row>
    <row r="40" spans="1:263" s="19" customFormat="1" ht="15.75" x14ac:dyDescent="0.2">
      <c r="A40" s="125">
        <v>25</v>
      </c>
      <c r="B40" s="125" t="s">
        <v>133</v>
      </c>
      <c r="C40" s="123"/>
      <c r="D40" s="123">
        <f t="shared" si="33"/>
        <v>603.90000000000009</v>
      </c>
      <c r="E40" s="123">
        <f t="shared" si="34"/>
        <v>594.69999999999993</v>
      </c>
      <c r="F40" s="26">
        <v>602.20000000000005</v>
      </c>
      <c r="G40" s="26">
        <v>0</v>
      </c>
      <c r="H40" s="26">
        <v>494.4</v>
      </c>
      <c r="I40" s="26">
        <v>0</v>
      </c>
      <c r="J40" s="26">
        <v>31.3</v>
      </c>
      <c r="K40" s="26">
        <v>66.7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72">
        <f t="shared" si="4"/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72">
        <f t="shared" si="5"/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62">
        <f t="shared" si="6"/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62">
        <f t="shared" si="7"/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62">
        <f t="shared" si="8"/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62">
        <f t="shared" si="9"/>
        <v>0</v>
      </c>
      <c r="CB40" s="26">
        <v>0</v>
      </c>
      <c r="CC40" s="26">
        <v>0</v>
      </c>
      <c r="CD40" s="26">
        <v>0</v>
      </c>
      <c r="CE40" s="26">
        <v>1.7</v>
      </c>
      <c r="CF40" s="26">
        <v>2.2999999999999998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62">
        <f t="shared" si="10"/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62">
        <f t="shared" si="11"/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62">
        <f t="shared" si="12"/>
        <v>0</v>
      </c>
      <c r="DQ40" s="84"/>
      <c r="DR40" s="84"/>
      <c r="DS40" s="84"/>
      <c r="DT40" s="84"/>
      <c r="DU40" s="84"/>
      <c r="DV40" s="84"/>
      <c r="DW40" s="85">
        <f t="shared" si="13"/>
        <v>0</v>
      </c>
      <c r="DX40" s="84"/>
      <c r="DY40" s="84"/>
      <c r="DZ40" s="84"/>
      <c r="EA40" s="84"/>
      <c r="EB40" s="84"/>
      <c r="EC40" s="84"/>
      <c r="ED40" s="84"/>
      <c r="EE40" s="84"/>
      <c r="EF40" s="85">
        <f t="shared" si="14"/>
        <v>0</v>
      </c>
      <c r="EG40" s="84"/>
      <c r="EH40" s="84"/>
      <c r="EI40" s="85">
        <f t="shared" si="15"/>
        <v>0</v>
      </c>
      <c r="EJ40" s="84"/>
      <c r="EK40" s="84"/>
      <c r="EL40" s="84"/>
      <c r="EM40" s="84"/>
      <c r="EN40" s="85">
        <f t="shared" si="16"/>
        <v>0</v>
      </c>
      <c r="EO40" s="84"/>
      <c r="EP40" s="84"/>
      <c r="EQ40" s="84"/>
      <c r="ER40" s="84"/>
      <c r="ES40" s="85">
        <f t="shared" si="17"/>
        <v>0</v>
      </c>
      <c r="ET40" s="84"/>
      <c r="EU40" s="84"/>
      <c r="EV40" s="84"/>
      <c r="EW40" s="84"/>
      <c r="EX40" s="84"/>
      <c r="EY40" s="84"/>
      <c r="EZ40" s="84"/>
      <c r="FA40" s="84"/>
      <c r="FB40" s="85">
        <f t="shared" si="18"/>
        <v>0</v>
      </c>
      <c r="FC40" s="84"/>
      <c r="FD40" s="84"/>
      <c r="FE40" s="84"/>
      <c r="FF40" s="84"/>
      <c r="FG40" s="84"/>
      <c r="FH40" s="26"/>
      <c r="FI40" s="26"/>
      <c r="FJ40" s="26"/>
      <c r="FK40" s="26"/>
      <c r="FL40" s="23">
        <f t="shared" si="19"/>
        <v>0</v>
      </c>
      <c r="FM40" s="26"/>
      <c r="FN40" s="26"/>
      <c r="FO40" s="26"/>
      <c r="FP40" s="26"/>
      <c r="FQ40" s="26"/>
      <c r="FR40" s="23">
        <f t="shared" si="20"/>
        <v>0</v>
      </c>
      <c r="FS40" s="26"/>
      <c r="FT40" s="26"/>
      <c r="FU40" s="26"/>
      <c r="FV40" s="26"/>
      <c r="FW40" s="23">
        <f t="shared" si="21"/>
        <v>0</v>
      </c>
      <c r="FX40" s="21">
        <f t="shared" si="22"/>
        <v>1198.5999999999999</v>
      </c>
      <c r="FY40" s="21">
        <f t="shared" si="23"/>
        <v>0</v>
      </c>
      <c r="FZ40" s="62">
        <f t="shared" si="24"/>
        <v>1198.5999999999999</v>
      </c>
      <c r="GA40" s="21"/>
      <c r="GB40" s="21">
        <f t="shared" si="25"/>
        <v>461.90000000000009</v>
      </c>
      <c r="GC40" s="21">
        <f t="shared" si="35"/>
        <v>6.4029999999999996</v>
      </c>
      <c r="GD40" s="21">
        <f t="shared" si="36"/>
        <v>1177.777</v>
      </c>
      <c r="GE40" s="26">
        <f t="shared" si="26"/>
        <v>455.49700000000007</v>
      </c>
      <c r="GF40" s="21">
        <f t="shared" si="27"/>
        <v>486.69999999999993</v>
      </c>
      <c r="GG40" s="21">
        <f t="shared" si="37"/>
        <v>7.5</v>
      </c>
      <c r="GH40" s="26">
        <f t="shared" si="28"/>
        <v>479.19999999999993</v>
      </c>
      <c r="GI40" s="21">
        <f t="shared" si="29"/>
        <v>250</v>
      </c>
      <c r="GJ40" s="26">
        <f t="shared" si="30"/>
        <v>243.07999999999998</v>
      </c>
      <c r="GK40" s="21">
        <v>142</v>
      </c>
      <c r="GL40" s="21">
        <v>0</v>
      </c>
      <c r="GM40" s="21">
        <f t="shared" si="38"/>
        <v>4.22</v>
      </c>
      <c r="GN40" s="26">
        <f t="shared" si="31"/>
        <v>137.78</v>
      </c>
      <c r="GO40" s="21">
        <v>108</v>
      </c>
      <c r="GP40" s="21">
        <v>0</v>
      </c>
      <c r="GQ40" s="105">
        <v>4</v>
      </c>
      <c r="GR40" s="26">
        <v>44</v>
      </c>
      <c r="GS40" s="26"/>
      <c r="GT40" s="26"/>
      <c r="GU40" s="26"/>
      <c r="GV40" s="26"/>
      <c r="GW40" s="26"/>
      <c r="GX40" s="26"/>
      <c r="GY40" s="26"/>
      <c r="GZ40" s="26"/>
      <c r="HA40" s="24">
        <f t="shared" si="32"/>
        <v>0</v>
      </c>
      <c r="HC40" s="26">
        <f t="shared" si="39"/>
        <v>2.7</v>
      </c>
      <c r="HD40" s="26">
        <f t="shared" si="40"/>
        <v>105.3</v>
      </c>
    </row>
    <row r="41" spans="1:263" s="19" customFormat="1" ht="31.5" x14ac:dyDescent="0.2">
      <c r="A41" s="125">
        <v>26</v>
      </c>
      <c r="B41" s="125" t="s">
        <v>134</v>
      </c>
      <c r="C41" s="123"/>
      <c r="D41" s="123">
        <f t="shared" si="33"/>
        <v>92.899999999999991</v>
      </c>
      <c r="E41" s="123">
        <f t="shared" si="34"/>
        <v>95.4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0.3</v>
      </c>
      <c r="Y41" s="26">
        <v>3</v>
      </c>
      <c r="Z41" s="26">
        <v>21</v>
      </c>
      <c r="AA41" s="26">
        <v>22</v>
      </c>
      <c r="AB41" s="26">
        <v>36.299999999999997</v>
      </c>
      <c r="AC41" s="72">
        <f t="shared" si="4"/>
        <v>82.6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72">
        <f t="shared" si="5"/>
        <v>0</v>
      </c>
      <c r="AN41" s="26">
        <v>0</v>
      </c>
      <c r="AO41" s="26">
        <v>1</v>
      </c>
      <c r="AP41" s="26">
        <v>0</v>
      </c>
      <c r="AQ41" s="26">
        <v>0</v>
      </c>
      <c r="AR41" s="26">
        <v>2</v>
      </c>
      <c r="AS41" s="26">
        <v>4</v>
      </c>
      <c r="AT41" s="26">
        <v>7.7</v>
      </c>
      <c r="AU41" s="26">
        <v>14.3</v>
      </c>
      <c r="AV41" s="26">
        <v>57.7</v>
      </c>
      <c r="AW41" s="62">
        <f t="shared" si="6"/>
        <v>86.7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62">
        <f t="shared" si="7"/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3.7</v>
      </c>
      <c r="BQ41" s="62">
        <f t="shared" si="8"/>
        <v>3.7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62">
        <f t="shared" si="9"/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4.3</v>
      </c>
      <c r="CS41" s="26">
        <v>1</v>
      </c>
      <c r="CT41" s="26">
        <v>2</v>
      </c>
      <c r="CU41" s="26">
        <v>3</v>
      </c>
      <c r="CV41" s="62">
        <f t="shared" si="10"/>
        <v>10.3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0.3</v>
      </c>
      <c r="DC41" s="26">
        <v>0</v>
      </c>
      <c r="DD41" s="26">
        <v>0</v>
      </c>
      <c r="DE41" s="26">
        <v>4.7</v>
      </c>
      <c r="DF41" s="62">
        <f t="shared" si="11"/>
        <v>5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62">
        <f t="shared" si="12"/>
        <v>0</v>
      </c>
      <c r="DQ41" s="84"/>
      <c r="DR41" s="84"/>
      <c r="DS41" s="84"/>
      <c r="DT41" s="84"/>
      <c r="DU41" s="84"/>
      <c r="DV41" s="84"/>
      <c r="DW41" s="85">
        <f t="shared" si="13"/>
        <v>0</v>
      </c>
      <c r="DX41" s="84"/>
      <c r="DY41" s="84"/>
      <c r="DZ41" s="84"/>
      <c r="EA41" s="84"/>
      <c r="EB41" s="84"/>
      <c r="EC41" s="84"/>
      <c r="ED41" s="84"/>
      <c r="EE41" s="84"/>
      <c r="EF41" s="85">
        <f t="shared" si="14"/>
        <v>0</v>
      </c>
      <c r="EG41" s="84"/>
      <c r="EH41" s="84"/>
      <c r="EI41" s="85">
        <f t="shared" si="15"/>
        <v>0</v>
      </c>
      <c r="EJ41" s="84"/>
      <c r="EK41" s="84"/>
      <c r="EL41" s="84"/>
      <c r="EM41" s="84"/>
      <c r="EN41" s="85">
        <f t="shared" si="16"/>
        <v>0</v>
      </c>
      <c r="EO41" s="84"/>
      <c r="EP41" s="84"/>
      <c r="EQ41" s="84"/>
      <c r="ER41" s="84"/>
      <c r="ES41" s="85">
        <f t="shared" si="17"/>
        <v>0</v>
      </c>
      <c r="ET41" s="84"/>
      <c r="EU41" s="84"/>
      <c r="EV41" s="84"/>
      <c r="EW41" s="84"/>
      <c r="EX41" s="84"/>
      <c r="EY41" s="84"/>
      <c r="EZ41" s="84"/>
      <c r="FA41" s="84"/>
      <c r="FB41" s="85">
        <f t="shared" si="18"/>
        <v>0</v>
      </c>
      <c r="FC41" s="84"/>
      <c r="FD41" s="84"/>
      <c r="FE41" s="84"/>
      <c r="FF41" s="84"/>
      <c r="FG41" s="84"/>
      <c r="FH41" s="26"/>
      <c r="FI41" s="26"/>
      <c r="FJ41" s="26"/>
      <c r="FK41" s="26"/>
      <c r="FL41" s="23">
        <f t="shared" si="19"/>
        <v>0</v>
      </c>
      <c r="FM41" s="26"/>
      <c r="FN41" s="26"/>
      <c r="FO41" s="26"/>
      <c r="FP41" s="26"/>
      <c r="FQ41" s="26"/>
      <c r="FR41" s="23">
        <f t="shared" si="20"/>
        <v>0</v>
      </c>
      <c r="FS41" s="26"/>
      <c r="FT41" s="26"/>
      <c r="FU41" s="26"/>
      <c r="FV41" s="26"/>
      <c r="FW41" s="23">
        <f t="shared" si="21"/>
        <v>0</v>
      </c>
      <c r="FX41" s="21">
        <f t="shared" si="22"/>
        <v>188.3</v>
      </c>
      <c r="FY41" s="21">
        <f t="shared" si="23"/>
        <v>0</v>
      </c>
      <c r="FZ41" s="62">
        <f t="shared" si="24"/>
        <v>188.3</v>
      </c>
      <c r="GA41" s="21">
        <v>188.3</v>
      </c>
      <c r="GB41" s="21"/>
      <c r="GC41" s="21">
        <f t="shared" si="35"/>
        <v>0</v>
      </c>
      <c r="GD41" s="21">
        <f t="shared" si="36"/>
        <v>0</v>
      </c>
      <c r="GE41" s="26"/>
      <c r="GF41" s="21"/>
      <c r="GG41" s="21">
        <f t="shared" si="37"/>
        <v>0</v>
      </c>
      <c r="GH41" s="26"/>
      <c r="GI41" s="21"/>
      <c r="GJ41" s="26"/>
      <c r="GK41" s="21"/>
      <c r="GL41" s="21"/>
      <c r="GM41" s="21">
        <f t="shared" si="38"/>
        <v>0</v>
      </c>
      <c r="GN41" s="26"/>
      <c r="GO41" s="21"/>
      <c r="GP41" s="21"/>
      <c r="GQ41" s="105"/>
      <c r="GR41" s="26"/>
      <c r="GS41" s="26"/>
      <c r="GT41" s="26"/>
      <c r="GU41" s="26"/>
      <c r="GV41" s="26"/>
      <c r="GW41" s="26"/>
      <c r="GX41" s="26"/>
      <c r="GY41" s="26"/>
      <c r="GZ41" s="26"/>
      <c r="HA41" s="24"/>
      <c r="HC41" s="26">
        <f t="shared" si="39"/>
        <v>0</v>
      </c>
      <c r="HD41" s="26">
        <f t="shared" si="40"/>
        <v>0</v>
      </c>
    </row>
    <row r="42" spans="1:263" s="19" customFormat="1" ht="15.75" x14ac:dyDescent="0.2">
      <c r="A42" s="125">
        <v>27</v>
      </c>
      <c r="B42" s="125" t="s">
        <v>135</v>
      </c>
      <c r="C42" s="123"/>
      <c r="D42" s="123">
        <f t="shared" si="33"/>
        <v>317.7</v>
      </c>
      <c r="E42" s="123">
        <f t="shared" si="34"/>
        <v>445.3</v>
      </c>
      <c r="F42" s="26">
        <v>317.7</v>
      </c>
      <c r="G42" s="26">
        <v>0</v>
      </c>
      <c r="H42" s="26">
        <v>242.3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138</v>
      </c>
      <c r="P42" s="26">
        <v>0</v>
      </c>
      <c r="Q42" s="26">
        <v>20</v>
      </c>
      <c r="R42" s="26">
        <v>41.7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72">
        <f t="shared" si="4"/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72">
        <f t="shared" si="5"/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62">
        <f t="shared" si="6"/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62">
        <f t="shared" si="7"/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62">
        <f t="shared" si="8"/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62">
        <f t="shared" si="9"/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3.3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62">
        <f t="shared" si="10"/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62">
        <f t="shared" si="11"/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62">
        <f t="shared" si="12"/>
        <v>0</v>
      </c>
      <c r="DQ42" s="84"/>
      <c r="DR42" s="84"/>
      <c r="DS42" s="84"/>
      <c r="DT42" s="84"/>
      <c r="DU42" s="84"/>
      <c r="DV42" s="84"/>
      <c r="DW42" s="85">
        <f t="shared" si="13"/>
        <v>0</v>
      </c>
      <c r="DX42" s="84"/>
      <c r="DY42" s="84"/>
      <c r="DZ42" s="84"/>
      <c r="EA42" s="84"/>
      <c r="EB42" s="84"/>
      <c r="EC42" s="84"/>
      <c r="ED42" s="84"/>
      <c r="EE42" s="84"/>
      <c r="EF42" s="85">
        <f t="shared" si="14"/>
        <v>0</v>
      </c>
      <c r="EG42" s="84"/>
      <c r="EH42" s="84"/>
      <c r="EI42" s="85">
        <f t="shared" si="15"/>
        <v>0</v>
      </c>
      <c r="EJ42" s="84"/>
      <c r="EK42" s="84"/>
      <c r="EL42" s="84"/>
      <c r="EM42" s="84"/>
      <c r="EN42" s="85">
        <f t="shared" si="16"/>
        <v>0</v>
      </c>
      <c r="EO42" s="84"/>
      <c r="EP42" s="84"/>
      <c r="EQ42" s="84"/>
      <c r="ER42" s="84"/>
      <c r="ES42" s="85">
        <f t="shared" si="17"/>
        <v>0</v>
      </c>
      <c r="ET42" s="84"/>
      <c r="EU42" s="84"/>
      <c r="EV42" s="84"/>
      <c r="EW42" s="84"/>
      <c r="EX42" s="84"/>
      <c r="EY42" s="84"/>
      <c r="EZ42" s="84"/>
      <c r="FA42" s="84"/>
      <c r="FB42" s="85">
        <f t="shared" si="18"/>
        <v>0</v>
      </c>
      <c r="FC42" s="84"/>
      <c r="FD42" s="84"/>
      <c r="FE42" s="84"/>
      <c r="FF42" s="84"/>
      <c r="FG42" s="84"/>
      <c r="FH42" s="26"/>
      <c r="FI42" s="26"/>
      <c r="FJ42" s="26"/>
      <c r="FK42" s="26"/>
      <c r="FL42" s="23">
        <f t="shared" si="19"/>
        <v>0</v>
      </c>
      <c r="FM42" s="26"/>
      <c r="FN42" s="26"/>
      <c r="FO42" s="26"/>
      <c r="FP42" s="26"/>
      <c r="FQ42" s="26"/>
      <c r="FR42" s="23">
        <f t="shared" si="20"/>
        <v>0</v>
      </c>
      <c r="FS42" s="26"/>
      <c r="FT42" s="26"/>
      <c r="FU42" s="26"/>
      <c r="FV42" s="26"/>
      <c r="FW42" s="23">
        <f t="shared" si="21"/>
        <v>0</v>
      </c>
      <c r="FX42" s="21">
        <f t="shared" si="22"/>
        <v>763</v>
      </c>
      <c r="FY42" s="21">
        <f t="shared" si="23"/>
        <v>0</v>
      </c>
      <c r="FZ42" s="62">
        <f t="shared" si="24"/>
        <v>763</v>
      </c>
      <c r="GA42" s="21"/>
      <c r="GB42" s="21">
        <f t="shared" ref="GB42:GB47" si="41">D42-GK42</f>
        <v>258.7</v>
      </c>
      <c r="GC42" s="21">
        <f t="shared" si="35"/>
        <v>3.5859999999999999</v>
      </c>
      <c r="GD42" s="21">
        <f t="shared" si="36"/>
        <v>750.21400000000006</v>
      </c>
      <c r="GE42" s="26">
        <f t="shared" si="26"/>
        <v>255.11399999999998</v>
      </c>
      <c r="GF42" s="21">
        <f t="shared" ref="GF42:GF47" si="42">E42-GO42</f>
        <v>383.3</v>
      </c>
      <c r="GG42" s="21">
        <f t="shared" si="37"/>
        <v>5.9</v>
      </c>
      <c r="GH42" s="26">
        <f t="shared" si="28"/>
        <v>377.40000000000003</v>
      </c>
      <c r="GI42" s="21">
        <f t="shared" si="29"/>
        <v>121</v>
      </c>
      <c r="GJ42" s="26">
        <f t="shared" si="30"/>
        <v>117.7</v>
      </c>
      <c r="GK42" s="21">
        <v>59</v>
      </c>
      <c r="GL42" s="21">
        <v>0</v>
      </c>
      <c r="GM42" s="21">
        <f t="shared" si="38"/>
        <v>1.75</v>
      </c>
      <c r="GN42" s="26">
        <f t="shared" si="31"/>
        <v>57.25</v>
      </c>
      <c r="GO42" s="21">
        <v>62</v>
      </c>
      <c r="GP42" s="21">
        <v>0</v>
      </c>
      <c r="GQ42" s="105">
        <v>1</v>
      </c>
      <c r="GR42" s="26">
        <v>30</v>
      </c>
      <c r="GS42" s="26"/>
      <c r="GT42" s="26"/>
      <c r="GU42" s="26"/>
      <c r="GV42" s="26"/>
      <c r="GW42" s="26"/>
      <c r="GX42" s="26"/>
      <c r="GY42" s="26"/>
      <c r="GZ42" s="26"/>
      <c r="HA42" s="24">
        <f t="shared" si="32"/>
        <v>0</v>
      </c>
      <c r="HC42" s="26">
        <f t="shared" si="39"/>
        <v>1.55</v>
      </c>
      <c r="HD42" s="26">
        <f t="shared" si="40"/>
        <v>60.45</v>
      </c>
    </row>
    <row r="43" spans="1:263" s="19" customFormat="1" ht="15.75" x14ac:dyDescent="0.2">
      <c r="A43" s="125">
        <v>28</v>
      </c>
      <c r="B43" s="125" t="s">
        <v>143</v>
      </c>
      <c r="C43" s="77" t="s">
        <v>148</v>
      </c>
      <c r="D43" s="123">
        <f t="shared" si="33"/>
        <v>586</v>
      </c>
      <c r="E43" s="123">
        <f t="shared" si="34"/>
        <v>747</v>
      </c>
      <c r="F43" s="26">
        <v>580</v>
      </c>
      <c r="G43" s="26">
        <v>0</v>
      </c>
      <c r="H43" s="26">
        <v>531</v>
      </c>
      <c r="I43" s="26">
        <v>0</v>
      </c>
      <c r="J43" s="26">
        <v>25</v>
      </c>
      <c r="K43" s="26">
        <v>29</v>
      </c>
      <c r="L43" s="26">
        <v>0</v>
      </c>
      <c r="M43" s="26">
        <v>0</v>
      </c>
      <c r="N43" s="26">
        <v>0</v>
      </c>
      <c r="O43" s="26">
        <v>94</v>
      </c>
      <c r="P43" s="26">
        <v>0</v>
      </c>
      <c r="Q43" s="26">
        <v>0</v>
      </c>
      <c r="R43" s="26">
        <v>59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72">
        <f t="shared" si="4"/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72">
        <f t="shared" si="5"/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62">
        <f t="shared" si="6"/>
        <v>0</v>
      </c>
      <c r="AX43" s="26"/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62">
        <f t="shared" si="7"/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62">
        <f t="shared" si="8"/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62">
        <f t="shared" si="9"/>
        <v>0</v>
      </c>
      <c r="CB43" s="26">
        <v>0</v>
      </c>
      <c r="CC43" s="26">
        <v>0</v>
      </c>
      <c r="CD43" s="26">
        <v>0</v>
      </c>
      <c r="CE43" s="26">
        <v>6</v>
      </c>
      <c r="CF43" s="26">
        <v>9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62">
        <f t="shared" si="10"/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62">
        <f t="shared" si="11"/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62">
        <f t="shared" si="12"/>
        <v>0</v>
      </c>
      <c r="DQ43" s="84"/>
      <c r="DR43" s="84"/>
      <c r="DS43" s="84"/>
      <c r="DT43" s="84"/>
      <c r="DU43" s="84"/>
      <c r="DV43" s="84"/>
      <c r="DW43" s="85">
        <f t="shared" si="13"/>
        <v>0</v>
      </c>
      <c r="DX43" s="84"/>
      <c r="DY43" s="84"/>
      <c r="DZ43" s="84"/>
      <c r="EA43" s="84"/>
      <c r="EB43" s="84"/>
      <c r="EC43" s="84"/>
      <c r="ED43" s="84"/>
      <c r="EE43" s="84"/>
      <c r="EF43" s="85">
        <f t="shared" si="14"/>
        <v>0</v>
      </c>
      <c r="EG43" s="84"/>
      <c r="EH43" s="84"/>
      <c r="EI43" s="85">
        <f t="shared" si="15"/>
        <v>0</v>
      </c>
      <c r="EJ43" s="84"/>
      <c r="EK43" s="84"/>
      <c r="EL43" s="84"/>
      <c r="EM43" s="84"/>
      <c r="EN43" s="85">
        <f t="shared" si="16"/>
        <v>0</v>
      </c>
      <c r="EO43" s="84"/>
      <c r="EP43" s="84"/>
      <c r="EQ43" s="84"/>
      <c r="ER43" s="84"/>
      <c r="ES43" s="85">
        <f t="shared" si="17"/>
        <v>0</v>
      </c>
      <c r="ET43" s="84"/>
      <c r="EU43" s="84"/>
      <c r="EV43" s="84"/>
      <c r="EW43" s="84"/>
      <c r="EX43" s="84"/>
      <c r="EY43" s="84"/>
      <c r="EZ43" s="84"/>
      <c r="FA43" s="84"/>
      <c r="FB43" s="85">
        <f t="shared" si="18"/>
        <v>0</v>
      </c>
      <c r="FC43" s="84"/>
      <c r="FD43" s="84"/>
      <c r="FE43" s="84"/>
      <c r="FF43" s="84"/>
      <c r="FG43" s="84"/>
      <c r="FH43" s="26"/>
      <c r="FI43" s="26"/>
      <c r="FJ43" s="26"/>
      <c r="FK43" s="26"/>
      <c r="FL43" s="23"/>
      <c r="FM43" s="26"/>
      <c r="FN43" s="26"/>
      <c r="FO43" s="26"/>
      <c r="FP43" s="26"/>
      <c r="FQ43" s="26"/>
      <c r="FR43" s="23">
        <f t="shared" si="20"/>
        <v>0</v>
      </c>
      <c r="FS43" s="26"/>
      <c r="FT43" s="26"/>
      <c r="FU43" s="26"/>
      <c r="FV43" s="26"/>
      <c r="FW43" s="23">
        <f t="shared" si="21"/>
        <v>0</v>
      </c>
      <c r="FX43" s="21">
        <f t="shared" si="22"/>
        <v>1333</v>
      </c>
      <c r="FY43" s="21">
        <f t="shared" si="23"/>
        <v>0</v>
      </c>
      <c r="FZ43" s="62">
        <f t="shared" si="24"/>
        <v>1333</v>
      </c>
      <c r="GA43" s="21"/>
      <c r="GB43" s="21">
        <f t="shared" si="41"/>
        <v>496</v>
      </c>
      <c r="GC43" s="21">
        <f t="shared" si="35"/>
        <v>6.8760000000000003</v>
      </c>
      <c r="GD43" s="21">
        <f t="shared" si="36"/>
        <v>1311.0340000000001</v>
      </c>
      <c r="GE43" s="26">
        <f t="shared" si="26"/>
        <v>489.12400000000002</v>
      </c>
      <c r="GF43" s="21">
        <f t="shared" si="42"/>
        <v>652</v>
      </c>
      <c r="GG43" s="21">
        <f t="shared" si="37"/>
        <v>10.039999999999999</v>
      </c>
      <c r="GH43" s="26">
        <f t="shared" si="28"/>
        <v>641.96</v>
      </c>
      <c r="GI43" s="21">
        <f t="shared" si="29"/>
        <v>185</v>
      </c>
      <c r="GJ43" s="26">
        <f t="shared" si="30"/>
        <v>179.95</v>
      </c>
      <c r="GK43" s="21">
        <v>90</v>
      </c>
      <c r="GL43" s="21">
        <v>0</v>
      </c>
      <c r="GM43" s="21">
        <f t="shared" si="38"/>
        <v>2.68</v>
      </c>
      <c r="GN43" s="26">
        <f t="shared" si="31"/>
        <v>87.32</v>
      </c>
      <c r="GO43" s="21">
        <v>95</v>
      </c>
      <c r="GP43" s="21">
        <v>0</v>
      </c>
      <c r="GQ43" s="105">
        <v>1</v>
      </c>
      <c r="GR43" s="26">
        <v>39</v>
      </c>
      <c r="GS43" s="26"/>
      <c r="GT43" s="26"/>
      <c r="GU43" s="26"/>
      <c r="GV43" s="26"/>
      <c r="GW43" s="26"/>
      <c r="GX43" s="26"/>
      <c r="GY43" s="26"/>
      <c r="GZ43" s="26"/>
      <c r="HA43" s="24"/>
      <c r="HC43" s="26">
        <f t="shared" si="39"/>
        <v>2.37</v>
      </c>
      <c r="HD43" s="26">
        <f t="shared" si="40"/>
        <v>92.63</v>
      </c>
    </row>
    <row r="44" spans="1:263" s="19" customFormat="1" ht="31.5" x14ac:dyDescent="0.2">
      <c r="A44" s="125">
        <v>29</v>
      </c>
      <c r="B44" s="125" t="s">
        <v>144</v>
      </c>
      <c r="C44" s="77" t="s">
        <v>148</v>
      </c>
      <c r="D44" s="123">
        <f t="shared" si="33"/>
        <v>319</v>
      </c>
      <c r="E44" s="123">
        <f t="shared" si="34"/>
        <v>478</v>
      </c>
      <c r="F44" s="26">
        <v>315</v>
      </c>
      <c r="G44" s="26">
        <v>0</v>
      </c>
      <c r="H44" s="26">
        <v>345</v>
      </c>
      <c r="I44" s="26">
        <v>0</v>
      </c>
      <c r="J44" s="26">
        <v>84</v>
      </c>
      <c r="K44" s="26">
        <v>42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1</v>
      </c>
      <c r="Z44" s="26">
        <v>1</v>
      </c>
      <c r="AA44" s="26">
        <v>0</v>
      </c>
      <c r="AB44" s="26">
        <v>0</v>
      </c>
      <c r="AC44" s="72">
        <f t="shared" si="4"/>
        <v>2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72">
        <f t="shared" si="5"/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62">
        <f t="shared" si="6"/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62">
        <f t="shared" si="7"/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62">
        <f t="shared" si="8"/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62">
        <f t="shared" si="9"/>
        <v>0</v>
      </c>
      <c r="CB44" s="26">
        <v>0</v>
      </c>
      <c r="CC44" s="26">
        <v>0</v>
      </c>
      <c r="CD44" s="26">
        <v>0</v>
      </c>
      <c r="CE44" s="26">
        <v>2</v>
      </c>
      <c r="CF44" s="26">
        <v>6</v>
      </c>
      <c r="CG44" s="26">
        <v>1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62">
        <f t="shared" si="10"/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62">
        <f t="shared" si="11"/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62">
        <f t="shared" si="12"/>
        <v>0</v>
      </c>
      <c r="DQ44" s="84"/>
      <c r="DR44" s="84"/>
      <c r="DS44" s="84"/>
      <c r="DT44" s="84"/>
      <c r="DU44" s="84"/>
      <c r="DV44" s="84"/>
      <c r="DW44" s="85">
        <f t="shared" si="13"/>
        <v>0</v>
      </c>
      <c r="DX44" s="84"/>
      <c r="DY44" s="84"/>
      <c r="DZ44" s="84"/>
      <c r="EA44" s="84"/>
      <c r="EB44" s="84"/>
      <c r="EC44" s="84"/>
      <c r="ED44" s="84"/>
      <c r="EE44" s="84"/>
      <c r="EF44" s="85">
        <f t="shared" si="14"/>
        <v>0</v>
      </c>
      <c r="EG44" s="84"/>
      <c r="EH44" s="84"/>
      <c r="EI44" s="85">
        <f t="shared" si="15"/>
        <v>0</v>
      </c>
      <c r="EJ44" s="84"/>
      <c r="EK44" s="84"/>
      <c r="EL44" s="84"/>
      <c r="EM44" s="84"/>
      <c r="EN44" s="85">
        <f t="shared" si="16"/>
        <v>0</v>
      </c>
      <c r="EO44" s="84"/>
      <c r="EP44" s="84"/>
      <c r="EQ44" s="84"/>
      <c r="ER44" s="84"/>
      <c r="ES44" s="85">
        <f t="shared" si="17"/>
        <v>0</v>
      </c>
      <c r="ET44" s="84"/>
      <c r="EU44" s="84"/>
      <c r="EV44" s="84"/>
      <c r="EW44" s="84"/>
      <c r="EX44" s="84"/>
      <c r="EY44" s="84"/>
      <c r="EZ44" s="84"/>
      <c r="FA44" s="84"/>
      <c r="FB44" s="85">
        <f t="shared" si="18"/>
        <v>0</v>
      </c>
      <c r="FC44" s="84"/>
      <c r="FD44" s="84"/>
      <c r="FE44" s="84"/>
      <c r="FF44" s="84"/>
      <c r="FG44" s="84"/>
      <c r="FH44" s="26"/>
      <c r="FI44" s="26"/>
      <c r="FJ44" s="26"/>
      <c r="FK44" s="26"/>
      <c r="FL44" s="23"/>
      <c r="FM44" s="26"/>
      <c r="FN44" s="26"/>
      <c r="FO44" s="26"/>
      <c r="FP44" s="26"/>
      <c r="FQ44" s="26"/>
      <c r="FR44" s="23">
        <f t="shared" si="20"/>
        <v>0</v>
      </c>
      <c r="FS44" s="26"/>
      <c r="FT44" s="26"/>
      <c r="FU44" s="26"/>
      <c r="FV44" s="26"/>
      <c r="FW44" s="23">
        <f t="shared" si="21"/>
        <v>0</v>
      </c>
      <c r="FX44" s="21">
        <f t="shared" si="22"/>
        <v>797</v>
      </c>
      <c r="FY44" s="21">
        <f>SUM(DQ44:DS44)+DW44+SUM(DX44:EC44)+EF44+EI44+EN45+SUM(EO44:EP44)+ES44+SUM(ET44:EW44)+FB44+SUM(FC44:FG44)+FL44+SUM(FM44:FO44)+FR44+FW44</f>
        <v>0</v>
      </c>
      <c r="FZ44" s="62">
        <f t="shared" si="24"/>
        <v>797</v>
      </c>
      <c r="GA44" s="21"/>
      <c r="GB44" s="21">
        <f t="shared" si="41"/>
        <v>275</v>
      </c>
      <c r="GC44" s="21">
        <f t="shared" si="35"/>
        <v>3.8119999999999998</v>
      </c>
      <c r="GD44" s="21">
        <f t="shared" si="36"/>
        <v>784.07799999999997</v>
      </c>
      <c r="GE44" s="26">
        <f t="shared" si="26"/>
        <v>271.18799999999999</v>
      </c>
      <c r="GF44" s="21">
        <f t="shared" si="42"/>
        <v>432</v>
      </c>
      <c r="GG44" s="21">
        <f t="shared" si="37"/>
        <v>6.65</v>
      </c>
      <c r="GH44" s="26">
        <f t="shared" si="28"/>
        <v>425.35</v>
      </c>
      <c r="GI44" s="21">
        <f t="shared" si="29"/>
        <v>90</v>
      </c>
      <c r="GJ44" s="26">
        <f t="shared" si="30"/>
        <v>87.539999999999992</v>
      </c>
      <c r="GK44" s="21">
        <v>44</v>
      </c>
      <c r="GL44" s="21">
        <v>0</v>
      </c>
      <c r="GM44" s="21">
        <f t="shared" si="38"/>
        <v>1.31</v>
      </c>
      <c r="GN44" s="26">
        <f t="shared" si="31"/>
        <v>42.69</v>
      </c>
      <c r="GO44" s="21">
        <v>46</v>
      </c>
      <c r="GP44" s="21">
        <v>0</v>
      </c>
      <c r="GQ44" s="105">
        <v>1</v>
      </c>
      <c r="GR44" s="26">
        <v>24</v>
      </c>
      <c r="GS44" s="26"/>
      <c r="GT44" s="26"/>
      <c r="GU44" s="26"/>
      <c r="GV44" s="26"/>
      <c r="GW44" s="26"/>
      <c r="GX44" s="26"/>
      <c r="GY44" s="26"/>
      <c r="GZ44" s="26"/>
      <c r="HA44" s="24"/>
      <c r="HC44" s="26">
        <f t="shared" si="39"/>
        <v>1.1499999999999999</v>
      </c>
      <c r="HD44" s="26">
        <f t="shared" si="40"/>
        <v>44.85</v>
      </c>
    </row>
    <row r="45" spans="1:263" s="19" customFormat="1" ht="31.5" x14ac:dyDescent="0.2">
      <c r="A45" s="125">
        <v>30</v>
      </c>
      <c r="B45" s="125" t="s">
        <v>145</v>
      </c>
      <c r="C45" s="77" t="s">
        <v>148</v>
      </c>
      <c r="D45" s="123">
        <f t="shared" si="33"/>
        <v>418</v>
      </c>
      <c r="E45" s="123">
        <f t="shared" si="34"/>
        <v>399</v>
      </c>
      <c r="F45" s="26">
        <v>413</v>
      </c>
      <c r="G45" s="26">
        <v>0</v>
      </c>
      <c r="H45" s="26">
        <v>325</v>
      </c>
      <c r="I45" s="26">
        <v>0</v>
      </c>
      <c r="J45" s="26">
        <v>0</v>
      </c>
      <c r="K45" s="26">
        <v>40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23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1</v>
      </c>
      <c r="AA45" s="26">
        <v>0</v>
      </c>
      <c r="AB45" s="26">
        <v>0</v>
      </c>
      <c r="AC45" s="72">
        <f t="shared" si="4"/>
        <v>1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72">
        <f t="shared" si="5"/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1</v>
      </c>
      <c r="AW45" s="62">
        <f t="shared" si="6"/>
        <v>1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62">
        <f t="shared" si="7"/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62">
        <f t="shared" si="8"/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62">
        <f t="shared" si="9"/>
        <v>0</v>
      </c>
      <c r="CB45" s="26">
        <v>1</v>
      </c>
      <c r="CC45" s="26">
        <v>1</v>
      </c>
      <c r="CD45" s="26">
        <v>0</v>
      </c>
      <c r="CE45" s="26">
        <v>3</v>
      </c>
      <c r="CF45" s="26">
        <v>8</v>
      </c>
      <c r="CG45" s="26">
        <v>1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62">
        <f t="shared" si="10"/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62">
        <f t="shared" si="11"/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62">
        <f t="shared" si="12"/>
        <v>0</v>
      </c>
      <c r="DQ45" s="84"/>
      <c r="DR45" s="84"/>
      <c r="DS45" s="84"/>
      <c r="DT45" s="84"/>
      <c r="DU45" s="84"/>
      <c r="DV45" s="84"/>
      <c r="DW45" s="85">
        <f t="shared" si="13"/>
        <v>0</v>
      </c>
      <c r="DX45" s="84"/>
      <c r="DY45" s="84"/>
      <c r="DZ45" s="84"/>
      <c r="EA45" s="84"/>
      <c r="EB45" s="84"/>
      <c r="EC45" s="84"/>
      <c r="ED45" s="84"/>
      <c r="EE45" s="84"/>
      <c r="EF45" s="85">
        <f t="shared" si="14"/>
        <v>0</v>
      </c>
      <c r="EG45" s="84"/>
      <c r="EH45" s="84"/>
      <c r="EI45" s="85">
        <f t="shared" si="15"/>
        <v>0</v>
      </c>
      <c r="EJ45" s="84"/>
      <c r="EK45" s="84"/>
      <c r="EL45" s="84"/>
      <c r="EM45" s="84"/>
      <c r="EN45" s="85">
        <f t="shared" si="16"/>
        <v>0</v>
      </c>
      <c r="EO45" s="84"/>
      <c r="EP45" s="84"/>
      <c r="EQ45" s="84"/>
      <c r="ER45" s="84"/>
      <c r="ES45" s="85">
        <f t="shared" si="17"/>
        <v>0</v>
      </c>
      <c r="ET45" s="84"/>
      <c r="EU45" s="84"/>
      <c r="EV45" s="84"/>
      <c r="EW45" s="84"/>
      <c r="EX45" s="84"/>
      <c r="EY45" s="84"/>
      <c r="EZ45" s="84"/>
      <c r="FA45" s="84"/>
      <c r="FB45" s="85">
        <f t="shared" si="18"/>
        <v>0</v>
      </c>
      <c r="FC45" s="84"/>
      <c r="FD45" s="84"/>
      <c r="FE45" s="84"/>
      <c r="FF45" s="84"/>
      <c r="FG45" s="84"/>
      <c r="FH45" s="26"/>
      <c r="FI45" s="26"/>
      <c r="FJ45" s="26"/>
      <c r="FK45" s="26"/>
      <c r="FL45" s="23"/>
      <c r="FM45" s="26"/>
      <c r="FN45" s="26"/>
      <c r="FO45" s="26"/>
      <c r="FP45" s="26"/>
      <c r="FQ45" s="26"/>
      <c r="FR45" s="23">
        <f t="shared" si="20"/>
        <v>0</v>
      </c>
      <c r="FS45" s="26"/>
      <c r="FT45" s="26"/>
      <c r="FU45" s="26"/>
      <c r="FV45" s="26"/>
      <c r="FW45" s="23">
        <f t="shared" si="21"/>
        <v>0</v>
      </c>
      <c r="FX45" s="21">
        <f t="shared" si="22"/>
        <v>817</v>
      </c>
      <c r="FY45" s="21">
        <f>SUM(DQ45:DS45)+DW45+SUM(DX45:EC45)+EF45+EI45+EN46+SUM(EO45:EP45)+ES45+SUM(ET45:EW45)+FB45+SUM(FC45:FG45)+FL45+SUM(FM45:FO45)+FR45+FW45</f>
        <v>0</v>
      </c>
      <c r="FZ45" s="62">
        <f t="shared" si="24"/>
        <v>817</v>
      </c>
      <c r="GA45" s="21"/>
      <c r="GB45" s="21">
        <f t="shared" si="41"/>
        <v>348</v>
      </c>
      <c r="GC45" s="21">
        <f t="shared" si="35"/>
        <v>4.8239999999999998</v>
      </c>
      <c r="GD45" s="21">
        <f t="shared" si="36"/>
        <v>803.43599999999992</v>
      </c>
      <c r="GE45" s="26">
        <f t="shared" si="26"/>
        <v>343.17599999999999</v>
      </c>
      <c r="GF45" s="21">
        <f t="shared" si="42"/>
        <v>345</v>
      </c>
      <c r="GG45" s="21">
        <f t="shared" si="37"/>
        <v>5.31</v>
      </c>
      <c r="GH45" s="26">
        <f t="shared" si="28"/>
        <v>339.69</v>
      </c>
      <c r="GI45" s="21">
        <f t="shared" si="29"/>
        <v>124</v>
      </c>
      <c r="GJ45" s="26">
        <f t="shared" si="30"/>
        <v>120.57</v>
      </c>
      <c r="GK45" s="21">
        <v>70</v>
      </c>
      <c r="GL45" s="21">
        <v>0</v>
      </c>
      <c r="GM45" s="21">
        <f t="shared" si="38"/>
        <v>2.08</v>
      </c>
      <c r="GN45" s="26">
        <f t="shared" si="31"/>
        <v>67.92</v>
      </c>
      <c r="GO45" s="21">
        <v>54</v>
      </c>
      <c r="GP45" s="21">
        <v>0</v>
      </c>
      <c r="GQ45" s="105">
        <v>2</v>
      </c>
      <c r="GR45" s="26">
        <v>23</v>
      </c>
      <c r="GS45" s="26"/>
      <c r="GT45" s="26"/>
      <c r="GU45" s="26"/>
      <c r="GV45" s="26"/>
      <c r="GW45" s="26"/>
      <c r="GX45" s="26"/>
      <c r="GY45" s="26"/>
      <c r="GZ45" s="26"/>
      <c r="HA45" s="24"/>
      <c r="HC45" s="26">
        <f t="shared" si="39"/>
        <v>1.35</v>
      </c>
      <c r="HD45" s="26">
        <f t="shared" si="40"/>
        <v>52.65</v>
      </c>
    </row>
    <row r="46" spans="1:263" ht="27" customHeight="1" x14ac:dyDescent="0.2">
      <c r="A46" s="125">
        <v>31</v>
      </c>
      <c r="B46" s="76" t="s">
        <v>146</v>
      </c>
      <c r="C46" s="77" t="s">
        <v>148</v>
      </c>
      <c r="D46" s="123">
        <f t="shared" si="33"/>
        <v>740</v>
      </c>
      <c r="E46" s="123">
        <f t="shared" si="34"/>
        <v>665</v>
      </c>
      <c r="F46" s="21">
        <v>730</v>
      </c>
      <c r="G46" s="21">
        <v>0</v>
      </c>
      <c r="H46" s="21">
        <v>562</v>
      </c>
      <c r="I46" s="21">
        <v>0</v>
      </c>
      <c r="J46" s="21">
        <v>63</v>
      </c>
      <c r="K46" s="21">
        <v>40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  <c r="Z46" s="21">
        <v>1</v>
      </c>
      <c r="AA46" s="21">
        <v>0</v>
      </c>
      <c r="AB46" s="21">
        <v>0</v>
      </c>
      <c r="AC46" s="72">
        <f t="shared" si="4"/>
        <v>2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72">
        <f t="shared" si="5"/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62">
        <f t="shared" si="6"/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62">
        <f>SUM(AX46:BF46)</f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62">
        <f>SUM(BH46:BP46)</f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62">
        <f t="shared" si="9"/>
        <v>0</v>
      </c>
      <c r="CB46" s="22">
        <v>0</v>
      </c>
      <c r="CC46" s="22">
        <v>0</v>
      </c>
      <c r="CD46" s="22">
        <v>0</v>
      </c>
      <c r="CE46" s="21">
        <v>8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62">
        <f t="shared" si="10"/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62">
        <f>SUM(CW46:DE46)</f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62">
        <f>SUM(DG46:DO46)</f>
        <v>0</v>
      </c>
      <c r="DQ46" s="85"/>
      <c r="DR46" s="85"/>
      <c r="DS46" s="85"/>
      <c r="DT46" s="85"/>
      <c r="DU46" s="85"/>
      <c r="DV46" s="85"/>
      <c r="DW46" s="85">
        <f>DT46+DU46+DV46</f>
        <v>0</v>
      </c>
      <c r="DX46" s="85"/>
      <c r="DY46" s="85"/>
      <c r="DZ46" s="85"/>
      <c r="EA46" s="85"/>
      <c r="EB46" s="85"/>
      <c r="EC46" s="85"/>
      <c r="ED46" s="85"/>
      <c r="EE46" s="85"/>
      <c r="EF46" s="85">
        <f>ED46+EE46</f>
        <v>0</v>
      </c>
      <c r="EG46" s="85"/>
      <c r="EH46" s="85"/>
      <c r="EI46" s="85">
        <f>EG46+EH46</f>
        <v>0</v>
      </c>
      <c r="EJ46" s="85"/>
      <c r="EK46" s="85"/>
      <c r="EL46" s="85"/>
      <c r="EM46" s="85"/>
      <c r="EN46" s="85">
        <f>SUM(EJ46:EM46)</f>
        <v>0</v>
      </c>
      <c r="EO46" s="85"/>
      <c r="EP46" s="85"/>
      <c r="EQ46" s="85"/>
      <c r="ER46" s="85"/>
      <c r="ES46" s="85">
        <f>EQ46+ER46</f>
        <v>0</v>
      </c>
      <c r="ET46" s="85"/>
      <c r="EU46" s="85"/>
      <c r="EV46" s="85"/>
      <c r="EW46" s="85"/>
      <c r="EX46" s="85"/>
      <c r="EY46" s="85"/>
      <c r="EZ46" s="85"/>
      <c r="FA46" s="85"/>
      <c r="FB46" s="85">
        <f>SUM(EX46:FA46)</f>
        <v>0</v>
      </c>
      <c r="FC46" s="85"/>
      <c r="FD46" s="85"/>
      <c r="FE46" s="85"/>
      <c r="FF46" s="85"/>
      <c r="FG46" s="85"/>
      <c r="FH46" s="23"/>
      <c r="FI46" s="23"/>
      <c r="FJ46" s="23"/>
      <c r="FK46" s="23"/>
      <c r="FL46" s="23">
        <f>FJ46+FK46</f>
        <v>0</v>
      </c>
      <c r="FM46" s="23"/>
      <c r="FN46" s="23"/>
      <c r="FO46" s="23"/>
      <c r="FP46" s="23"/>
      <c r="FQ46" s="23"/>
      <c r="FR46" s="23">
        <f t="shared" si="20"/>
        <v>0</v>
      </c>
      <c r="FS46" s="23"/>
      <c r="FT46" s="23"/>
      <c r="FU46" s="23"/>
      <c r="FV46" s="23"/>
      <c r="FW46" s="23">
        <f t="shared" si="21"/>
        <v>0</v>
      </c>
      <c r="FX46" s="21">
        <f t="shared" si="22"/>
        <v>1405</v>
      </c>
      <c r="FY46" s="21">
        <f>SUM(DQ46:DS46)+DW46+SUM(DX46:EC46)+EF46+EI46+EN46+SUM(EO46:EP46)+ES46+SUM(ET46:EW46)+FB46+SUM(FC46:FG46)+FL46+SUM(FM46:FO46)+FR46+FW46</f>
        <v>0</v>
      </c>
      <c r="FZ46" s="62">
        <f t="shared" si="24"/>
        <v>1405</v>
      </c>
      <c r="GA46" s="21"/>
      <c r="GB46" s="21">
        <f t="shared" si="41"/>
        <v>610</v>
      </c>
      <c r="GC46" s="21">
        <f t="shared" si="35"/>
        <v>8.4559999999999995</v>
      </c>
      <c r="GD46" s="21">
        <f t="shared" si="36"/>
        <v>1381.3740000000003</v>
      </c>
      <c r="GE46" s="26">
        <f t="shared" si="26"/>
        <v>601.54399999999998</v>
      </c>
      <c r="GF46" s="21">
        <f t="shared" si="42"/>
        <v>555</v>
      </c>
      <c r="GG46" s="21">
        <f t="shared" si="37"/>
        <v>8.5500000000000007</v>
      </c>
      <c r="GH46" s="26">
        <f t="shared" si="28"/>
        <v>546.45000000000005</v>
      </c>
      <c r="GI46" s="21">
        <f t="shared" si="29"/>
        <v>240</v>
      </c>
      <c r="GJ46" s="26">
        <f t="shared" si="30"/>
        <v>233.38</v>
      </c>
      <c r="GK46" s="21">
        <v>130</v>
      </c>
      <c r="GL46" s="21">
        <v>0</v>
      </c>
      <c r="GM46" s="21">
        <f t="shared" si="38"/>
        <v>3.87</v>
      </c>
      <c r="GN46" s="26">
        <f t="shared" si="31"/>
        <v>126.13</v>
      </c>
      <c r="GO46" s="21">
        <v>110</v>
      </c>
      <c r="GP46" s="21">
        <v>0</v>
      </c>
      <c r="GQ46" s="107">
        <v>7</v>
      </c>
      <c r="GR46" s="24">
        <v>37</v>
      </c>
      <c r="GS46" s="24"/>
      <c r="GT46" s="24"/>
      <c r="GU46" s="24"/>
      <c r="GV46" s="24"/>
      <c r="GW46" s="24"/>
      <c r="GX46" s="24"/>
      <c r="GY46" s="24"/>
      <c r="GZ46" s="24"/>
      <c r="HA46" s="24">
        <f>SUM(GS46:GZ46)</f>
        <v>0</v>
      </c>
      <c r="HC46" s="26">
        <f t="shared" si="39"/>
        <v>2.75</v>
      </c>
      <c r="HD46" s="26">
        <f t="shared" si="40"/>
        <v>107.25</v>
      </c>
    </row>
    <row r="47" spans="1:263" ht="63.75" customHeight="1" thickBot="1" x14ac:dyDescent="0.25">
      <c r="A47" s="125">
        <v>32</v>
      </c>
      <c r="B47" s="76" t="s">
        <v>147</v>
      </c>
      <c r="C47" s="77" t="s">
        <v>148</v>
      </c>
      <c r="D47" s="123">
        <f t="shared" si="33"/>
        <v>70</v>
      </c>
      <c r="E47" s="123">
        <f t="shared" si="34"/>
        <v>45</v>
      </c>
      <c r="F47" s="21">
        <v>70</v>
      </c>
      <c r="G47" s="21">
        <v>0</v>
      </c>
      <c r="H47" s="21">
        <v>45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72">
        <f t="shared" si="4"/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72">
        <f t="shared" si="5"/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62">
        <f t="shared" si="6"/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62">
        <f>SUM(AX47:BF47)</f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62">
        <f>SUM(BH47:BP47)</f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62">
        <f t="shared" si="9"/>
        <v>0</v>
      </c>
      <c r="CB47" s="22">
        <v>0</v>
      </c>
      <c r="CC47" s="22">
        <v>0</v>
      </c>
      <c r="CD47" s="22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62">
        <f t="shared" si="10"/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62">
        <f>SUM(CW47:DE47)</f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62">
        <f>SUM(DG47:DO47)</f>
        <v>0</v>
      </c>
      <c r="DQ47" s="85"/>
      <c r="DR47" s="85"/>
      <c r="DS47" s="85"/>
      <c r="DT47" s="85"/>
      <c r="DU47" s="85"/>
      <c r="DV47" s="85"/>
      <c r="DW47" s="85">
        <f>DT47+DU47+DV47</f>
        <v>0</v>
      </c>
      <c r="DX47" s="85"/>
      <c r="DY47" s="85"/>
      <c r="DZ47" s="85"/>
      <c r="EA47" s="85"/>
      <c r="EB47" s="85"/>
      <c r="EC47" s="85"/>
      <c r="ED47" s="85"/>
      <c r="EE47" s="85"/>
      <c r="EF47" s="85">
        <f t="shared" ref="EF47" si="43">ED47+EE47</f>
        <v>0</v>
      </c>
      <c r="EG47" s="85"/>
      <c r="EH47" s="85"/>
      <c r="EI47" s="85">
        <f t="shared" ref="EI47" si="44">EG47+EH47</f>
        <v>0</v>
      </c>
      <c r="EJ47" s="85"/>
      <c r="EK47" s="85"/>
      <c r="EL47" s="85"/>
      <c r="EM47" s="85"/>
      <c r="EN47" s="85">
        <f t="shared" ref="EN47:EN70" si="45">SUM(EJ47:EM47)</f>
        <v>0</v>
      </c>
      <c r="EO47" s="85"/>
      <c r="EP47" s="85"/>
      <c r="EQ47" s="85"/>
      <c r="ER47" s="85"/>
      <c r="ES47" s="85">
        <f t="shared" ref="ES47" si="46">EQ47+ER47</f>
        <v>0</v>
      </c>
      <c r="ET47" s="85"/>
      <c r="EU47" s="85"/>
      <c r="EV47" s="85"/>
      <c r="EW47" s="85"/>
      <c r="EX47" s="85"/>
      <c r="EY47" s="85"/>
      <c r="EZ47" s="85"/>
      <c r="FA47" s="85"/>
      <c r="FB47" s="85">
        <f t="shared" ref="FB47:FB70" si="47">SUM(EX47:FA47)</f>
        <v>0</v>
      </c>
      <c r="FC47" s="85"/>
      <c r="FD47" s="85"/>
      <c r="FE47" s="85"/>
      <c r="FF47" s="85"/>
      <c r="FG47" s="85"/>
      <c r="FH47" s="23"/>
      <c r="FI47" s="23"/>
      <c r="FJ47" s="23"/>
      <c r="FK47" s="23"/>
      <c r="FL47" s="23">
        <f>FJ47+FK47</f>
        <v>0</v>
      </c>
      <c r="FM47" s="23"/>
      <c r="FN47" s="23"/>
      <c r="FO47" s="23"/>
      <c r="FP47" s="23"/>
      <c r="FQ47" s="23"/>
      <c r="FR47" s="23">
        <f t="shared" si="20"/>
        <v>0</v>
      </c>
      <c r="FS47" s="23"/>
      <c r="FT47" s="23"/>
      <c r="FU47" s="23"/>
      <c r="FV47" s="23"/>
      <c r="FW47" s="23">
        <f t="shared" si="21"/>
        <v>0</v>
      </c>
      <c r="FX47" s="21">
        <f t="shared" si="22"/>
        <v>115</v>
      </c>
      <c r="FY47" s="21">
        <f t="shared" ref="FY47" si="48">SUM(DQ47:DS47)+DW47+SUM(DX47:EC47)+EF47+EI47+EN47+SUM(EO47:EP47)+ES47+SUM(ET47:EW47)+FB47+SUM(FC47:FG47)+FL47+SUM(FM47:FO47)+FR47+FW47</f>
        <v>0</v>
      </c>
      <c r="FZ47" s="62">
        <f t="shared" si="24"/>
        <v>115</v>
      </c>
      <c r="GA47" s="21"/>
      <c r="GB47" s="21">
        <f t="shared" si="41"/>
        <v>18</v>
      </c>
      <c r="GC47" s="21">
        <f t="shared" si="35"/>
        <v>0.25</v>
      </c>
      <c r="GD47" s="21">
        <f t="shared" si="36"/>
        <v>112.30000000000001</v>
      </c>
      <c r="GE47" s="26">
        <f t="shared" si="26"/>
        <v>17.75</v>
      </c>
      <c r="GF47" s="21">
        <f t="shared" si="42"/>
        <v>23</v>
      </c>
      <c r="GG47" s="21">
        <f t="shared" si="37"/>
        <v>0.35</v>
      </c>
      <c r="GH47" s="26">
        <f t="shared" si="28"/>
        <v>22.65</v>
      </c>
      <c r="GI47" s="21">
        <f>GK47+GO47</f>
        <v>74</v>
      </c>
      <c r="GJ47" s="26">
        <f t="shared" si="30"/>
        <v>71.900000000000006</v>
      </c>
      <c r="GK47" s="21">
        <v>52</v>
      </c>
      <c r="GL47" s="21">
        <v>0</v>
      </c>
      <c r="GM47" s="21">
        <f t="shared" si="38"/>
        <v>1.55</v>
      </c>
      <c r="GN47" s="26">
        <f t="shared" si="31"/>
        <v>50.45</v>
      </c>
      <c r="GO47" s="21">
        <v>22</v>
      </c>
      <c r="GP47" s="21">
        <v>0</v>
      </c>
      <c r="GQ47" s="107">
        <v>0</v>
      </c>
      <c r="GR47" s="24">
        <v>8</v>
      </c>
      <c r="GS47" s="24"/>
      <c r="GT47" s="24"/>
      <c r="GU47" s="24"/>
      <c r="GV47" s="24"/>
      <c r="GW47" s="24"/>
      <c r="GX47" s="24"/>
      <c r="GY47" s="24"/>
      <c r="GZ47" s="24"/>
      <c r="HA47" s="24">
        <f>SUM(GS47:GZ47)</f>
        <v>0</v>
      </c>
      <c r="HC47" s="26">
        <f t="shared" si="39"/>
        <v>0.55000000000000004</v>
      </c>
      <c r="HD47" s="26">
        <f t="shared" si="40"/>
        <v>21.45</v>
      </c>
    </row>
    <row r="48" spans="1:263" s="68" customFormat="1" ht="16.5" thickBot="1" x14ac:dyDescent="0.25">
      <c r="A48" s="195" t="s">
        <v>42</v>
      </c>
      <c r="B48" s="195" t="s">
        <v>42</v>
      </c>
      <c r="C48" s="108"/>
      <c r="D48" s="109">
        <f t="shared" ref="D48:BO48" si="49">SUM(D49:D70)</f>
        <v>5364.300000000002</v>
      </c>
      <c r="E48" s="109">
        <f t="shared" si="49"/>
        <v>6799.2000000000007</v>
      </c>
      <c r="F48" s="109">
        <f t="shared" si="49"/>
        <v>5232.3999999999996</v>
      </c>
      <c r="G48" s="109">
        <f t="shared" si="49"/>
        <v>0</v>
      </c>
      <c r="H48" s="109">
        <f t="shared" si="49"/>
        <v>5673.9000000000005</v>
      </c>
      <c r="I48" s="109">
        <f t="shared" si="49"/>
        <v>0</v>
      </c>
      <c r="J48" s="109">
        <f t="shared" si="49"/>
        <v>229.8</v>
      </c>
      <c r="K48" s="109">
        <f t="shared" si="49"/>
        <v>242.39999999999998</v>
      </c>
      <c r="L48" s="109">
        <f t="shared" si="49"/>
        <v>0</v>
      </c>
      <c r="M48" s="109">
        <f t="shared" si="49"/>
        <v>0</v>
      </c>
      <c r="N48" s="109">
        <f t="shared" si="49"/>
        <v>0</v>
      </c>
      <c r="O48" s="109">
        <f t="shared" si="49"/>
        <v>23</v>
      </c>
      <c r="P48" s="109">
        <f t="shared" si="49"/>
        <v>0</v>
      </c>
      <c r="Q48" s="109">
        <f t="shared" si="49"/>
        <v>160.60000000000002</v>
      </c>
      <c r="R48" s="109">
        <f t="shared" si="49"/>
        <v>334.3</v>
      </c>
      <c r="S48" s="109">
        <f t="shared" si="49"/>
        <v>0</v>
      </c>
      <c r="T48" s="109">
        <f t="shared" si="49"/>
        <v>0</v>
      </c>
      <c r="U48" s="109">
        <f t="shared" si="49"/>
        <v>1</v>
      </c>
      <c r="V48" s="109">
        <f t="shared" si="49"/>
        <v>0</v>
      </c>
      <c r="W48" s="109">
        <f t="shared" si="49"/>
        <v>0</v>
      </c>
      <c r="X48" s="109">
        <f t="shared" si="49"/>
        <v>1</v>
      </c>
      <c r="Y48" s="109">
        <f t="shared" si="49"/>
        <v>1.7</v>
      </c>
      <c r="Z48" s="109">
        <f t="shared" si="49"/>
        <v>30.7</v>
      </c>
      <c r="AA48" s="109">
        <f t="shared" si="49"/>
        <v>24</v>
      </c>
      <c r="AB48" s="109">
        <f t="shared" si="49"/>
        <v>35.299999999999997</v>
      </c>
      <c r="AC48" s="109">
        <f t="shared" si="49"/>
        <v>93.699999999999989</v>
      </c>
      <c r="AD48" s="109">
        <f t="shared" si="49"/>
        <v>0</v>
      </c>
      <c r="AE48" s="109">
        <f t="shared" si="49"/>
        <v>0</v>
      </c>
      <c r="AF48" s="109">
        <f t="shared" si="49"/>
        <v>0</v>
      </c>
      <c r="AG48" s="109">
        <f t="shared" si="49"/>
        <v>0</v>
      </c>
      <c r="AH48" s="109">
        <f t="shared" si="49"/>
        <v>0</v>
      </c>
      <c r="AI48" s="109">
        <f t="shared" si="49"/>
        <v>0</v>
      </c>
      <c r="AJ48" s="109">
        <f t="shared" si="49"/>
        <v>0</v>
      </c>
      <c r="AK48" s="109">
        <f t="shared" si="49"/>
        <v>9.6999999999999993</v>
      </c>
      <c r="AL48" s="109">
        <f t="shared" si="49"/>
        <v>32.299999999999997</v>
      </c>
      <c r="AM48" s="109">
        <f t="shared" si="49"/>
        <v>42</v>
      </c>
      <c r="AN48" s="109">
        <f t="shared" si="49"/>
        <v>0</v>
      </c>
      <c r="AO48" s="109">
        <f t="shared" si="49"/>
        <v>0</v>
      </c>
      <c r="AP48" s="109">
        <f t="shared" si="49"/>
        <v>0</v>
      </c>
      <c r="AQ48" s="109">
        <f t="shared" si="49"/>
        <v>0</v>
      </c>
      <c r="AR48" s="109">
        <f t="shared" si="49"/>
        <v>0</v>
      </c>
      <c r="AS48" s="109">
        <f t="shared" si="49"/>
        <v>0.7</v>
      </c>
      <c r="AT48" s="109">
        <f t="shared" si="49"/>
        <v>6.7</v>
      </c>
      <c r="AU48" s="109">
        <f t="shared" si="49"/>
        <v>0.7</v>
      </c>
      <c r="AV48" s="109">
        <f t="shared" si="49"/>
        <v>73.3</v>
      </c>
      <c r="AW48" s="109">
        <f t="shared" si="49"/>
        <v>81.399999999999991</v>
      </c>
      <c r="AX48" s="109">
        <f t="shared" si="49"/>
        <v>0</v>
      </c>
      <c r="AY48" s="109">
        <f t="shared" si="49"/>
        <v>0</v>
      </c>
      <c r="AZ48" s="109">
        <f t="shared" si="49"/>
        <v>0</v>
      </c>
      <c r="BA48" s="109">
        <f t="shared" si="49"/>
        <v>0</v>
      </c>
      <c r="BB48" s="109">
        <f t="shared" si="49"/>
        <v>0</v>
      </c>
      <c r="BC48" s="109">
        <f t="shared" si="49"/>
        <v>0</v>
      </c>
      <c r="BD48" s="109">
        <f t="shared" si="49"/>
        <v>0</v>
      </c>
      <c r="BE48" s="109">
        <f t="shared" si="49"/>
        <v>1.3</v>
      </c>
      <c r="BF48" s="109">
        <f t="shared" si="49"/>
        <v>72.3</v>
      </c>
      <c r="BG48" s="109">
        <f t="shared" si="49"/>
        <v>73.599999999999994</v>
      </c>
      <c r="BH48" s="109">
        <f t="shared" si="49"/>
        <v>0</v>
      </c>
      <c r="BI48" s="109">
        <f t="shared" si="49"/>
        <v>0</v>
      </c>
      <c r="BJ48" s="109">
        <f t="shared" si="49"/>
        <v>0</v>
      </c>
      <c r="BK48" s="109">
        <f t="shared" si="49"/>
        <v>0</v>
      </c>
      <c r="BL48" s="109">
        <f t="shared" si="49"/>
        <v>0</v>
      </c>
      <c r="BM48" s="109">
        <f t="shared" si="49"/>
        <v>0</v>
      </c>
      <c r="BN48" s="109">
        <f t="shared" si="49"/>
        <v>0</v>
      </c>
      <c r="BO48" s="109">
        <f t="shared" si="49"/>
        <v>0</v>
      </c>
      <c r="BP48" s="109">
        <f t="shared" ref="BP48:EA48" si="50">SUM(BP49:BP70)</f>
        <v>18.3</v>
      </c>
      <c r="BQ48" s="109">
        <f t="shared" si="50"/>
        <v>18.3</v>
      </c>
      <c r="BR48" s="109">
        <f t="shared" si="50"/>
        <v>0</v>
      </c>
      <c r="BS48" s="109">
        <f t="shared" si="50"/>
        <v>0</v>
      </c>
      <c r="BT48" s="109">
        <f t="shared" si="50"/>
        <v>0</v>
      </c>
      <c r="BU48" s="109">
        <f t="shared" si="50"/>
        <v>0</v>
      </c>
      <c r="BV48" s="109">
        <f t="shared" si="50"/>
        <v>0</v>
      </c>
      <c r="BW48" s="109">
        <f t="shared" si="50"/>
        <v>0</v>
      </c>
      <c r="BX48" s="109">
        <f t="shared" si="50"/>
        <v>0</v>
      </c>
      <c r="BY48" s="109">
        <f t="shared" si="50"/>
        <v>0</v>
      </c>
      <c r="BZ48" s="109">
        <f t="shared" si="50"/>
        <v>23.7</v>
      </c>
      <c r="CA48" s="109">
        <f t="shared" si="50"/>
        <v>23.7</v>
      </c>
      <c r="CB48" s="109">
        <f t="shared" si="50"/>
        <v>8.6999999999999993</v>
      </c>
      <c r="CC48" s="109">
        <f t="shared" si="50"/>
        <v>5.7</v>
      </c>
      <c r="CD48" s="109">
        <f t="shared" si="50"/>
        <v>1.4</v>
      </c>
      <c r="CE48" s="109">
        <f t="shared" si="50"/>
        <v>6.1000000000000005</v>
      </c>
      <c r="CF48" s="109">
        <f t="shared" si="50"/>
        <v>15</v>
      </c>
      <c r="CG48" s="109">
        <f t="shared" si="50"/>
        <v>0.7</v>
      </c>
      <c r="CH48" s="109">
        <f t="shared" si="50"/>
        <v>0</v>
      </c>
      <c r="CI48" s="109">
        <f t="shared" si="50"/>
        <v>0</v>
      </c>
      <c r="CJ48" s="109">
        <f t="shared" si="50"/>
        <v>0</v>
      </c>
      <c r="CK48" s="109">
        <f t="shared" si="50"/>
        <v>0</v>
      </c>
      <c r="CL48" s="109">
        <f t="shared" si="50"/>
        <v>0</v>
      </c>
      <c r="CM48" s="109">
        <f t="shared" si="50"/>
        <v>0</v>
      </c>
      <c r="CN48" s="109">
        <f t="shared" si="50"/>
        <v>0</v>
      </c>
      <c r="CO48" s="109">
        <f t="shared" si="50"/>
        <v>0</v>
      </c>
      <c r="CP48" s="109">
        <f t="shared" si="50"/>
        <v>0</v>
      </c>
      <c r="CQ48" s="109">
        <f t="shared" si="50"/>
        <v>0</v>
      </c>
      <c r="CR48" s="109">
        <f t="shared" si="50"/>
        <v>1.7</v>
      </c>
      <c r="CS48" s="109">
        <f t="shared" si="50"/>
        <v>0.7</v>
      </c>
      <c r="CT48" s="109">
        <f t="shared" si="50"/>
        <v>4.5999999999999996</v>
      </c>
      <c r="CU48" s="109">
        <f t="shared" si="50"/>
        <v>18.7</v>
      </c>
      <c r="CV48" s="109">
        <f t="shared" si="50"/>
        <v>25.7</v>
      </c>
      <c r="CW48" s="109">
        <f t="shared" si="50"/>
        <v>0</v>
      </c>
      <c r="CX48" s="109">
        <f t="shared" si="50"/>
        <v>0</v>
      </c>
      <c r="CY48" s="109">
        <f t="shared" si="50"/>
        <v>0</v>
      </c>
      <c r="CZ48" s="109">
        <f t="shared" si="50"/>
        <v>0</v>
      </c>
      <c r="DA48" s="109">
        <f t="shared" si="50"/>
        <v>0</v>
      </c>
      <c r="DB48" s="109">
        <f t="shared" si="50"/>
        <v>0</v>
      </c>
      <c r="DC48" s="109">
        <f t="shared" si="50"/>
        <v>0</v>
      </c>
      <c r="DD48" s="109">
        <f t="shared" si="50"/>
        <v>1</v>
      </c>
      <c r="DE48" s="109">
        <f t="shared" si="50"/>
        <v>13.7</v>
      </c>
      <c r="DF48" s="109">
        <f t="shared" si="50"/>
        <v>14.7</v>
      </c>
      <c r="DG48" s="109">
        <f t="shared" si="50"/>
        <v>0</v>
      </c>
      <c r="DH48" s="109">
        <f t="shared" si="50"/>
        <v>0</v>
      </c>
      <c r="DI48" s="109">
        <f t="shared" si="50"/>
        <v>0</v>
      </c>
      <c r="DJ48" s="109">
        <f t="shared" si="50"/>
        <v>0</v>
      </c>
      <c r="DK48" s="109">
        <f t="shared" si="50"/>
        <v>0</v>
      </c>
      <c r="DL48" s="109">
        <f t="shared" si="50"/>
        <v>0</v>
      </c>
      <c r="DM48" s="109">
        <f t="shared" si="50"/>
        <v>0</v>
      </c>
      <c r="DN48" s="109">
        <f t="shared" si="50"/>
        <v>0</v>
      </c>
      <c r="DO48" s="109">
        <f t="shared" si="50"/>
        <v>0</v>
      </c>
      <c r="DP48" s="109">
        <f t="shared" si="50"/>
        <v>0</v>
      </c>
      <c r="DQ48" s="109">
        <f t="shared" si="50"/>
        <v>0</v>
      </c>
      <c r="DR48" s="109">
        <f t="shared" si="50"/>
        <v>0</v>
      </c>
      <c r="DS48" s="109">
        <f t="shared" si="50"/>
        <v>0</v>
      </c>
      <c r="DT48" s="109">
        <f t="shared" si="50"/>
        <v>0</v>
      </c>
      <c r="DU48" s="109">
        <f t="shared" si="50"/>
        <v>0</v>
      </c>
      <c r="DV48" s="109">
        <f t="shared" si="50"/>
        <v>0</v>
      </c>
      <c r="DW48" s="109">
        <f t="shared" si="50"/>
        <v>0</v>
      </c>
      <c r="DX48" s="109">
        <f t="shared" si="50"/>
        <v>0</v>
      </c>
      <c r="DY48" s="109">
        <f t="shared" si="50"/>
        <v>0</v>
      </c>
      <c r="DZ48" s="109">
        <f t="shared" si="50"/>
        <v>0</v>
      </c>
      <c r="EA48" s="109">
        <f t="shared" si="50"/>
        <v>0</v>
      </c>
      <c r="EB48" s="109">
        <f t="shared" ref="EB48:GA48" si="51">SUM(EB49:EB70)</f>
        <v>0</v>
      </c>
      <c r="EC48" s="109">
        <f t="shared" si="51"/>
        <v>0</v>
      </c>
      <c r="ED48" s="109">
        <f t="shared" si="51"/>
        <v>0</v>
      </c>
      <c r="EE48" s="109">
        <f t="shared" si="51"/>
        <v>0</v>
      </c>
      <c r="EF48" s="109">
        <f t="shared" si="51"/>
        <v>0</v>
      </c>
      <c r="EG48" s="109">
        <f t="shared" si="51"/>
        <v>0</v>
      </c>
      <c r="EH48" s="109">
        <f t="shared" si="51"/>
        <v>0</v>
      </c>
      <c r="EI48" s="109">
        <f t="shared" si="51"/>
        <v>0</v>
      </c>
      <c r="EJ48" s="109">
        <f t="shared" si="51"/>
        <v>0</v>
      </c>
      <c r="EK48" s="109">
        <f t="shared" si="51"/>
        <v>0</v>
      </c>
      <c r="EL48" s="109">
        <f t="shared" si="51"/>
        <v>0</v>
      </c>
      <c r="EM48" s="109">
        <f t="shared" si="51"/>
        <v>0</v>
      </c>
      <c r="EN48" s="109">
        <f t="shared" si="51"/>
        <v>0</v>
      </c>
      <c r="EO48" s="109">
        <f t="shared" si="51"/>
        <v>0</v>
      </c>
      <c r="EP48" s="109">
        <f t="shared" si="51"/>
        <v>0</v>
      </c>
      <c r="EQ48" s="109">
        <f t="shared" si="51"/>
        <v>0</v>
      </c>
      <c r="ER48" s="109">
        <f t="shared" si="51"/>
        <v>0</v>
      </c>
      <c r="ES48" s="109">
        <f t="shared" si="51"/>
        <v>0</v>
      </c>
      <c r="ET48" s="109">
        <f t="shared" si="51"/>
        <v>0</v>
      </c>
      <c r="EU48" s="109">
        <f t="shared" si="51"/>
        <v>0</v>
      </c>
      <c r="EV48" s="109">
        <f t="shared" si="51"/>
        <v>0</v>
      </c>
      <c r="EW48" s="109">
        <f t="shared" si="51"/>
        <v>0</v>
      </c>
      <c r="EX48" s="109">
        <f t="shared" si="51"/>
        <v>0</v>
      </c>
      <c r="EY48" s="109">
        <f t="shared" si="51"/>
        <v>0</v>
      </c>
      <c r="EZ48" s="109">
        <f t="shared" si="51"/>
        <v>0</v>
      </c>
      <c r="FA48" s="109">
        <f t="shared" si="51"/>
        <v>0</v>
      </c>
      <c r="FB48" s="109">
        <f t="shared" si="51"/>
        <v>0</v>
      </c>
      <c r="FC48" s="109">
        <f t="shared" si="51"/>
        <v>0</v>
      </c>
      <c r="FD48" s="109">
        <f t="shared" si="51"/>
        <v>0</v>
      </c>
      <c r="FE48" s="109">
        <f t="shared" si="51"/>
        <v>0</v>
      </c>
      <c r="FF48" s="109">
        <f t="shared" si="51"/>
        <v>0</v>
      </c>
      <c r="FG48" s="109">
        <f t="shared" si="51"/>
        <v>0</v>
      </c>
      <c r="FH48" s="109">
        <f t="shared" si="51"/>
        <v>0</v>
      </c>
      <c r="FI48" s="109">
        <f t="shared" si="51"/>
        <v>0</v>
      </c>
      <c r="FJ48" s="109">
        <f t="shared" si="51"/>
        <v>0</v>
      </c>
      <c r="FK48" s="109">
        <f t="shared" si="51"/>
        <v>0</v>
      </c>
      <c r="FL48" s="109">
        <f t="shared" si="51"/>
        <v>0</v>
      </c>
      <c r="FM48" s="109">
        <f t="shared" si="51"/>
        <v>0</v>
      </c>
      <c r="FN48" s="109">
        <f t="shared" si="51"/>
        <v>0</v>
      </c>
      <c r="FO48" s="109">
        <f t="shared" si="51"/>
        <v>0</v>
      </c>
      <c r="FP48" s="109">
        <f t="shared" si="51"/>
        <v>0</v>
      </c>
      <c r="FQ48" s="109">
        <f t="shared" si="51"/>
        <v>0</v>
      </c>
      <c r="FR48" s="109">
        <f t="shared" si="51"/>
        <v>0</v>
      </c>
      <c r="FS48" s="109">
        <f t="shared" si="51"/>
        <v>0</v>
      </c>
      <c r="FT48" s="109">
        <f t="shared" si="51"/>
        <v>0</v>
      </c>
      <c r="FU48" s="109">
        <f t="shared" si="51"/>
        <v>0</v>
      </c>
      <c r="FV48" s="109">
        <f t="shared" si="51"/>
        <v>0</v>
      </c>
      <c r="FW48" s="109">
        <f t="shared" si="51"/>
        <v>0</v>
      </c>
      <c r="FX48" s="109">
        <f t="shared" si="51"/>
        <v>12307.099999999997</v>
      </c>
      <c r="FY48" s="109">
        <f t="shared" si="51"/>
        <v>0</v>
      </c>
      <c r="FZ48" s="109">
        <f t="shared" si="51"/>
        <v>12307.099999999997</v>
      </c>
      <c r="GA48" s="109">
        <f t="shared" si="51"/>
        <v>376.6</v>
      </c>
      <c r="GB48" s="109">
        <f>SUM(GB49:GB74)</f>
        <v>4687.4000000000005</v>
      </c>
      <c r="GC48" s="109">
        <f t="shared" ref="GC48:GE48" si="52">SUM(GC49:GC74)</f>
        <v>64.975999999999999</v>
      </c>
      <c r="GD48" s="109">
        <f t="shared" si="52"/>
        <v>12629.103999999996</v>
      </c>
      <c r="GE48" s="109">
        <f t="shared" si="52"/>
        <v>4622.424</v>
      </c>
      <c r="GF48" s="109">
        <f t="shared" ref="GF48" si="53">SUM(GF49:GF74)</f>
        <v>6097.8000000000011</v>
      </c>
      <c r="GG48" s="109">
        <f t="shared" ref="GG48" si="54">SUM(GG49:GG74)</f>
        <v>93.95</v>
      </c>
      <c r="GH48" s="109">
        <f t="shared" ref="GH48" si="55">SUM(GH49:GH74)</f>
        <v>6003.8499999999995</v>
      </c>
      <c r="GI48" s="109">
        <f t="shared" ref="GI48" si="56">SUM(GI49:GI74)</f>
        <v>2059</v>
      </c>
      <c r="GJ48" s="109">
        <f t="shared" ref="GJ48" si="57">SUM(GJ49:GJ74)</f>
        <v>2002.8300000000002</v>
      </c>
      <c r="GK48" s="109">
        <f t="shared" ref="GK48" si="58">SUM(GK49:GK74)</f>
        <v>1002</v>
      </c>
      <c r="GL48" s="109">
        <f t="shared" ref="GL48" si="59">SUM(GL49:GL74)</f>
        <v>36</v>
      </c>
      <c r="GM48" s="109">
        <f t="shared" ref="GM48" si="60">SUM(GM49:GM74)</f>
        <v>29.809999999999992</v>
      </c>
      <c r="GN48" s="109">
        <f t="shared" ref="GN48" si="61">SUM(GN49:GN74)</f>
        <v>972.19</v>
      </c>
      <c r="GO48" s="109">
        <f t="shared" ref="GO48" si="62">SUM(GO49:GO74)</f>
        <v>1057</v>
      </c>
      <c r="GP48" s="109">
        <f t="shared" ref="GP48" si="63">SUM(GP49:GP74)</f>
        <v>21</v>
      </c>
      <c r="GQ48" s="109">
        <f t="shared" ref="GQ48" si="64">SUM(GQ49:GQ74)</f>
        <v>24</v>
      </c>
      <c r="GR48" s="109">
        <f t="shared" ref="GR48" si="65">SUM(GR49:GR74)</f>
        <v>577</v>
      </c>
      <c r="GS48" s="109">
        <f t="shared" ref="GS48" si="66">SUM(GS49:GS74)</f>
        <v>0</v>
      </c>
      <c r="GT48" s="109">
        <f t="shared" ref="GT48" si="67">SUM(GT49:GT74)</f>
        <v>0</v>
      </c>
      <c r="GU48" s="109">
        <f t="shared" ref="GU48" si="68">SUM(GU49:GU74)</f>
        <v>0</v>
      </c>
      <c r="GV48" s="109">
        <f t="shared" ref="GV48" si="69">SUM(GV49:GV74)</f>
        <v>0</v>
      </c>
      <c r="GW48" s="109">
        <f t="shared" ref="GW48" si="70">SUM(GW49:GW74)</f>
        <v>0</v>
      </c>
      <c r="GX48" s="109">
        <f t="shared" ref="GX48" si="71">SUM(GX49:GX74)</f>
        <v>0</v>
      </c>
      <c r="GY48" s="109">
        <f t="shared" ref="GY48" si="72">SUM(GY49:GY74)</f>
        <v>0</v>
      </c>
      <c r="GZ48" s="109">
        <f t="shared" ref="GZ48" si="73">SUM(GZ49:GZ74)</f>
        <v>0</v>
      </c>
      <c r="HA48" s="109">
        <f t="shared" ref="HA48" si="74">SUM(HA49:HA74)</f>
        <v>0</v>
      </c>
      <c r="HB48" s="109">
        <f t="shared" ref="HB48" si="75">SUM(HB49:HB74)</f>
        <v>0</v>
      </c>
      <c r="HC48" s="109">
        <f t="shared" ref="HC48" si="76">SUM(HC49:HC74)</f>
        <v>26.36000000000001</v>
      </c>
      <c r="HD48" s="109">
        <f t="shared" ref="HD48" si="77">SUM(HD49:HD74)</f>
        <v>1030.6399999999999</v>
      </c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</row>
    <row r="49" spans="1:212" s="19" customFormat="1" ht="15.75" x14ac:dyDescent="0.2">
      <c r="A49" s="125">
        <v>1</v>
      </c>
      <c r="B49" s="125" t="s">
        <v>87</v>
      </c>
      <c r="C49" s="123"/>
      <c r="D49" s="123">
        <f t="shared" si="33"/>
        <v>136.9</v>
      </c>
      <c r="E49" s="123">
        <f t="shared" si="34"/>
        <v>184.7</v>
      </c>
      <c r="F49" s="26">
        <v>136.9</v>
      </c>
      <c r="G49" s="26">
        <v>0</v>
      </c>
      <c r="H49" s="26">
        <v>156.69999999999999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10.7</v>
      </c>
      <c r="R49" s="26">
        <v>17.3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72">
        <f t="shared" ref="AC49:AC69" si="78">SUM(T49:AB49)</f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72">
        <f t="shared" ref="AM49:AM70" si="79">SUM(AD49:AL49)</f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62">
        <f t="shared" ref="AW49:AW70" si="80">SUM(AN49:AV49)</f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62">
        <f t="shared" ref="BG49:BG70" si="81">SUM(AX49:BF49)</f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62">
        <f t="shared" ref="BQ49:BQ70" si="82">SUM(BH49:BP49)</f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62">
        <f t="shared" ref="CA49:CA70" si="83">SUM(BR49:BZ49)</f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62">
        <f t="shared" ref="CV49:CV70" si="84">SUM(CM49:CU49)</f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62">
        <f t="shared" ref="DF49:DF70" si="85">SUM(CW49:DE49)</f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62">
        <f t="shared" ref="DP49:DP70" si="86">SUM(DG49:DO49)</f>
        <v>0</v>
      </c>
      <c r="DQ49" s="84"/>
      <c r="DR49" s="84"/>
      <c r="DS49" s="84"/>
      <c r="DT49" s="84"/>
      <c r="DU49" s="84"/>
      <c r="DV49" s="84"/>
      <c r="DW49" s="85">
        <f t="shared" ref="DW49:DW70" si="87">DT49+DU49+DV49</f>
        <v>0</v>
      </c>
      <c r="DX49" s="84"/>
      <c r="DY49" s="84"/>
      <c r="DZ49" s="84"/>
      <c r="EA49" s="84"/>
      <c r="EB49" s="84"/>
      <c r="EC49" s="84"/>
      <c r="ED49" s="84"/>
      <c r="EE49" s="84"/>
      <c r="EF49" s="85">
        <f t="shared" ref="EF49:EF70" si="88">ED49+EE49</f>
        <v>0</v>
      </c>
      <c r="EG49" s="84"/>
      <c r="EH49" s="84"/>
      <c r="EI49" s="85">
        <f t="shared" ref="EI49:EI70" si="89">EG49+EH49</f>
        <v>0</v>
      </c>
      <c r="EJ49" s="84"/>
      <c r="EK49" s="84"/>
      <c r="EL49" s="84"/>
      <c r="EM49" s="84"/>
      <c r="EN49" s="85">
        <f t="shared" si="45"/>
        <v>0</v>
      </c>
      <c r="EO49" s="84"/>
      <c r="EP49" s="84"/>
      <c r="EQ49" s="84"/>
      <c r="ER49" s="84"/>
      <c r="ES49" s="85">
        <f t="shared" ref="ES49:ES70" si="90">EQ49+ER49</f>
        <v>0</v>
      </c>
      <c r="ET49" s="84"/>
      <c r="EU49" s="84"/>
      <c r="EV49" s="84"/>
      <c r="EW49" s="84"/>
      <c r="EX49" s="84"/>
      <c r="EY49" s="84"/>
      <c r="EZ49" s="84"/>
      <c r="FA49" s="84"/>
      <c r="FB49" s="85">
        <f t="shared" si="47"/>
        <v>0</v>
      </c>
      <c r="FC49" s="84"/>
      <c r="FD49" s="84"/>
      <c r="FE49" s="84"/>
      <c r="FF49" s="84"/>
      <c r="FG49" s="84"/>
      <c r="FH49" s="26"/>
      <c r="FI49" s="26"/>
      <c r="FJ49" s="26"/>
      <c r="FK49" s="26"/>
      <c r="FL49" s="23">
        <f t="shared" ref="FL49:FL70" si="91">FJ49+FK49</f>
        <v>0</v>
      </c>
      <c r="FM49" s="26"/>
      <c r="FN49" s="26"/>
      <c r="FO49" s="26"/>
      <c r="FP49" s="26"/>
      <c r="FQ49" s="26"/>
      <c r="FR49" s="23">
        <f t="shared" ref="FR49:FR70" si="92">FP49+FQ49</f>
        <v>0</v>
      </c>
      <c r="FS49" s="26"/>
      <c r="FT49" s="26"/>
      <c r="FU49" s="26"/>
      <c r="FV49" s="26"/>
      <c r="FW49" s="23">
        <f t="shared" ref="FW49:FW70" si="93">SUM(FS49:FV49)</f>
        <v>0</v>
      </c>
      <c r="FX49" s="21">
        <f t="shared" ref="FX49:FX70" si="94">SUM(FY49:FZ49)</f>
        <v>321.60000000000002</v>
      </c>
      <c r="FY49" s="21">
        <f t="shared" ref="FY49:FY70" si="95">SUM(DQ49:DS49)+DW49+SUM(DX49:EC49)+EF49+EI49+EN49+SUM(EO49:EP49)+ES49+SUM(ET49:EW49)+FB49+SUM(FC49:FG49)+FL49+SUM(FM49:FO49)+FR49+FW49</f>
        <v>0</v>
      </c>
      <c r="FZ49" s="62">
        <f t="shared" ref="FZ49:FZ70" si="96">SUM(F49:S49)+AC49+AM49+AW49+BG49+BQ49+CA49+SUM(CB49:CL49)+CV49+DF49+DP49</f>
        <v>321.60000000000002</v>
      </c>
      <c r="GA49" s="21"/>
      <c r="GB49" s="21">
        <f t="shared" ref="GB49:GB68" si="97">D49-GK49</f>
        <v>122.9</v>
      </c>
      <c r="GC49" s="21">
        <f t="shared" si="35"/>
        <v>1.704</v>
      </c>
      <c r="GD49" s="21">
        <f t="shared" si="36"/>
        <v>316.476</v>
      </c>
      <c r="GE49" s="26">
        <f t="shared" si="26"/>
        <v>121.19600000000001</v>
      </c>
      <c r="GF49" s="21">
        <f t="shared" ref="GF49:GF68" si="98">E49-GO49</f>
        <v>167.7</v>
      </c>
      <c r="GG49" s="21">
        <f t="shared" si="37"/>
        <v>2.58</v>
      </c>
      <c r="GH49" s="26">
        <f t="shared" si="28"/>
        <v>165.11999999999998</v>
      </c>
      <c r="GI49" s="21">
        <f>GK49+GO49</f>
        <v>31</v>
      </c>
      <c r="GJ49" s="26">
        <f t="shared" si="30"/>
        <v>30.159999999999997</v>
      </c>
      <c r="GK49" s="21">
        <v>14</v>
      </c>
      <c r="GL49" s="21">
        <v>0</v>
      </c>
      <c r="GM49" s="21">
        <f t="shared" si="38"/>
        <v>0.42</v>
      </c>
      <c r="GN49" s="26">
        <f t="shared" si="31"/>
        <v>13.58</v>
      </c>
      <c r="GO49" s="21">
        <v>17</v>
      </c>
      <c r="GP49" s="21">
        <v>0</v>
      </c>
      <c r="GQ49" s="104">
        <v>0</v>
      </c>
      <c r="GR49" s="66">
        <v>18</v>
      </c>
      <c r="GS49" s="66"/>
      <c r="GT49" s="66"/>
      <c r="GU49" s="66"/>
      <c r="GV49" s="66"/>
      <c r="GW49" s="66"/>
      <c r="GX49" s="66"/>
      <c r="GY49" s="66"/>
      <c r="GZ49" s="66"/>
      <c r="HA49" s="67">
        <f t="shared" ref="HA49:HA70" si="99">SUM(GS49:GZ49)</f>
        <v>0</v>
      </c>
      <c r="HC49" s="26">
        <f t="shared" si="39"/>
        <v>0.42</v>
      </c>
      <c r="HD49" s="26">
        <f t="shared" si="40"/>
        <v>16.579999999999998</v>
      </c>
    </row>
    <row r="50" spans="1:212" s="19" customFormat="1" ht="15.75" x14ac:dyDescent="0.2">
      <c r="A50" s="125">
        <v>2</v>
      </c>
      <c r="B50" s="125" t="s">
        <v>88</v>
      </c>
      <c r="C50" s="123"/>
      <c r="D50" s="123">
        <f t="shared" si="33"/>
        <v>162</v>
      </c>
      <c r="E50" s="123">
        <f t="shared" si="34"/>
        <v>215.39999999999998</v>
      </c>
      <c r="F50" s="26">
        <v>162</v>
      </c>
      <c r="G50" s="26">
        <v>0</v>
      </c>
      <c r="H50" s="26">
        <v>183.7</v>
      </c>
      <c r="I50" s="26">
        <v>0</v>
      </c>
      <c r="J50" s="26">
        <v>10</v>
      </c>
      <c r="K50" s="26">
        <v>21.7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72">
        <f t="shared" si="78"/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72">
        <f t="shared" si="79"/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62">
        <f t="shared" si="80"/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62">
        <f t="shared" si="81"/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62">
        <f t="shared" si="82"/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62">
        <f t="shared" si="83"/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62">
        <f t="shared" si="84"/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62">
        <f t="shared" si="85"/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62">
        <f t="shared" si="86"/>
        <v>0</v>
      </c>
      <c r="DQ50" s="84"/>
      <c r="DR50" s="84"/>
      <c r="DS50" s="84"/>
      <c r="DT50" s="84"/>
      <c r="DU50" s="84"/>
      <c r="DV50" s="84"/>
      <c r="DW50" s="85">
        <f t="shared" si="87"/>
        <v>0</v>
      </c>
      <c r="DX50" s="84"/>
      <c r="DY50" s="84"/>
      <c r="DZ50" s="84"/>
      <c r="EA50" s="84"/>
      <c r="EB50" s="84"/>
      <c r="EC50" s="84"/>
      <c r="ED50" s="84"/>
      <c r="EE50" s="84"/>
      <c r="EF50" s="85">
        <f t="shared" si="88"/>
        <v>0</v>
      </c>
      <c r="EG50" s="84"/>
      <c r="EH50" s="84"/>
      <c r="EI50" s="85">
        <f t="shared" si="89"/>
        <v>0</v>
      </c>
      <c r="EJ50" s="84"/>
      <c r="EK50" s="84"/>
      <c r="EL50" s="84"/>
      <c r="EM50" s="84"/>
      <c r="EN50" s="85">
        <f t="shared" si="45"/>
        <v>0</v>
      </c>
      <c r="EO50" s="84"/>
      <c r="EP50" s="84"/>
      <c r="EQ50" s="84"/>
      <c r="ER50" s="84"/>
      <c r="ES50" s="85">
        <f t="shared" si="90"/>
        <v>0</v>
      </c>
      <c r="ET50" s="84"/>
      <c r="EU50" s="84"/>
      <c r="EV50" s="84"/>
      <c r="EW50" s="84"/>
      <c r="EX50" s="84"/>
      <c r="EY50" s="84"/>
      <c r="EZ50" s="84"/>
      <c r="FA50" s="84"/>
      <c r="FB50" s="85">
        <f t="shared" si="47"/>
        <v>0</v>
      </c>
      <c r="FC50" s="84"/>
      <c r="FD50" s="84"/>
      <c r="FE50" s="84"/>
      <c r="FF50" s="84"/>
      <c r="FG50" s="84"/>
      <c r="FH50" s="26"/>
      <c r="FI50" s="26"/>
      <c r="FJ50" s="26"/>
      <c r="FK50" s="26"/>
      <c r="FL50" s="23">
        <f t="shared" si="91"/>
        <v>0</v>
      </c>
      <c r="FM50" s="26"/>
      <c r="FN50" s="26"/>
      <c r="FO50" s="26"/>
      <c r="FP50" s="26"/>
      <c r="FQ50" s="26"/>
      <c r="FR50" s="23">
        <f t="shared" si="92"/>
        <v>0</v>
      </c>
      <c r="FS50" s="26"/>
      <c r="FT50" s="26"/>
      <c r="FU50" s="26"/>
      <c r="FV50" s="26"/>
      <c r="FW50" s="23">
        <f t="shared" si="93"/>
        <v>0</v>
      </c>
      <c r="FX50" s="21">
        <f t="shared" si="94"/>
        <v>377.4</v>
      </c>
      <c r="FY50" s="21">
        <f t="shared" si="95"/>
        <v>0</v>
      </c>
      <c r="FZ50" s="62">
        <f t="shared" si="96"/>
        <v>377.4</v>
      </c>
      <c r="GA50" s="21"/>
      <c r="GB50" s="21">
        <f t="shared" si="97"/>
        <v>136</v>
      </c>
      <c r="GC50" s="21">
        <f t="shared" si="35"/>
        <v>1.885</v>
      </c>
      <c r="GD50" s="21">
        <f t="shared" si="36"/>
        <v>371.11500000000001</v>
      </c>
      <c r="GE50" s="26">
        <f t="shared" si="26"/>
        <v>134.11500000000001</v>
      </c>
      <c r="GF50" s="21">
        <f t="shared" si="98"/>
        <v>182.39999999999998</v>
      </c>
      <c r="GG50" s="21">
        <f t="shared" si="37"/>
        <v>2.81</v>
      </c>
      <c r="GH50" s="26">
        <f t="shared" si="28"/>
        <v>179.58999999999997</v>
      </c>
      <c r="GI50" s="21">
        <f t="shared" ref="GI50:GI70" si="100">GK50+GO50</f>
        <v>59</v>
      </c>
      <c r="GJ50" s="26">
        <f t="shared" si="30"/>
        <v>57.41</v>
      </c>
      <c r="GK50" s="21">
        <v>26</v>
      </c>
      <c r="GL50" s="21">
        <v>0</v>
      </c>
      <c r="GM50" s="21">
        <f t="shared" si="38"/>
        <v>0.77</v>
      </c>
      <c r="GN50" s="26">
        <f t="shared" si="31"/>
        <v>25.23</v>
      </c>
      <c r="GO50" s="21">
        <v>33</v>
      </c>
      <c r="GP50" s="21">
        <v>0</v>
      </c>
      <c r="GQ50" s="105">
        <v>0</v>
      </c>
      <c r="GR50" s="26">
        <v>19</v>
      </c>
      <c r="GS50" s="26"/>
      <c r="GT50" s="26"/>
      <c r="GU50" s="26"/>
      <c r="GV50" s="26"/>
      <c r="GW50" s="26"/>
      <c r="GX50" s="26"/>
      <c r="GY50" s="26"/>
      <c r="GZ50" s="26"/>
      <c r="HA50" s="24">
        <f t="shared" si="99"/>
        <v>0</v>
      </c>
      <c r="HC50" s="26">
        <f t="shared" si="39"/>
        <v>0.82</v>
      </c>
      <c r="HD50" s="26">
        <f t="shared" si="40"/>
        <v>32.18</v>
      </c>
    </row>
    <row r="51" spans="1:212" s="19" customFormat="1" ht="15.75" x14ac:dyDescent="0.2">
      <c r="A51" s="125">
        <v>3</v>
      </c>
      <c r="B51" s="125" t="s">
        <v>89</v>
      </c>
      <c r="C51" s="123"/>
      <c r="D51" s="123">
        <f t="shared" si="33"/>
        <v>450.1</v>
      </c>
      <c r="E51" s="123">
        <f t="shared" si="34"/>
        <v>502</v>
      </c>
      <c r="F51" s="26">
        <v>450.1</v>
      </c>
      <c r="G51" s="26">
        <v>0</v>
      </c>
      <c r="H51" s="26">
        <v>414.7</v>
      </c>
      <c r="I51" s="26">
        <v>0</v>
      </c>
      <c r="J51" s="26">
        <v>26</v>
      </c>
      <c r="K51" s="26">
        <v>61.3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72">
        <f t="shared" si="78"/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72">
        <f t="shared" si="79"/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62">
        <f t="shared" si="80"/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62">
        <f t="shared" si="81"/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62">
        <f t="shared" si="82"/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62">
        <f t="shared" si="83"/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62">
        <f t="shared" si="84"/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62">
        <f t="shared" si="85"/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62">
        <f t="shared" si="86"/>
        <v>0</v>
      </c>
      <c r="DQ51" s="84"/>
      <c r="DR51" s="84"/>
      <c r="DS51" s="84"/>
      <c r="DT51" s="84"/>
      <c r="DU51" s="84"/>
      <c r="DV51" s="84"/>
      <c r="DW51" s="85">
        <f t="shared" si="87"/>
        <v>0</v>
      </c>
      <c r="DX51" s="84"/>
      <c r="DY51" s="84"/>
      <c r="DZ51" s="84"/>
      <c r="EA51" s="84"/>
      <c r="EB51" s="84"/>
      <c r="EC51" s="84"/>
      <c r="ED51" s="84"/>
      <c r="EE51" s="84"/>
      <c r="EF51" s="85">
        <f t="shared" si="88"/>
        <v>0</v>
      </c>
      <c r="EG51" s="84"/>
      <c r="EH51" s="84"/>
      <c r="EI51" s="85">
        <f t="shared" si="89"/>
        <v>0</v>
      </c>
      <c r="EJ51" s="84"/>
      <c r="EK51" s="84"/>
      <c r="EL51" s="84"/>
      <c r="EM51" s="84"/>
      <c r="EN51" s="85">
        <f t="shared" si="45"/>
        <v>0</v>
      </c>
      <c r="EO51" s="84"/>
      <c r="EP51" s="84"/>
      <c r="EQ51" s="84"/>
      <c r="ER51" s="84"/>
      <c r="ES51" s="85">
        <f t="shared" si="90"/>
        <v>0</v>
      </c>
      <c r="ET51" s="84"/>
      <c r="EU51" s="84"/>
      <c r="EV51" s="84"/>
      <c r="EW51" s="84"/>
      <c r="EX51" s="84"/>
      <c r="EY51" s="84"/>
      <c r="EZ51" s="84"/>
      <c r="FA51" s="84"/>
      <c r="FB51" s="85">
        <f t="shared" si="47"/>
        <v>0</v>
      </c>
      <c r="FC51" s="84"/>
      <c r="FD51" s="84"/>
      <c r="FE51" s="84"/>
      <c r="FF51" s="84"/>
      <c r="FG51" s="84"/>
      <c r="FH51" s="26"/>
      <c r="FI51" s="26"/>
      <c r="FJ51" s="26"/>
      <c r="FK51" s="26"/>
      <c r="FL51" s="23">
        <f t="shared" si="91"/>
        <v>0</v>
      </c>
      <c r="FM51" s="26"/>
      <c r="FN51" s="26"/>
      <c r="FO51" s="26"/>
      <c r="FP51" s="26"/>
      <c r="FQ51" s="26"/>
      <c r="FR51" s="23">
        <f t="shared" si="92"/>
        <v>0</v>
      </c>
      <c r="FS51" s="26"/>
      <c r="FT51" s="26"/>
      <c r="FU51" s="26"/>
      <c r="FV51" s="26"/>
      <c r="FW51" s="23">
        <f t="shared" si="93"/>
        <v>0</v>
      </c>
      <c r="FX51" s="21">
        <f t="shared" si="94"/>
        <v>952.09999999999991</v>
      </c>
      <c r="FY51" s="21">
        <f t="shared" si="95"/>
        <v>0</v>
      </c>
      <c r="FZ51" s="62">
        <f t="shared" si="96"/>
        <v>952.09999999999991</v>
      </c>
      <c r="GA51" s="21"/>
      <c r="GB51" s="21">
        <f t="shared" si="97"/>
        <v>376.1</v>
      </c>
      <c r="GC51" s="21">
        <f t="shared" si="35"/>
        <v>5.2140000000000004</v>
      </c>
      <c r="GD51" s="21">
        <f t="shared" si="36"/>
        <v>936.02599999999995</v>
      </c>
      <c r="GE51" s="26">
        <f t="shared" si="26"/>
        <v>370.88600000000002</v>
      </c>
      <c r="GF51" s="21">
        <f t="shared" si="98"/>
        <v>405</v>
      </c>
      <c r="GG51" s="21">
        <f t="shared" si="37"/>
        <v>6.24</v>
      </c>
      <c r="GH51" s="26">
        <f t="shared" si="28"/>
        <v>398.76</v>
      </c>
      <c r="GI51" s="21">
        <f t="shared" si="100"/>
        <v>171</v>
      </c>
      <c r="GJ51" s="26">
        <f t="shared" si="30"/>
        <v>166.38</v>
      </c>
      <c r="GK51" s="21">
        <v>74</v>
      </c>
      <c r="GL51" s="21">
        <v>0</v>
      </c>
      <c r="GM51" s="21">
        <f t="shared" si="38"/>
        <v>2.2000000000000002</v>
      </c>
      <c r="GN51" s="26">
        <f t="shared" si="31"/>
        <v>71.8</v>
      </c>
      <c r="GO51" s="21">
        <v>97</v>
      </c>
      <c r="GP51" s="21">
        <v>0</v>
      </c>
      <c r="GQ51" s="105">
        <v>2</v>
      </c>
      <c r="GR51" s="26">
        <v>34</v>
      </c>
      <c r="GS51" s="26"/>
      <c r="GT51" s="26"/>
      <c r="GU51" s="26"/>
      <c r="GV51" s="26"/>
      <c r="GW51" s="26"/>
      <c r="GX51" s="26"/>
      <c r="GY51" s="26"/>
      <c r="GZ51" s="26"/>
      <c r="HA51" s="24">
        <f t="shared" si="99"/>
        <v>0</v>
      </c>
      <c r="HC51" s="26">
        <f t="shared" si="39"/>
        <v>2.42</v>
      </c>
      <c r="HD51" s="26">
        <f t="shared" si="40"/>
        <v>94.58</v>
      </c>
    </row>
    <row r="52" spans="1:212" s="19" customFormat="1" ht="15.75" x14ac:dyDescent="0.2">
      <c r="A52" s="125">
        <v>4</v>
      </c>
      <c r="B52" s="125" t="s">
        <v>90</v>
      </c>
      <c r="C52" s="123"/>
      <c r="D52" s="123">
        <f t="shared" si="33"/>
        <v>114</v>
      </c>
      <c r="E52" s="123">
        <f t="shared" si="34"/>
        <v>177.20000000000002</v>
      </c>
      <c r="F52" s="26">
        <v>114</v>
      </c>
      <c r="G52" s="26">
        <v>0</v>
      </c>
      <c r="H52" s="26">
        <v>150.9</v>
      </c>
      <c r="I52" s="26">
        <v>0</v>
      </c>
      <c r="J52" s="26">
        <v>8.3000000000000007</v>
      </c>
      <c r="K52" s="26">
        <v>18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72">
        <f t="shared" si="78"/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72">
        <f t="shared" si="79"/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62">
        <f t="shared" si="80"/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62">
        <f t="shared" si="81"/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62">
        <f t="shared" si="82"/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62">
        <f t="shared" si="83"/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62">
        <f t="shared" si="84"/>
        <v>0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62">
        <f t="shared" si="85"/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62">
        <f t="shared" si="86"/>
        <v>0</v>
      </c>
      <c r="DQ52" s="84"/>
      <c r="DR52" s="84"/>
      <c r="DS52" s="84"/>
      <c r="DT52" s="84"/>
      <c r="DU52" s="84"/>
      <c r="DV52" s="84"/>
      <c r="DW52" s="85">
        <f t="shared" si="87"/>
        <v>0</v>
      </c>
      <c r="DX52" s="84"/>
      <c r="DY52" s="84"/>
      <c r="DZ52" s="84"/>
      <c r="EA52" s="84"/>
      <c r="EB52" s="84"/>
      <c r="EC52" s="84"/>
      <c r="ED52" s="84"/>
      <c r="EE52" s="84"/>
      <c r="EF52" s="85">
        <f t="shared" si="88"/>
        <v>0</v>
      </c>
      <c r="EG52" s="84"/>
      <c r="EH52" s="84"/>
      <c r="EI52" s="85">
        <f t="shared" si="89"/>
        <v>0</v>
      </c>
      <c r="EJ52" s="84"/>
      <c r="EK52" s="84"/>
      <c r="EL52" s="84"/>
      <c r="EM52" s="84"/>
      <c r="EN52" s="85">
        <f t="shared" si="45"/>
        <v>0</v>
      </c>
      <c r="EO52" s="84"/>
      <c r="EP52" s="84"/>
      <c r="EQ52" s="84"/>
      <c r="ER52" s="84"/>
      <c r="ES52" s="85">
        <f t="shared" si="90"/>
        <v>0</v>
      </c>
      <c r="ET52" s="84"/>
      <c r="EU52" s="84"/>
      <c r="EV52" s="84"/>
      <c r="EW52" s="84"/>
      <c r="EX52" s="84"/>
      <c r="EY52" s="84"/>
      <c r="EZ52" s="84"/>
      <c r="FA52" s="84"/>
      <c r="FB52" s="85">
        <f t="shared" si="47"/>
        <v>0</v>
      </c>
      <c r="FC52" s="84"/>
      <c r="FD52" s="84"/>
      <c r="FE52" s="84"/>
      <c r="FF52" s="84"/>
      <c r="FG52" s="84"/>
      <c r="FH52" s="26"/>
      <c r="FI52" s="26"/>
      <c r="FJ52" s="26"/>
      <c r="FK52" s="26"/>
      <c r="FL52" s="23">
        <f t="shared" si="91"/>
        <v>0</v>
      </c>
      <c r="FM52" s="26"/>
      <c r="FN52" s="26"/>
      <c r="FO52" s="26"/>
      <c r="FP52" s="26"/>
      <c r="FQ52" s="26"/>
      <c r="FR52" s="23">
        <f t="shared" si="92"/>
        <v>0</v>
      </c>
      <c r="FS52" s="26"/>
      <c r="FT52" s="26"/>
      <c r="FU52" s="26"/>
      <c r="FV52" s="26"/>
      <c r="FW52" s="23">
        <f t="shared" si="93"/>
        <v>0</v>
      </c>
      <c r="FX52" s="21">
        <f t="shared" si="94"/>
        <v>291.2</v>
      </c>
      <c r="FY52" s="21">
        <f t="shared" si="95"/>
        <v>0</v>
      </c>
      <c r="FZ52" s="62">
        <f t="shared" si="96"/>
        <v>291.2</v>
      </c>
      <c r="GA52" s="21"/>
      <c r="GB52" s="21">
        <f t="shared" si="97"/>
        <v>102</v>
      </c>
      <c r="GC52" s="21">
        <f t="shared" si="35"/>
        <v>1.4139999999999999</v>
      </c>
      <c r="GD52" s="21">
        <f t="shared" si="36"/>
        <v>286.49600000000004</v>
      </c>
      <c r="GE52" s="26">
        <f t="shared" si="26"/>
        <v>100.586</v>
      </c>
      <c r="GF52" s="21">
        <f t="shared" si="98"/>
        <v>156.20000000000002</v>
      </c>
      <c r="GG52" s="21">
        <f t="shared" si="37"/>
        <v>2.41</v>
      </c>
      <c r="GH52" s="26">
        <f t="shared" si="28"/>
        <v>153.79000000000002</v>
      </c>
      <c r="GI52" s="21">
        <f t="shared" si="100"/>
        <v>33</v>
      </c>
      <c r="GJ52" s="26">
        <f t="shared" si="30"/>
        <v>32.120000000000005</v>
      </c>
      <c r="GK52" s="21">
        <v>12</v>
      </c>
      <c r="GL52" s="21">
        <v>0</v>
      </c>
      <c r="GM52" s="21">
        <f t="shared" si="38"/>
        <v>0.36</v>
      </c>
      <c r="GN52" s="26">
        <f t="shared" si="31"/>
        <v>11.64</v>
      </c>
      <c r="GO52" s="21">
        <v>21</v>
      </c>
      <c r="GP52" s="21">
        <v>0</v>
      </c>
      <c r="GQ52" s="105">
        <v>0</v>
      </c>
      <c r="GR52" s="26">
        <v>14</v>
      </c>
      <c r="GS52" s="26"/>
      <c r="GT52" s="26"/>
      <c r="GU52" s="26"/>
      <c r="GV52" s="26"/>
      <c r="GW52" s="26"/>
      <c r="GX52" s="26"/>
      <c r="GY52" s="26"/>
      <c r="GZ52" s="26"/>
      <c r="HA52" s="24">
        <f t="shared" si="99"/>
        <v>0</v>
      </c>
      <c r="HC52" s="26">
        <f t="shared" si="39"/>
        <v>0.52</v>
      </c>
      <c r="HD52" s="26">
        <f t="shared" si="40"/>
        <v>20.48</v>
      </c>
    </row>
    <row r="53" spans="1:212" s="19" customFormat="1" ht="15.75" x14ac:dyDescent="0.2">
      <c r="A53" s="125">
        <v>5</v>
      </c>
      <c r="B53" s="125" t="s">
        <v>91</v>
      </c>
      <c r="C53" s="123"/>
      <c r="D53" s="123">
        <f t="shared" si="33"/>
        <v>438.4</v>
      </c>
      <c r="E53" s="123">
        <f t="shared" si="34"/>
        <v>520.4</v>
      </c>
      <c r="F53" s="26">
        <v>437</v>
      </c>
      <c r="G53" s="26">
        <v>0</v>
      </c>
      <c r="H53" s="26">
        <v>438.5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23</v>
      </c>
      <c r="P53" s="26">
        <v>0</v>
      </c>
      <c r="Q53" s="26">
        <v>19.3</v>
      </c>
      <c r="R53" s="26">
        <v>38.299999999999997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72">
        <f t="shared" si="78"/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72">
        <f t="shared" si="79"/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62">
        <f t="shared" si="80"/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62">
        <f t="shared" si="81"/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62">
        <f t="shared" si="82"/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62">
        <f t="shared" si="83"/>
        <v>0</v>
      </c>
      <c r="CB53" s="26">
        <v>0</v>
      </c>
      <c r="CC53" s="26">
        <v>0</v>
      </c>
      <c r="CD53" s="26">
        <v>0</v>
      </c>
      <c r="CE53" s="26">
        <v>0.7</v>
      </c>
      <c r="CF53" s="26">
        <v>1.3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0.7</v>
      </c>
      <c r="CV53" s="62">
        <f t="shared" si="84"/>
        <v>0.7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62">
        <f t="shared" si="85"/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62">
        <f t="shared" si="86"/>
        <v>0</v>
      </c>
      <c r="DQ53" s="84"/>
      <c r="DR53" s="84"/>
      <c r="DS53" s="84"/>
      <c r="DT53" s="84"/>
      <c r="DU53" s="84"/>
      <c r="DV53" s="84"/>
      <c r="DW53" s="85">
        <f t="shared" si="87"/>
        <v>0</v>
      </c>
      <c r="DX53" s="84"/>
      <c r="DY53" s="84"/>
      <c r="DZ53" s="84"/>
      <c r="EA53" s="84"/>
      <c r="EB53" s="84"/>
      <c r="EC53" s="84"/>
      <c r="ED53" s="84"/>
      <c r="EE53" s="84"/>
      <c r="EF53" s="85">
        <f t="shared" si="88"/>
        <v>0</v>
      </c>
      <c r="EG53" s="84"/>
      <c r="EH53" s="84"/>
      <c r="EI53" s="85">
        <f t="shared" si="89"/>
        <v>0</v>
      </c>
      <c r="EJ53" s="84"/>
      <c r="EK53" s="84"/>
      <c r="EL53" s="84"/>
      <c r="EM53" s="84"/>
      <c r="EN53" s="85">
        <f t="shared" si="45"/>
        <v>0</v>
      </c>
      <c r="EO53" s="84"/>
      <c r="EP53" s="84"/>
      <c r="EQ53" s="84"/>
      <c r="ER53" s="84"/>
      <c r="ES53" s="85">
        <f t="shared" si="90"/>
        <v>0</v>
      </c>
      <c r="ET53" s="84"/>
      <c r="EU53" s="84"/>
      <c r="EV53" s="84"/>
      <c r="EW53" s="84"/>
      <c r="EX53" s="84"/>
      <c r="EY53" s="84"/>
      <c r="EZ53" s="84"/>
      <c r="FA53" s="84"/>
      <c r="FB53" s="85">
        <f t="shared" si="47"/>
        <v>0</v>
      </c>
      <c r="FC53" s="84"/>
      <c r="FD53" s="84"/>
      <c r="FE53" s="84"/>
      <c r="FF53" s="84"/>
      <c r="FG53" s="84"/>
      <c r="FH53" s="26"/>
      <c r="FI53" s="26"/>
      <c r="FJ53" s="26"/>
      <c r="FK53" s="26"/>
      <c r="FL53" s="23">
        <f t="shared" si="91"/>
        <v>0</v>
      </c>
      <c r="FM53" s="26"/>
      <c r="FN53" s="26"/>
      <c r="FO53" s="26"/>
      <c r="FP53" s="26"/>
      <c r="FQ53" s="26"/>
      <c r="FR53" s="23">
        <f t="shared" si="92"/>
        <v>0</v>
      </c>
      <c r="FS53" s="26"/>
      <c r="FT53" s="26"/>
      <c r="FU53" s="26"/>
      <c r="FV53" s="26"/>
      <c r="FW53" s="23">
        <f t="shared" si="93"/>
        <v>0</v>
      </c>
      <c r="FX53" s="21">
        <f t="shared" si="94"/>
        <v>958.8</v>
      </c>
      <c r="FY53" s="21">
        <f t="shared" si="95"/>
        <v>0</v>
      </c>
      <c r="FZ53" s="62">
        <f t="shared" si="96"/>
        <v>958.8</v>
      </c>
      <c r="GA53" s="21"/>
      <c r="GB53" s="21">
        <f t="shared" si="97"/>
        <v>388.4</v>
      </c>
      <c r="GC53" s="21">
        <f t="shared" si="35"/>
        <v>5.3840000000000003</v>
      </c>
      <c r="GD53" s="21">
        <f t="shared" si="36"/>
        <v>943.42599999999993</v>
      </c>
      <c r="GE53" s="26">
        <f t="shared" si="26"/>
        <v>383.01599999999996</v>
      </c>
      <c r="GF53" s="21">
        <f t="shared" si="98"/>
        <v>470.4</v>
      </c>
      <c r="GG53" s="21">
        <f t="shared" si="37"/>
        <v>7.25</v>
      </c>
      <c r="GH53" s="26">
        <f t="shared" si="28"/>
        <v>463.15</v>
      </c>
      <c r="GI53" s="21">
        <f t="shared" si="100"/>
        <v>100</v>
      </c>
      <c r="GJ53" s="26">
        <f t="shared" si="30"/>
        <v>97.259999999999991</v>
      </c>
      <c r="GK53" s="21">
        <v>50</v>
      </c>
      <c r="GL53" s="21">
        <v>1</v>
      </c>
      <c r="GM53" s="21">
        <f t="shared" si="38"/>
        <v>1.49</v>
      </c>
      <c r="GN53" s="26">
        <f t="shared" si="31"/>
        <v>48.51</v>
      </c>
      <c r="GO53" s="21">
        <v>50</v>
      </c>
      <c r="GP53" s="21">
        <v>0</v>
      </c>
      <c r="GQ53" s="106">
        <v>1</v>
      </c>
      <c r="GR53" s="26">
        <v>37</v>
      </c>
      <c r="GS53" s="26"/>
      <c r="GT53" s="26"/>
      <c r="GU53" s="26"/>
      <c r="GV53" s="26"/>
      <c r="GW53" s="26"/>
      <c r="GX53" s="26"/>
      <c r="GY53" s="26"/>
      <c r="GZ53" s="26"/>
      <c r="HA53" s="24">
        <f t="shared" si="99"/>
        <v>0</v>
      </c>
      <c r="HC53" s="26">
        <f t="shared" si="39"/>
        <v>1.25</v>
      </c>
      <c r="HD53" s="26">
        <f t="shared" si="40"/>
        <v>48.75</v>
      </c>
    </row>
    <row r="54" spans="1:212" s="19" customFormat="1" ht="15.75" x14ac:dyDescent="0.2">
      <c r="A54" s="125">
        <v>6</v>
      </c>
      <c r="B54" s="125" t="s">
        <v>92</v>
      </c>
      <c r="C54" s="123"/>
      <c r="D54" s="123">
        <f t="shared" si="33"/>
        <v>177</v>
      </c>
      <c r="E54" s="123">
        <f t="shared" si="34"/>
        <v>219.39999999999998</v>
      </c>
      <c r="F54" s="26">
        <v>177</v>
      </c>
      <c r="G54" s="26">
        <v>0</v>
      </c>
      <c r="H54" s="26">
        <v>179.7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12</v>
      </c>
      <c r="R54" s="26">
        <v>27.7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72">
        <f t="shared" si="78"/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72">
        <f t="shared" si="79"/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62">
        <f t="shared" si="80"/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62">
        <f t="shared" si="81"/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62">
        <f t="shared" si="82"/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62">
        <f t="shared" si="83"/>
        <v>0</v>
      </c>
      <c r="CB54" s="26">
        <v>0</v>
      </c>
      <c r="CC54" s="26">
        <v>0</v>
      </c>
      <c r="CD54" s="26">
        <v>0</v>
      </c>
      <c r="CE54" s="26"/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62">
        <f t="shared" si="84"/>
        <v>0</v>
      </c>
      <c r="CW54" s="26">
        <v>0</v>
      </c>
      <c r="CX54" s="26">
        <v>0</v>
      </c>
      <c r="CY54" s="26">
        <v>0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62">
        <f t="shared" si="85"/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0</v>
      </c>
      <c r="DO54" s="26">
        <v>0</v>
      </c>
      <c r="DP54" s="62">
        <f t="shared" si="86"/>
        <v>0</v>
      </c>
      <c r="DQ54" s="84"/>
      <c r="DR54" s="84"/>
      <c r="DS54" s="84"/>
      <c r="DT54" s="84"/>
      <c r="DU54" s="84"/>
      <c r="DV54" s="84"/>
      <c r="DW54" s="85">
        <f t="shared" si="87"/>
        <v>0</v>
      </c>
      <c r="DX54" s="84"/>
      <c r="DY54" s="84"/>
      <c r="DZ54" s="84"/>
      <c r="EA54" s="84"/>
      <c r="EB54" s="84"/>
      <c r="EC54" s="84"/>
      <c r="ED54" s="84"/>
      <c r="EE54" s="84"/>
      <c r="EF54" s="85">
        <f t="shared" si="88"/>
        <v>0</v>
      </c>
      <c r="EG54" s="84"/>
      <c r="EH54" s="84"/>
      <c r="EI54" s="85">
        <f t="shared" si="89"/>
        <v>0</v>
      </c>
      <c r="EJ54" s="84"/>
      <c r="EK54" s="84"/>
      <c r="EL54" s="84"/>
      <c r="EM54" s="84"/>
      <c r="EN54" s="85">
        <f t="shared" si="45"/>
        <v>0</v>
      </c>
      <c r="EO54" s="84"/>
      <c r="EP54" s="84"/>
      <c r="EQ54" s="84"/>
      <c r="ER54" s="84"/>
      <c r="ES54" s="85">
        <f t="shared" si="90"/>
        <v>0</v>
      </c>
      <c r="ET54" s="84"/>
      <c r="EU54" s="84"/>
      <c r="EV54" s="84"/>
      <c r="EW54" s="84"/>
      <c r="EX54" s="84"/>
      <c r="EY54" s="84"/>
      <c r="EZ54" s="84"/>
      <c r="FA54" s="84"/>
      <c r="FB54" s="85">
        <f t="shared" si="47"/>
        <v>0</v>
      </c>
      <c r="FC54" s="84"/>
      <c r="FD54" s="84"/>
      <c r="FE54" s="84"/>
      <c r="FF54" s="84"/>
      <c r="FG54" s="84"/>
      <c r="FH54" s="26"/>
      <c r="FI54" s="26"/>
      <c r="FJ54" s="26"/>
      <c r="FK54" s="26"/>
      <c r="FL54" s="23">
        <f t="shared" si="91"/>
        <v>0</v>
      </c>
      <c r="FM54" s="26"/>
      <c r="FN54" s="26"/>
      <c r="FO54" s="26"/>
      <c r="FP54" s="26"/>
      <c r="FQ54" s="26"/>
      <c r="FR54" s="23">
        <f t="shared" si="92"/>
        <v>0</v>
      </c>
      <c r="FS54" s="26"/>
      <c r="FT54" s="26"/>
      <c r="FU54" s="26"/>
      <c r="FV54" s="26"/>
      <c r="FW54" s="23">
        <f t="shared" si="93"/>
        <v>0</v>
      </c>
      <c r="FX54" s="21">
        <f t="shared" si="94"/>
        <v>396.4</v>
      </c>
      <c r="FY54" s="21">
        <f t="shared" si="95"/>
        <v>0</v>
      </c>
      <c r="FZ54" s="21">
        <f t="shared" si="96"/>
        <v>396.4</v>
      </c>
      <c r="GA54" s="21"/>
      <c r="GB54" s="21">
        <f t="shared" si="97"/>
        <v>151</v>
      </c>
      <c r="GC54" s="21">
        <f t="shared" si="35"/>
        <v>2.093</v>
      </c>
      <c r="GD54" s="21">
        <f t="shared" si="36"/>
        <v>389.95699999999994</v>
      </c>
      <c r="GE54" s="26">
        <f t="shared" si="26"/>
        <v>148.90700000000001</v>
      </c>
      <c r="GF54" s="21">
        <f t="shared" si="98"/>
        <v>198.39999999999998</v>
      </c>
      <c r="GG54" s="21">
        <f t="shared" si="37"/>
        <v>3.06</v>
      </c>
      <c r="GH54" s="26">
        <f t="shared" si="28"/>
        <v>195.33999999999997</v>
      </c>
      <c r="GI54" s="21">
        <f t="shared" si="100"/>
        <v>47</v>
      </c>
      <c r="GJ54" s="26">
        <f t="shared" si="30"/>
        <v>45.71</v>
      </c>
      <c r="GK54" s="21">
        <v>26</v>
      </c>
      <c r="GL54" s="21">
        <v>0</v>
      </c>
      <c r="GM54" s="21">
        <f t="shared" si="38"/>
        <v>0.77</v>
      </c>
      <c r="GN54" s="26">
        <f t="shared" si="31"/>
        <v>25.23</v>
      </c>
      <c r="GO54" s="21">
        <v>21</v>
      </c>
      <c r="GP54" s="21">
        <v>0</v>
      </c>
      <c r="GQ54" s="105">
        <v>3</v>
      </c>
      <c r="GR54" s="26">
        <v>18</v>
      </c>
      <c r="GS54" s="26"/>
      <c r="GT54" s="26"/>
      <c r="GU54" s="26"/>
      <c r="GV54" s="26"/>
      <c r="GW54" s="26"/>
      <c r="GX54" s="26"/>
      <c r="GY54" s="26"/>
      <c r="GZ54" s="26"/>
      <c r="HA54" s="24">
        <f t="shared" si="99"/>
        <v>0</v>
      </c>
      <c r="HC54" s="26">
        <f t="shared" si="39"/>
        <v>0.52</v>
      </c>
      <c r="HD54" s="26">
        <f t="shared" si="40"/>
        <v>20.48</v>
      </c>
    </row>
    <row r="55" spans="1:212" s="19" customFormat="1" ht="15.75" x14ac:dyDescent="0.2">
      <c r="A55" s="125">
        <v>7</v>
      </c>
      <c r="B55" s="125" t="s">
        <v>93</v>
      </c>
      <c r="C55" s="123"/>
      <c r="D55" s="123">
        <f t="shared" si="33"/>
        <v>837.7</v>
      </c>
      <c r="E55" s="123">
        <f t="shared" si="34"/>
        <v>1030.7</v>
      </c>
      <c r="F55" s="26">
        <v>834.7</v>
      </c>
      <c r="G55" s="26">
        <v>0</v>
      </c>
      <c r="H55" s="26">
        <v>928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33.299999999999997</v>
      </c>
      <c r="R55" s="26">
        <v>66.7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72">
        <f t="shared" si="78"/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72">
        <f t="shared" si="79"/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62">
        <f t="shared" si="80"/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62">
        <f t="shared" si="81"/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62">
        <f t="shared" si="82"/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62">
        <f t="shared" si="83"/>
        <v>0</v>
      </c>
      <c r="CB55" s="26">
        <v>0</v>
      </c>
      <c r="CC55" s="26">
        <v>0</v>
      </c>
      <c r="CD55" s="26">
        <v>0</v>
      </c>
      <c r="CE55" s="26">
        <v>3</v>
      </c>
      <c r="CF55" s="26">
        <v>2.7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62">
        <f t="shared" si="84"/>
        <v>0</v>
      </c>
      <c r="CW55" s="26">
        <v>0</v>
      </c>
      <c r="CX55" s="26">
        <v>0</v>
      </c>
      <c r="CY55" s="26">
        <v>0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62">
        <f t="shared" si="85"/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62">
        <f t="shared" si="86"/>
        <v>0</v>
      </c>
      <c r="DQ55" s="84"/>
      <c r="DR55" s="84"/>
      <c r="DS55" s="84"/>
      <c r="DT55" s="84"/>
      <c r="DU55" s="84"/>
      <c r="DV55" s="84"/>
      <c r="DW55" s="85">
        <f t="shared" si="87"/>
        <v>0</v>
      </c>
      <c r="DX55" s="84"/>
      <c r="DY55" s="84"/>
      <c r="DZ55" s="84"/>
      <c r="EA55" s="84"/>
      <c r="EB55" s="84"/>
      <c r="EC55" s="84"/>
      <c r="ED55" s="84"/>
      <c r="EE55" s="84"/>
      <c r="EF55" s="85">
        <f t="shared" si="88"/>
        <v>0</v>
      </c>
      <c r="EG55" s="84"/>
      <c r="EH55" s="84"/>
      <c r="EI55" s="85">
        <f t="shared" si="89"/>
        <v>0</v>
      </c>
      <c r="EJ55" s="84"/>
      <c r="EK55" s="84"/>
      <c r="EL55" s="84"/>
      <c r="EM55" s="84"/>
      <c r="EN55" s="85">
        <f t="shared" si="45"/>
        <v>0</v>
      </c>
      <c r="EO55" s="84"/>
      <c r="EP55" s="84"/>
      <c r="EQ55" s="84"/>
      <c r="ER55" s="84"/>
      <c r="ES55" s="85">
        <f t="shared" si="90"/>
        <v>0</v>
      </c>
      <c r="ET55" s="84"/>
      <c r="EU55" s="84"/>
      <c r="EV55" s="84"/>
      <c r="EW55" s="84"/>
      <c r="EX55" s="84"/>
      <c r="EY55" s="84"/>
      <c r="EZ55" s="84"/>
      <c r="FA55" s="84"/>
      <c r="FB55" s="85">
        <f t="shared" si="47"/>
        <v>0</v>
      </c>
      <c r="FC55" s="84"/>
      <c r="FD55" s="84"/>
      <c r="FE55" s="84"/>
      <c r="FF55" s="84"/>
      <c r="FG55" s="84"/>
      <c r="FH55" s="26"/>
      <c r="FI55" s="26"/>
      <c r="FJ55" s="26"/>
      <c r="FK55" s="26"/>
      <c r="FL55" s="23">
        <f t="shared" si="91"/>
        <v>0</v>
      </c>
      <c r="FM55" s="26"/>
      <c r="FN55" s="26"/>
      <c r="FO55" s="26"/>
      <c r="FP55" s="26"/>
      <c r="FQ55" s="26"/>
      <c r="FR55" s="23">
        <f t="shared" si="92"/>
        <v>0</v>
      </c>
      <c r="FS55" s="26"/>
      <c r="FT55" s="26"/>
      <c r="FU55" s="26"/>
      <c r="FV55" s="26"/>
      <c r="FW55" s="23">
        <f t="shared" si="93"/>
        <v>0</v>
      </c>
      <c r="FX55" s="21">
        <f t="shared" si="94"/>
        <v>1868.4</v>
      </c>
      <c r="FY55" s="21">
        <f t="shared" si="95"/>
        <v>0</v>
      </c>
      <c r="FZ55" s="62">
        <f t="shared" si="96"/>
        <v>1868.4</v>
      </c>
      <c r="GA55" s="21"/>
      <c r="GB55" s="21">
        <f t="shared" si="97"/>
        <v>710.7</v>
      </c>
      <c r="GC55" s="21">
        <f t="shared" si="35"/>
        <v>9.8520000000000003</v>
      </c>
      <c r="GD55" s="21">
        <f t="shared" si="36"/>
        <v>1837.7180000000003</v>
      </c>
      <c r="GE55" s="26">
        <f t="shared" si="26"/>
        <v>700.84800000000007</v>
      </c>
      <c r="GF55" s="21">
        <f t="shared" si="98"/>
        <v>908.7</v>
      </c>
      <c r="GG55" s="21">
        <f t="shared" si="37"/>
        <v>14</v>
      </c>
      <c r="GH55" s="26">
        <f t="shared" si="28"/>
        <v>894.7</v>
      </c>
      <c r="GI55" s="21">
        <f t="shared" si="100"/>
        <v>249</v>
      </c>
      <c r="GJ55" s="26">
        <f t="shared" si="30"/>
        <v>242.17000000000002</v>
      </c>
      <c r="GK55" s="21">
        <v>127</v>
      </c>
      <c r="GL55" s="21">
        <v>0</v>
      </c>
      <c r="GM55" s="21">
        <f t="shared" si="38"/>
        <v>3.78</v>
      </c>
      <c r="GN55" s="26">
        <f t="shared" si="31"/>
        <v>123.22</v>
      </c>
      <c r="GO55" s="21">
        <v>122</v>
      </c>
      <c r="GP55" s="21">
        <v>0</v>
      </c>
      <c r="GQ55" s="105">
        <v>4</v>
      </c>
      <c r="GR55" s="26">
        <v>63</v>
      </c>
      <c r="GS55" s="26"/>
      <c r="GT55" s="26"/>
      <c r="GU55" s="26"/>
      <c r="GV55" s="26"/>
      <c r="GW55" s="26"/>
      <c r="GX55" s="26"/>
      <c r="GY55" s="26"/>
      <c r="GZ55" s="26"/>
      <c r="HA55" s="24">
        <f t="shared" si="99"/>
        <v>0</v>
      </c>
      <c r="HC55" s="26">
        <f t="shared" si="39"/>
        <v>3.05</v>
      </c>
      <c r="HD55" s="26">
        <f t="shared" si="40"/>
        <v>118.95</v>
      </c>
    </row>
    <row r="56" spans="1:212" s="19" customFormat="1" ht="31.5" x14ac:dyDescent="0.2">
      <c r="A56" s="125">
        <v>8</v>
      </c>
      <c r="B56" s="125" t="s">
        <v>94</v>
      </c>
      <c r="C56" s="123"/>
      <c r="D56" s="123">
        <f t="shared" si="33"/>
        <v>315.89999999999998</v>
      </c>
      <c r="E56" s="123">
        <f t="shared" si="34"/>
        <v>343</v>
      </c>
      <c r="F56" s="26">
        <v>315.2</v>
      </c>
      <c r="G56" s="26">
        <v>0</v>
      </c>
      <c r="H56" s="26">
        <v>303.3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12.3</v>
      </c>
      <c r="R56" s="26">
        <v>26.7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72">
        <f t="shared" si="78"/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72">
        <f t="shared" si="79"/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62">
        <f t="shared" si="80"/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62">
        <f t="shared" si="81"/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62">
        <f t="shared" si="82"/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62">
        <f t="shared" si="83"/>
        <v>0</v>
      </c>
      <c r="CB56" s="26">
        <v>0</v>
      </c>
      <c r="CC56" s="26">
        <v>0</v>
      </c>
      <c r="CD56" s="26">
        <v>0.7</v>
      </c>
      <c r="CE56" s="26">
        <v>0.7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62">
        <f t="shared" si="84"/>
        <v>0</v>
      </c>
      <c r="CW56" s="26">
        <v>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62">
        <f t="shared" si="85"/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62">
        <f t="shared" si="86"/>
        <v>0</v>
      </c>
      <c r="DQ56" s="84"/>
      <c r="DR56" s="84"/>
      <c r="DS56" s="84"/>
      <c r="DT56" s="84"/>
      <c r="DU56" s="84"/>
      <c r="DV56" s="84"/>
      <c r="DW56" s="85">
        <f t="shared" si="87"/>
        <v>0</v>
      </c>
      <c r="DX56" s="84"/>
      <c r="DY56" s="84"/>
      <c r="DZ56" s="84"/>
      <c r="EA56" s="84"/>
      <c r="EB56" s="84"/>
      <c r="EC56" s="84"/>
      <c r="ED56" s="84"/>
      <c r="EE56" s="84"/>
      <c r="EF56" s="85">
        <f t="shared" si="88"/>
        <v>0</v>
      </c>
      <c r="EG56" s="84"/>
      <c r="EH56" s="84"/>
      <c r="EI56" s="85">
        <f t="shared" si="89"/>
        <v>0</v>
      </c>
      <c r="EJ56" s="84"/>
      <c r="EK56" s="84"/>
      <c r="EL56" s="84"/>
      <c r="EM56" s="84"/>
      <c r="EN56" s="85">
        <f t="shared" si="45"/>
        <v>0</v>
      </c>
      <c r="EO56" s="84"/>
      <c r="EP56" s="84"/>
      <c r="EQ56" s="84"/>
      <c r="ER56" s="84"/>
      <c r="ES56" s="85">
        <f t="shared" si="90"/>
        <v>0</v>
      </c>
      <c r="ET56" s="84"/>
      <c r="EU56" s="84"/>
      <c r="EV56" s="84"/>
      <c r="EW56" s="84"/>
      <c r="EX56" s="84"/>
      <c r="EY56" s="84"/>
      <c r="EZ56" s="84"/>
      <c r="FA56" s="84"/>
      <c r="FB56" s="85">
        <f t="shared" si="47"/>
        <v>0</v>
      </c>
      <c r="FC56" s="84"/>
      <c r="FD56" s="84"/>
      <c r="FE56" s="84"/>
      <c r="FF56" s="84"/>
      <c r="FG56" s="84"/>
      <c r="FH56" s="26"/>
      <c r="FI56" s="26"/>
      <c r="FJ56" s="26"/>
      <c r="FK56" s="26"/>
      <c r="FL56" s="23">
        <f t="shared" si="91"/>
        <v>0</v>
      </c>
      <c r="FM56" s="26"/>
      <c r="FN56" s="26"/>
      <c r="FO56" s="26"/>
      <c r="FP56" s="26"/>
      <c r="FQ56" s="26"/>
      <c r="FR56" s="23">
        <f t="shared" si="92"/>
        <v>0</v>
      </c>
      <c r="FS56" s="26"/>
      <c r="FT56" s="26"/>
      <c r="FU56" s="26"/>
      <c r="FV56" s="26"/>
      <c r="FW56" s="23">
        <f t="shared" si="93"/>
        <v>0</v>
      </c>
      <c r="FX56" s="21">
        <f t="shared" si="94"/>
        <v>658.9</v>
      </c>
      <c r="FY56" s="21">
        <f t="shared" si="95"/>
        <v>0</v>
      </c>
      <c r="FZ56" s="62">
        <f t="shared" si="96"/>
        <v>658.9</v>
      </c>
      <c r="GA56" s="21"/>
      <c r="GB56" s="21">
        <f t="shared" si="97"/>
        <v>253.89999999999998</v>
      </c>
      <c r="GC56" s="21">
        <f t="shared" si="35"/>
        <v>3.52</v>
      </c>
      <c r="GD56" s="21">
        <f t="shared" si="36"/>
        <v>647.70000000000005</v>
      </c>
      <c r="GE56" s="26">
        <f t="shared" si="26"/>
        <v>250.37999999999997</v>
      </c>
      <c r="GF56" s="21">
        <f t="shared" si="98"/>
        <v>284</v>
      </c>
      <c r="GG56" s="21">
        <f t="shared" si="37"/>
        <v>4.37</v>
      </c>
      <c r="GH56" s="26">
        <f t="shared" si="28"/>
        <v>279.63</v>
      </c>
      <c r="GI56" s="21">
        <f t="shared" si="100"/>
        <v>121</v>
      </c>
      <c r="GJ56" s="26">
        <f t="shared" si="30"/>
        <v>117.69</v>
      </c>
      <c r="GK56" s="21">
        <v>62</v>
      </c>
      <c r="GL56" s="21">
        <v>0</v>
      </c>
      <c r="GM56" s="21">
        <f t="shared" si="38"/>
        <v>1.84</v>
      </c>
      <c r="GN56" s="26">
        <f t="shared" si="31"/>
        <v>60.16</v>
      </c>
      <c r="GO56" s="21">
        <v>59</v>
      </c>
      <c r="GP56" s="21">
        <v>0</v>
      </c>
      <c r="GQ56" s="105">
        <v>2</v>
      </c>
      <c r="GR56" s="26">
        <v>24</v>
      </c>
      <c r="GS56" s="26"/>
      <c r="GT56" s="26"/>
      <c r="GU56" s="26"/>
      <c r="GV56" s="26"/>
      <c r="GW56" s="26"/>
      <c r="GX56" s="26"/>
      <c r="GY56" s="26"/>
      <c r="GZ56" s="26"/>
      <c r="HA56" s="24">
        <f t="shared" si="99"/>
        <v>0</v>
      </c>
      <c r="HC56" s="26">
        <f t="shared" si="39"/>
        <v>1.47</v>
      </c>
      <c r="HD56" s="26">
        <f t="shared" si="40"/>
        <v>57.53</v>
      </c>
    </row>
    <row r="57" spans="1:212" s="19" customFormat="1" ht="15.75" x14ac:dyDescent="0.2">
      <c r="A57" s="125">
        <v>9</v>
      </c>
      <c r="B57" s="125" t="s">
        <v>95</v>
      </c>
      <c r="C57" s="123"/>
      <c r="D57" s="123">
        <f t="shared" si="33"/>
        <v>212.1</v>
      </c>
      <c r="E57" s="123">
        <f t="shared" si="34"/>
        <v>333.6</v>
      </c>
      <c r="F57" s="26">
        <v>212.1</v>
      </c>
      <c r="G57" s="26">
        <v>0</v>
      </c>
      <c r="H57" s="26">
        <v>207.3</v>
      </c>
      <c r="I57" s="26">
        <v>0</v>
      </c>
      <c r="J57" s="26">
        <v>105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21.3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72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72">
        <f t="shared" si="79"/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62">
        <f t="shared" si="80"/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62">
        <f t="shared" si="81"/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62">
        <f t="shared" si="82"/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62">
        <f t="shared" si="83"/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62">
        <f t="shared" si="84"/>
        <v>0</v>
      </c>
      <c r="CW57" s="26">
        <v>0</v>
      </c>
      <c r="CX57" s="26">
        <v>0</v>
      </c>
      <c r="CY57" s="26">
        <v>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62">
        <f t="shared" si="85"/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62">
        <f t="shared" si="86"/>
        <v>0</v>
      </c>
      <c r="DQ57" s="84"/>
      <c r="DR57" s="84"/>
      <c r="DS57" s="84"/>
      <c r="DT57" s="84"/>
      <c r="DU57" s="84"/>
      <c r="DV57" s="84"/>
      <c r="DW57" s="85">
        <f t="shared" si="87"/>
        <v>0</v>
      </c>
      <c r="DX57" s="84"/>
      <c r="DY57" s="84"/>
      <c r="DZ57" s="84"/>
      <c r="EA57" s="84"/>
      <c r="EB57" s="84"/>
      <c r="EC57" s="84"/>
      <c r="ED57" s="84"/>
      <c r="EE57" s="84"/>
      <c r="EF57" s="85">
        <f t="shared" si="88"/>
        <v>0</v>
      </c>
      <c r="EG57" s="84"/>
      <c r="EH57" s="84"/>
      <c r="EI57" s="85">
        <f t="shared" si="89"/>
        <v>0</v>
      </c>
      <c r="EJ57" s="84"/>
      <c r="EK57" s="84"/>
      <c r="EL57" s="84"/>
      <c r="EM57" s="84"/>
      <c r="EN57" s="85">
        <f t="shared" si="45"/>
        <v>0</v>
      </c>
      <c r="EO57" s="84"/>
      <c r="EP57" s="84"/>
      <c r="EQ57" s="84"/>
      <c r="ER57" s="84"/>
      <c r="ES57" s="85">
        <f t="shared" si="90"/>
        <v>0</v>
      </c>
      <c r="ET57" s="84"/>
      <c r="EU57" s="84"/>
      <c r="EV57" s="84"/>
      <c r="EW57" s="84"/>
      <c r="EX57" s="84"/>
      <c r="EY57" s="84"/>
      <c r="EZ57" s="84"/>
      <c r="FA57" s="84"/>
      <c r="FB57" s="85">
        <f t="shared" si="47"/>
        <v>0</v>
      </c>
      <c r="FC57" s="84"/>
      <c r="FD57" s="84"/>
      <c r="FE57" s="84"/>
      <c r="FF57" s="84"/>
      <c r="FG57" s="84"/>
      <c r="FH57" s="26"/>
      <c r="FI57" s="26"/>
      <c r="FJ57" s="26"/>
      <c r="FK57" s="26"/>
      <c r="FL57" s="23">
        <f t="shared" si="91"/>
        <v>0</v>
      </c>
      <c r="FM57" s="26"/>
      <c r="FN57" s="26"/>
      <c r="FO57" s="26"/>
      <c r="FP57" s="26"/>
      <c r="FQ57" s="26"/>
      <c r="FR57" s="23">
        <f t="shared" si="92"/>
        <v>0</v>
      </c>
      <c r="FS57" s="26"/>
      <c r="FT57" s="26"/>
      <c r="FU57" s="26"/>
      <c r="FV57" s="26"/>
      <c r="FW57" s="23">
        <f t="shared" si="93"/>
        <v>0</v>
      </c>
      <c r="FX57" s="21">
        <f t="shared" si="94"/>
        <v>545.69999999999993</v>
      </c>
      <c r="FY57" s="21">
        <f t="shared" si="95"/>
        <v>0</v>
      </c>
      <c r="FZ57" s="62">
        <f t="shared" si="96"/>
        <v>545.69999999999993</v>
      </c>
      <c r="GA57" s="21"/>
      <c r="GB57" s="21">
        <f t="shared" si="97"/>
        <v>183.1</v>
      </c>
      <c r="GC57" s="21">
        <f t="shared" si="35"/>
        <v>2.5379999999999998</v>
      </c>
      <c r="GD57" s="21">
        <f t="shared" si="36"/>
        <v>536.91200000000003</v>
      </c>
      <c r="GE57" s="26">
        <f t="shared" si="26"/>
        <v>180.56199999999998</v>
      </c>
      <c r="GF57" s="21">
        <f t="shared" si="98"/>
        <v>306.60000000000002</v>
      </c>
      <c r="GG57" s="21">
        <f t="shared" si="37"/>
        <v>4.72</v>
      </c>
      <c r="GH57" s="26">
        <f t="shared" si="28"/>
        <v>301.88</v>
      </c>
      <c r="GI57" s="21">
        <f t="shared" si="100"/>
        <v>56</v>
      </c>
      <c r="GJ57" s="26">
        <f t="shared" si="30"/>
        <v>54.47</v>
      </c>
      <c r="GK57" s="21">
        <v>29</v>
      </c>
      <c r="GL57" s="21">
        <v>0</v>
      </c>
      <c r="GM57" s="21">
        <f t="shared" si="38"/>
        <v>0.86</v>
      </c>
      <c r="GN57" s="26">
        <f t="shared" si="31"/>
        <v>28.14</v>
      </c>
      <c r="GO57" s="21">
        <v>27</v>
      </c>
      <c r="GP57" s="21">
        <v>0</v>
      </c>
      <c r="GQ57" s="105">
        <v>2</v>
      </c>
      <c r="GR57" s="26">
        <v>76</v>
      </c>
      <c r="GS57" s="26"/>
      <c r="GT57" s="26"/>
      <c r="GU57" s="26"/>
      <c r="GV57" s="26"/>
      <c r="GW57" s="26"/>
      <c r="GX57" s="26"/>
      <c r="GY57" s="26"/>
      <c r="GZ57" s="26"/>
      <c r="HA57" s="24">
        <f t="shared" si="99"/>
        <v>0</v>
      </c>
      <c r="HC57" s="26">
        <f t="shared" si="39"/>
        <v>0.67</v>
      </c>
      <c r="HD57" s="26">
        <f t="shared" si="40"/>
        <v>26.33</v>
      </c>
    </row>
    <row r="58" spans="1:212" s="19" customFormat="1" ht="15.75" x14ac:dyDescent="0.2">
      <c r="A58" s="125">
        <v>10</v>
      </c>
      <c r="B58" s="125" t="s">
        <v>96</v>
      </c>
      <c r="C58" s="123"/>
      <c r="D58" s="123">
        <f t="shared" si="33"/>
        <v>240.7</v>
      </c>
      <c r="E58" s="123">
        <f t="shared" si="34"/>
        <v>327.3</v>
      </c>
      <c r="F58" s="26">
        <v>240.7</v>
      </c>
      <c r="G58" s="26">
        <v>0</v>
      </c>
      <c r="H58" s="26">
        <v>279.3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16.7</v>
      </c>
      <c r="R58" s="26">
        <v>31.3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72">
        <f t="shared" si="78"/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72">
        <f t="shared" si="79"/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62">
        <f t="shared" si="80"/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62">
        <f t="shared" si="81"/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62">
        <f t="shared" si="82"/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62">
        <f t="shared" si="83"/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62">
        <f t="shared" si="84"/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62">
        <f t="shared" si="85"/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62">
        <f t="shared" si="86"/>
        <v>0</v>
      </c>
      <c r="DQ58" s="84"/>
      <c r="DR58" s="84"/>
      <c r="DS58" s="84"/>
      <c r="DT58" s="84"/>
      <c r="DU58" s="84"/>
      <c r="DV58" s="84"/>
      <c r="DW58" s="85">
        <f t="shared" si="87"/>
        <v>0</v>
      </c>
      <c r="DX58" s="84"/>
      <c r="DY58" s="84"/>
      <c r="DZ58" s="84"/>
      <c r="EA58" s="84"/>
      <c r="EB58" s="84"/>
      <c r="EC58" s="84"/>
      <c r="ED58" s="84"/>
      <c r="EE58" s="84"/>
      <c r="EF58" s="85">
        <f t="shared" si="88"/>
        <v>0</v>
      </c>
      <c r="EG58" s="84"/>
      <c r="EH58" s="84"/>
      <c r="EI58" s="85">
        <f t="shared" si="89"/>
        <v>0</v>
      </c>
      <c r="EJ58" s="84"/>
      <c r="EK58" s="84"/>
      <c r="EL58" s="84"/>
      <c r="EM58" s="84"/>
      <c r="EN58" s="85">
        <f t="shared" si="45"/>
        <v>0</v>
      </c>
      <c r="EO58" s="84"/>
      <c r="EP58" s="84"/>
      <c r="EQ58" s="84"/>
      <c r="ER58" s="84"/>
      <c r="ES58" s="85">
        <f t="shared" si="90"/>
        <v>0</v>
      </c>
      <c r="ET58" s="84"/>
      <c r="EU58" s="84"/>
      <c r="EV58" s="84"/>
      <c r="EW58" s="84"/>
      <c r="EX58" s="84"/>
      <c r="EY58" s="84"/>
      <c r="EZ58" s="84"/>
      <c r="FA58" s="84"/>
      <c r="FB58" s="85">
        <f t="shared" si="47"/>
        <v>0</v>
      </c>
      <c r="FC58" s="84"/>
      <c r="FD58" s="84"/>
      <c r="FE58" s="84"/>
      <c r="FF58" s="84"/>
      <c r="FG58" s="84"/>
      <c r="FH58" s="26"/>
      <c r="FI58" s="26"/>
      <c r="FJ58" s="26"/>
      <c r="FK58" s="26"/>
      <c r="FL58" s="23">
        <f t="shared" si="91"/>
        <v>0</v>
      </c>
      <c r="FM58" s="26"/>
      <c r="FN58" s="26"/>
      <c r="FO58" s="26"/>
      <c r="FP58" s="26"/>
      <c r="FQ58" s="26"/>
      <c r="FR58" s="23">
        <f t="shared" si="92"/>
        <v>0</v>
      </c>
      <c r="FS58" s="26"/>
      <c r="FT58" s="26"/>
      <c r="FU58" s="26"/>
      <c r="FV58" s="26"/>
      <c r="FW58" s="23">
        <f t="shared" si="93"/>
        <v>0</v>
      </c>
      <c r="FX58" s="21">
        <f t="shared" si="94"/>
        <v>568</v>
      </c>
      <c r="FY58" s="21">
        <f t="shared" si="95"/>
        <v>0</v>
      </c>
      <c r="FZ58" s="62">
        <f t="shared" si="96"/>
        <v>568</v>
      </c>
      <c r="GA58" s="21"/>
      <c r="GB58" s="21">
        <f t="shared" si="97"/>
        <v>205.7</v>
      </c>
      <c r="GC58" s="21">
        <f t="shared" si="35"/>
        <v>2.851</v>
      </c>
      <c r="GD58" s="21">
        <f t="shared" si="36"/>
        <v>558.65899999999999</v>
      </c>
      <c r="GE58" s="26">
        <f t="shared" si="26"/>
        <v>202.84899999999999</v>
      </c>
      <c r="GF58" s="21">
        <f t="shared" si="98"/>
        <v>284.3</v>
      </c>
      <c r="GG58" s="21">
        <f t="shared" si="37"/>
        <v>4.38</v>
      </c>
      <c r="GH58" s="26">
        <f t="shared" si="28"/>
        <v>279.92</v>
      </c>
      <c r="GI58" s="21">
        <f t="shared" si="100"/>
        <v>78</v>
      </c>
      <c r="GJ58" s="26">
        <f t="shared" si="30"/>
        <v>75.89</v>
      </c>
      <c r="GK58" s="21">
        <v>35</v>
      </c>
      <c r="GL58" s="21">
        <v>0</v>
      </c>
      <c r="GM58" s="21">
        <f t="shared" si="38"/>
        <v>1.04</v>
      </c>
      <c r="GN58" s="26">
        <f t="shared" si="31"/>
        <v>33.96</v>
      </c>
      <c r="GO58" s="21">
        <v>43</v>
      </c>
      <c r="GP58" s="21">
        <v>0</v>
      </c>
      <c r="GQ58" s="105">
        <v>0</v>
      </c>
      <c r="GR58" s="26">
        <v>20</v>
      </c>
      <c r="GS58" s="26"/>
      <c r="GT58" s="26"/>
      <c r="GU58" s="26"/>
      <c r="GV58" s="26"/>
      <c r="GW58" s="26"/>
      <c r="GX58" s="26"/>
      <c r="GY58" s="26"/>
      <c r="GZ58" s="26"/>
      <c r="HA58" s="24">
        <f t="shared" si="99"/>
        <v>0</v>
      </c>
      <c r="HC58" s="26">
        <f t="shared" si="39"/>
        <v>1.07</v>
      </c>
      <c r="HD58" s="26">
        <f t="shared" si="40"/>
        <v>41.93</v>
      </c>
    </row>
    <row r="59" spans="1:212" s="19" customFormat="1" ht="15.75" x14ac:dyDescent="0.2">
      <c r="A59" s="125">
        <v>11</v>
      </c>
      <c r="B59" s="125" t="s">
        <v>97</v>
      </c>
      <c r="C59" s="123"/>
      <c r="D59" s="123">
        <f t="shared" si="33"/>
        <v>128.5</v>
      </c>
      <c r="E59" s="123">
        <f t="shared" si="34"/>
        <v>147.30000000000001</v>
      </c>
      <c r="F59" s="26">
        <v>127.5</v>
      </c>
      <c r="G59" s="26">
        <v>0</v>
      </c>
      <c r="H59" s="26">
        <v>126.3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4</v>
      </c>
      <c r="R59" s="26">
        <v>17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72">
        <f t="shared" si="78"/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72">
        <f t="shared" si="79"/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62">
        <f t="shared" si="80"/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62">
        <f t="shared" si="81"/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62">
        <f t="shared" si="82"/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62">
        <f t="shared" si="83"/>
        <v>0</v>
      </c>
      <c r="CB59" s="26">
        <v>0</v>
      </c>
      <c r="CC59" s="26">
        <v>0</v>
      </c>
      <c r="CD59" s="26">
        <v>0</v>
      </c>
      <c r="CE59" s="26">
        <v>1</v>
      </c>
      <c r="CF59" s="26">
        <v>0</v>
      </c>
      <c r="CG59" s="26">
        <v>0</v>
      </c>
      <c r="CH59" s="26">
        <v>0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>
        <v>0</v>
      </c>
      <c r="CU59" s="26">
        <v>0</v>
      </c>
      <c r="CV59" s="62">
        <f t="shared" si="84"/>
        <v>0</v>
      </c>
      <c r="CW59" s="26">
        <v>0</v>
      </c>
      <c r="CX59" s="26">
        <v>0</v>
      </c>
      <c r="CY59" s="26">
        <v>0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62">
        <f t="shared" si="85"/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0</v>
      </c>
      <c r="DO59" s="26">
        <v>0</v>
      </c>
      <c r="DP59" s="62">
        <f t="shared" si="86"/>
        <v>0</v>
      </c>
      <c r="DQ59" s="84"/>
      <c r="DR59" s="84"/>
      <c r="DS59" s="84"/>
      <c r="DT59" s="84"/>
      <c r="DU59" s="84"/>
      <c r="DV59" s="84"/>
      <c r="DW59" s="85">
        <f t="shared" si="87"/>
        <v>0</v>
      </c>
      <c r="DX59" s="84"/>
      <c r="DY59" s="84"/>
      <c r="DZ59" s="84"/>
      <c r="EA59" s="84"/>
      <c r="EB59" s="84"/>
      <c r="EC59" s="84"/>
      <c r="ED59" s="84"/>
      <c r="EE59" s="84"/>
      <c r="EF59" s="85">
        <f t="shared" si="88"/>
        <v>0</v>
      </c>
      <c r="EG59" s="84"/>
      <c r="EH59" s="84"/>
      <c r="EI59" s="85">
        <f t="shared" si="89"/>
        <v>0</v>
      </c>
      <c r="EJ59" s="84"/>
      <c r="EK59" s="84"/>
      <c r="EL59" s="84"/>
      <c r="EM59" s="84"/>
      <c r="EN59" s="85">
        <f t="shared" si="45"/>
        <v>0</v>
      </c>
      <c r="EO59" s="84"/>
      <c r="EP59" s="84"/>
      <c r="EQ59" s="84"/>
      <c r="ER59" s="84"/>
      <c r="ES59" s="85">
        <f t="shared" si="90"/>
        <v>0</v>
      </c>
      <c r="ET59" s="84"/>
      <c r="EU59" s="84"/>
      <c r="EV59" s="84"/>
      <c r="EW59" s="84"/>
      <c r="EX59" s="84"/>
      <c r="EY59" s="84"/>
      <c r="EZ59" s="84"/>
      <c r="FA59" s="84"/>
      <c r="FB59" s="85">
        <f t="shared" si="47"/>
        <v>0</v>
      </c>
      <c r="FC59" s="84"/>
      <c r="FD59" s="84"/>
      <c r="FE59" s="84"/>
      <c r="FF59" s="84"/>
      <c r="FG59" s="84"/>
      <c r="FH59" s="26"/>
      <c r="FI59" s="26"/>
      <c r="FJ59" s="26"/>
      <c r="FK59" s="26"/>
      <c r="FL59" s="23">
        <f t="shared" si="91"/>
        <v>0</v>
      </c>
      <c r="FM59" s="26"/>
      <c r="FN59" s="26"/>
      <c r="FO59" s="26"/>
      <c r="FP59" s="26"/>
      <c r="FQ59" s="26"/>
      <c r="FR59" s="23">
        <f t="shared" si="92"/>
        <v>0</v>
      </c>
      <c r="FS59" s="26"/>
      <c r="FT59" s="26"/>
      <c r="FU59" s="26"/>
      <c r="FV59" s="26"/>
      <c r="FW59" s="23">
        <f t="shared" si="93"/>
        <v>0</v>
      </c>
      <c r="FX59" s="21">
        <f t="shared" si="94"/>
        <v>275.8</v>
      </c>
      <c r="FY59" s="21">
        <f t="shared" si="95"/>
        <v>0</v>
      </c>
      <c r="FZ59" s="62">
        <f t="shared" si="96"/>
        <v>275.8</v>
      </c>
      <c r="GA59" s="21"/>
      <c r="GB59" s="21">
        <f t="shared" si="97"/>
        <v>100.5</v>
      </c>
      <c r="GC59" s="21">
        <f t="shared" si="35"/>
        <v>1.393</v>
      </c>
      <c r="GD59" s="21">
        <f t="shared" si="36"/>
        <v>271.13700000000006</v>
      </c>
      <c r="GE59" s="26">
        <f t="shared" si="26"/>
        <v>99.106999999999999</v>
      </c>
      <c r="GF59" s="21">
        <f t="shared" si="98"/>
        <v>129.30000000000001</v>
      </c>
      <c r="GG59" s="21">
        <f t="shared" si="37"/>
        <v>1.99</v>
      </c>
      <c r="GH59" s="26">
        <f t="shared" si="28"/>
        <v>127.31000000000002</v>
      </c>
      <c r="GI59" s="21">
        <f t="shared" si="100"/>
        <v>46</v>
      </c>
      <c r="GJ59" s="26">
        <f t="shared" si="30"/>
        <v>44.72</v>
      </c>
      <c r="GK59" s="21">
        <v>28</v>
      </c>
      <c r="GL59" s="21">
        <v>0</v>
      </c>
      <c r="GM59" s="21">
        <f t="shared" si="38"/>
        <v>0.83</v>
      </c>
      <c r="GN59" s="26">
        <f t="shared" si="31"/>
        <v>27.17</v>
      </c>
      <c r="GO59" s="21">
        <v>18</v>
      </c>
      <c r="GP59" s="21">
        <v>0</v>
      </c>
      <c r="GQ59" s="105">
        <v>0</v>
      </c>
      <c r="GR59" s="26">
        <v>14</v>
      </c>
      <c r="GS59" s="26"/>
      <c r="GT59" s="26"/>
      <c r="GU59" s="26"/>
      <c r="GV59" s="26"/>
      <c r="GW59" s="26"/>
      <c r="GX59" s="26"/>
      <c r="GY59" s="26"/>
      <c r="GZ59" s="26"/>
      <c r="HA59" s="24">
        <f t="shared" si="99"/>
        <v>0</v>
      </c>
      <c r="HC59" s="26">
        <f t="shared" si="39"/>
        <v>0.45</v>
      </c>
      <c r="HD59" s="26">
        <f t="shared" si="40"/>
        <v>17.55</v>
      </c>
    </row>
    <row r="60" spans="1:212" s="19" customFormat="1" ht="15.75" x14ac:dyDescent="0.2">
      <c r="A60" s="125">
        <v>12</v>
      </c>
      <c r="B60" s="125" t="s">
        <v>98</v>
      </c>
      <c r="C60" s="123"/>
      <c r="D60" s="123">
        <f t="shared" si="33"/>
        <v>149.69999999999999</v>
      </c>
      <c r="E60" s="123">
        <f t="shared" si="34"/>
        <v>201.9</v>
      </c>
      <c r="F60" s="26">
        <v>149.69999999999999</v>
      </c>
      <c r="G60" s="26">
        <v>0</v>
      </c>
      <c r="H60" s="26">
        <v>173.9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10</v>
      </c>
      <c r="R60" s="26">
        <v>16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72">
        <f t="shared" si="78"/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72">
        <f t="shared" si="79"/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62">
        <f t="shared" si="80"/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62">
        <f t="shared" si="81"/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62">
        <f t="shared" si="82"/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62">
        <f t="shared" si="83"/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2</v>
      </c>
      <c r="CG60" s="26">
        <v>0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0</v>
      </c>
      <c r="CT60" s="26">
        <v>0</v>
      </c>
      <c r="CU60" s="26">
        <v>0</v>
      </c>
      <c r="CV60" s="62">
        <f t="shared" si="84"/>
        <v>0</v>
      </c>
      <c r="CW60" s="26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62">
        <f t="shared" si="85"/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62">
        <f t="shared" si="86"/>
        <v>0</v>
      </c>
      <c r="DQ60" s="84"/>
      <c r="DR60" s="84"/>
      <c r="DS60" s="84"/>
      <c r="DT60" s="84"/>
      <c r="DU60" s="84"/>
      <c r="DV60" s="84"/>
      <c r="DW60" s="85">
        <f t="shared" si="87"/>
        <v>0</v>
      </c>
      <c r="DX60" s="84"/>
      <c r="DY60" s="84"/>
      <c r="DZ60" s="84"/>
      <c r="EA60" s="84"/>
      <c r="EB60" s="84"/>
      <c r="EC60" s="84"/>
      <c r="ED60" s="84"/>
      <c r="EE60" s="84"/>
      <c r="EF60" s="85">
        <f t="shared" si="88"/>
        <v>0</v>
      </c>
      <c r="EG60" s="84"/>
      <c r="EH60" s="84"/>
      <c r="EI60" s="85">
        <f t="shared" si="89"/>
        <v>0</v>
      </c>
      <c r="EJ60" s="84"/>
      <c r="EK60" s="84"/>
      <c r="EL60" s="84"/>
      <c r="EM60" s="84"/>
      <c r="EN60" s="85">
        <f t="shared" si="45"/>
        <v>0</v>
      </c>
      <c r="EO60" s="84"/>
      <c r="EP60" s="84"/>
      <c r="EQ60" s="84"/>
      <c r="ER60" s="84"/>
      <c r="ES60" s="85">
        <f t="shared" si="90"/>
        <v>0</v>
      </c>
      <c r="ET60" s="84"/>
      <c r="EU60" s="84"/>
      <c r="EV60" s="84"/>
      <c r="EW60" s="84"/>
      <c r="EX60" s="84"/>
      <c r="EY60" s="84"/>
      <c r="EZ60" s="84"/>
      <c r="FA60" s="84"/>
      <c r="FB60" s="85">
        <f t="shared" si="47"/>
        <v>0</v>
      </c>
      <c r="FC60" s="84"/>
      <c r="FD60" s="84"/>
      <c r="FE60" s="84"/>
      <c r="FF60" s="84"/>
      <c r="FG60" s="84"/>
      <c r="FH60" s="26"/>
      <c r="FI60" s="26"/>
      <c r="FJ60" s="26"/>
      <c r="FK60" s="26"/>
      <c r="FL60" s="23">
        <f t="shared" si="91"/>
        <v>0</v>
      </c>
      <c r="FM60" s="26"/>
      <c r="FN60" s="26"/>
      <c r="FO60" s="26"/>
      <c r="FP60" s="26"/>
      <c r="FQ60" s="26"/>
      <c r="FR60" s="23">
        <f t="shared" si="92"/>
        <v>0</v>
      </c>
      <c r="FS60" s="26"/>
      <c r="FT60" s="26"/>
      <c r="FU60" s="26"/>
      <c r="FV60" s="26"/>
      <c r="FW60" s="23">
        <f t="shared" si="93"/>
        <v>0</v>
      </c>
      <c r="FX60" s="21">
        <f t="shared" si="94"/>
        <v>351.6</v>
      </c>
      <c r="FY60" s="21">
        <f t="shared" si="95"/>
        <v>0</v>
      </c>
      <c r="FZ60" s="62">
        <f t="shared" si="96"/>
        <v>351.6</v>
      </c>
      <c r="GA60" s="21"/>
      <c r="GB60" s="21">
        <f t="shared" si="97"/>
        <v>118.69999999999999</v>
      </c>
      <c r="GC60" s="21">
        <f t="shared" si="35"/>
        <v>1.645</v>
      </c>
      <c r="GD60" s="21">
        <f t="shared" si="36"/>
        <v>345.61500000000001</v>
      </c>
      <c r="GE60" s="26">
        <f t="shared" si="26"/>
        <v>117.05499999999999</v>
      </c>
      <c r="GF60" s="21">
        <f t="shared" si="98"/>
        <v>169.9</v>
      </c>
      <c r="GG60" s="21">
        <f t="shared" si="37"/>
        <v>2.62</v>
      </c>
      <c r="GH60" s="26">
        <f t="shared" si="28"/>
        <v>167.28</v>
      </c>
      <c r="GI60" s="21">
        <f t="shared" si="100"/>
        <v>63</v>
      </c>
      <c r="GJ60" s="26">
        <f t="shared" si="30"/>
        <v>61.28</v>
      </c>
      <c r="GK60" s="21">
        <v>31</v>
      </c>
      <c r="GL60" s="21">
        <v>0</v>
      </c>
      <c r="GM60" s="21">
        <f t="shared" si="38"/>
        <v>0.92</v>
      </c>
      <c r="GN60" s="26">
        <f t="shared" si="31"/>
        <v>30.08</v>
      </c>
      <c r="GO60" s="21">
        <v>32</v>
      </c>
      <c r="GP60" s="21">
        <v>0</v>
      </c>
      <c r="GQ60" s="105">
        <v>1</v>
      </c>
      <c r="GR60" s="26">
        <v>18</v>
      </c>
      <c r="GS60" s="26"/>
      <c r="GT60" s="26"/>
      <c r="GU60" s="26"/>
      <c r="GV60" s="26"/>
      <c r="GW60" s="26"/>
      <c r="GX60" s="26"/>
      <c r="GY60" s="26"/>
      <c r="GZ60" s="26"/>
      <c r="HA60" s="24">
        <f t="shared" si="99"/>
        <v>0</v>
      </c>
      <c r="HC60" s="26">
        <f t="shared" si="39"/>
        <v>0.8</v>
      </c>
      <c r="HD60" s="26">
        <f t="shared" si="40"/>
        <v>31.2</v>
      </c>
    </row>
    <row r="61" spans="1:212" s="19" customFormat="1" ht="15.75" x14ac:dyDescent="0.2">
      <c r="A61" s="125">
        <v>13</v>
      </c>
      <c r="B61" s="125" t="s">
        <v>99</v>
      </c>
      <c r="C61" s="123"/>
      <c r="D61" s="123">
        <f t="shared" si="33"/>
        <v>192.3</v>
      </c>
      <c r="E61" s="123">
        <f t="shared" si="34"/>
        <v>211.8</v>
      </c>
      <c r="F61" s="26">
        <v>192.3</v>
      </c>
      <c r="G61" s="26">
        <v>0</v>
      </c>
      <c r="H61" s="26">
        <v>184.8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15</v>
      </c>
      <c r="R61" s="26">
        <v>12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72">
        <f t="shared" si="78"/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72">
        <f t="shared" si="79"/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6">
        <v>0</v>
      </c>
      <c r="AW61" s="62">
        <f t="shared" si="80"/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62">
        <f t="shared" si="81"/>
        <v>0</v>
      </c>
      <c r="BH61" s="26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62">
        <f t="shared" si="82"/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62">
        <f t="shared" si="83"/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0</v>
      </c>
      <c r="CS61" s="26">
        <v>0</v>
      </c>
      <c r="CT61" s="26">
        <v>0</v>
      </c>
      <c r="CU61" s="26">
        <v>0</v>
      </c>
      <c r="CV61" s="62">
        <f t="shared" si="84"/>
        <v>0</v>
      </c>
      <c r="CW61" s="26">
        <v>0</v>
      </c>
      <c r="CX61" s="26">
        <v>0</v>
      </c>
      <c r="CY61" s="26">
        <v>0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6">
        <v>0</v>
      </c>
      <c r="DF61" s="62">
        <f t="shared" si="85"/>
        <v>0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62">
        <f t="shared" si="86"/>
        <v>0</v>
      </c>
      <c r="DQ61" s="84"/>
      <c r="DR61" s="84"/>
      <c r="DS61" s="84"/>
      <c r="DT61" s="84"/>
      <c r="DU61" s="84"/>
      <c r="DV61" s="84"/>
      <c r="DW61" s="85">
        <f t="shared" si="87"/>
        <v>0</v>
      </c>
      <c r="DX61" s="84"/>
      <c r="DY61" s="84"/>
      <c r="DZ61" s="84"/>
      <c r="EA61" s="84"/>
      <c r="EB61" s="84"/>
      <c r="EC61" s="84"/>
      <c r="ED61" s="84"/>
      <c r="EE61" s="84"/>
      <c r="EF61" s="85">
        <f t="shared" si="88"/>
        <v>0</v>
      </c>
      <c r="EG61" s="84"/>
      <c r="EH61" s="84"/>
      <c r="EI61" s="85">
        <f t="shared" si="89"/>
        <v>0</v>
      </c>
      <c r="EJ61" s="84"/>
      <c r="EK61" s="84"/>
      <c r="EL61" s="84"/>
      <c r="EM61" s="84"/>
      <c r="EN61" s="85">
        <f t="shared" si="45"/>
        <v>0</v>
      </c>
      <c r="EO61" s="84"/>
      <c r="EP61" s="84"/>
      <c r="EQ61" s="84"/>
      <c r="ER61" s="84"/>
      <c r="ES61" s="85">
        <f t="shared" si="90"/>
        <v>0</v>
      </c>
      <c r="ET61" s="84"/>
      <c r="EU61" s="84"/>
      <c r="EV61" s="84"/>
      <c r="EW61" s="84"/>
      <c r="EX61" s="84"/>
      <c r="EY61" s="84"/>
      <c r="EZ61" s="84"/>
      <c r="FA61" s="84"/>
      <c r="FB61" s="85">
        <f t="shared" si="47"/>
        <v>0</v>
      </c>
      <c r="FC61" s="84"/>
      <c r="FD61" s="84"/>
      <c r="FE61" s="84"/>
      <c r="FF61" s="84"/>
      <c r="FG61" s="84"/>
      <c r="FH61" s="26"/>
      <c r="FI61" s="26"/>
      <c r="FJ61" s="26"/>
      <c r="FK61" s="26"/>
      <c r="FL61" s="23">
        <f t="shared" si="91"/>
        <v>0</v>
      </c>
      <c r="FM61" s="26"/>
      <c r="FN61" s="26"/>
      <c r="FO61" s="26"/>
      <c r="FP61" s="26"/>
      <c r="FQ61" s="26"/>
      <c r="FR61" s="23">
        <f t="shared" si="92"/>
        <v>0</v>
      </c>
      <c r="FS61" s="26"/>
      <c r="FT61" s="26"/>
      <c r="FU61" s="26"/>
      <c r="FV61" s="26"/>
      <c r="FW61" s="23">
        <f t="shared" si="93"/>
        <v>0</v>
      </c>
      <c r="FX61" s="21">
        <f t="shared" si="94"/>
        <v>404.1</v>
      </c>
      <c r="FY61" s="21">
        <f t="shared" si="95"/>
        <v>0</v>
      </c>
      <c r="FZ61" s="62">
        <f t="shared" si="96"/>
        <v>404.1</v>
      </c>
      <c r="GA61" s="21"/>
      <c r="GB61" s="21">
        <f t="shared" si="97"/>
        <v>159.30000000000001</v>
      </c>
      <c r="GC61" s="21">
        <f t="shared" si="35"/>
        <v>2.2080000000000002</v>
      </c>
      <c r="GD61" s="21">
        <f t="shared" si="36"/>
        <v>397.30200000000002</v>
      </c>
      <c r="GE61" s="26">
        <f t="shared" si="26"/>
        <v>157.09200000000001</v>
      </c>
      <c r="GF61" s="21">
        <f t="shared" si="98"/>
        <v>175.8</v>
      </c>
      <c r="GG61" s="21">
        <f t="shared" si="37"/>
        <v>2.71</v>
      </c>
      <c r="GH61" s="26">
        <f t="shared" si="28"/>
        <v>173.09</v>
      </c>
      <c r="GI61" s="21">
        <f t="shared" si="100"/>
        <v>69</v>
      </c>
      <c r="GJ61" s="26">
        <f t="shared" si="30"/>
        <v>67.12</v>
      </c>
      <c r="GK61" s="21">
        <v>33</v>
      </c>
      <c r="GL61" s="21">
        <v>0</v>
      </c>
      <c r="GM61" s="21">
        <f t="shared" si="38"/>
        <v>0.98</v>
      </c>
      <c r="GN61" s="26">
        <f t="shared" si="31"/>
        <v>32.020000000000003</v>
      </c>
      <c r="GO61" s="21">
        <v>36</v>
      </c>
      <c r="GP61" s="21">
        <v>0</v>
      </c>
      <c r="GQ61" s="105">
        <v>3</v>
      </c>
      <c r="GR61" s="26">
        <v>18</v>
      </c>
      <c r="GS61" s="26"/>
      <c r="GT61" s="26"/>
      <c r="GU61" s="26"/>
      <c r="GV61" s="26"/>
      <c r="GW61" s="26"/>
      <c r="GX61" s="26"/>
      <c r="GY61" s="26"/>
      <c r="GZ61" s="26"/>
      <c r="HA61" s="24">
        <f t="shared" si="99"/>
        <v>0</v>
      </c>
      <c r="HC61" s="26">
        <f t="shared" si="39"/>
        <v>0.9</v>
      </c>
      <c r="HD61" s="26">
        <f t="shared" si="40"/>
        <v>35.1</v>
      </c>
    </row>
    <row r="62" spans="1:212" s="19" customFormat="1" ht="15.75" x14ac:dyDescent="0.2">
      <c r="A62" s="125">
        <v>14</v>
      </c>
      <c r="B62" s="125" t="s">
        <v>100</v>
      </c>
      <c r="C62" s="123"/>
      <c r="D62" s="123">
        <f t="shared" si="33"/>
        <v>198.6</v>
      </c>
      <c r="E62" s="123">
        <f t="shared" si="34"/>
        <v>218</v>
      </c>
      <c r="F62" s="26">
        <v>198.6</v>
      </c>
      <c r="G62" s="26">
        <v>0</v>
      </c>
      <c r="H62" s="26">
        <v>183.3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8</v>
      </c>
      <c r="R62" s="26">
        <v>26.7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72">
        <f t="shared" si="78"/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72">
        <f t="shared" si="79"/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62">
        <f t="shared" si="80"/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62">
        <f t="shared" si="81"/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62">
        <f t="shared" si="82"/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62">
        <f t="shared" si="83"/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>
        <v>0</v>
      </c>
      <c r="CU62" s="26">
        <v>0</v>
      </c>
      <c r="CV62" s="62">
        <f t="shared" si="84"/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62">
        <f t="shared" si="85"/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62">
        <f t="shared" si="86"/>
        <v>0</v>
      </c>
      <c r="DQ62" s="84"/>
      <c r="DR62" s="84"/>
      <c r="DS62" s="84"/>
      <c r="DT62" s="84"/>
      <c r="DU62" s="84"/>
      <c r="DV62" s="84"/>
      <c r="DW62" s="85">
        <f t="shared" si="87"/>
        <v>0</v>
      </c>
      <c r="DX62" s="84"/>
      <c r="DY62" s="84"/>
      <c r="DZ62" s="84"/>
      <c r="EA62" s="84"/>
      <c r="EB62" s="84"/>
      <c r="EC62" s="84"/>
      <c r="ED62" s="84"/>
      <c r="EE62" s="84"/>
      <c r="EF62" s="85">
        <f t="shared" si="88"/>
        <v>0</v>
      </c>
      <c r="EG62" s="84"/>
      <c r="EH62" s="84"/>
      <c r="EI62" s="85">
        <f t="shared" si="89"/>
        <v>0</v>
      </c>
      <c r="EJ62" s="84"/>
      <c r="EK62" s="84"/>
      <c r="EL62" s="84"/>
      <c r="EM62" s="84"/>
      <c r="EN62" s="85">
        <f t="shared" si="45"/>
        <v>0</v>
      </c>
      <c r="EO62" s="84"/>
      <c r="EP62" s="84"/>
      <c r="EQ62" s="84"/>
      <c r="ER62" s="84"/>
      <c r="ES62" s="85">
        <f t="shared" si="90"/>
        <v>0</v>
      </c>
      <c r="ET62" s="84"/>
      <c r="EU62" s="84"/>
      <c r="EV62" s="84"/>
      <c r="EW62" s="84"/>
      <c r="EX62" s="84"/>
      <c r="EY62" s="84"/>
      <c r="EZ62" s="84"/>
      <c r="FA62" s="84"/>
      <c r="FB62" s="85">
        <f t="shared" si="47"/>
        <v>0</v>
      </c>
      <c r="FC62" s="84"/>
      <c r="FD62" s="84"/>
      <c r="FE62" s="84"/>
      <c r="FF62" s="84"/>
      <c r="FG62" s="84"/>
      <c r="FH62" s="26"/>
      <c r="FI62" s="26"/>
      <c r="FJ62" s="26"/>
      <c r="FK62" s="26"/>
      <c r="FL62" s="23">
        <f t="shared" si="91"/>
        <v>0</v>
      </c>
      <c r="FM62" s="26"/>
      <c r="FN62" s="26"/>
      <c r="FO62" s="26"/>
      <c r="FP62" s="26"/>
      <c r="FQ62" s="26"/>
      <c r="FR62" s="23">
        <f t="shared" si="92"/>
        <v>0</v>
      </c>
      <c r="FS62" s="26"/>
      <c r="FT62" s="26"/>
      <c r="FU62" s="26"/>
      <c r="FV62" s="26"/>
      <c r="FW62" s="23">
        <f t="shared" si="93"/>
        <v>0</v>
      </c>
      <c r="FX62" s="21">
        <f t="shared" si="94"/>
        <v>416.59999999999997</v>
      </c>
      <c r="FY62" s="21">
        <f t="shared" si="95"/>
        <v>0</v>
      </c>
      <c r="FZ62" s="62">
        <f t="shared" si="96"/>
        <v>416.59999999999997</v>
      </c>
      <c r="GA62" s="21"/>
      <c r="GB62" s="21">
        <f t="shared" si="97"/>
        <v>170.6</v>
      </c>
      <c r="GC62" s="21">
        <f t="shared" si="35"/>
        <v>2.3650000000000002</v>
      </c>
      <c r="GD62" s="21">
        <f t="shared" si="36"/>
        <v>409.77499999999998</v>
      </c>
      <c r="GE62" s="26">
        <f t="shared" si="26"/>
        <v>168.23499999999999</v>
      </c>
      <c r="GF62" s="21">
        <f t="shared" si="98"/>
        <v>190</v>
      </c>
      <c r="GG62" s="21">
        <f t="shared" si="37"/>
        <v>2.93</v>
      </c>
      <c r="GH62" s="26">
        <f t="shared" si="28"/>
        <v>187.07</v>
      </c>
      <c r="GI62" s="21">
        <f t="shared" si="100"/>
        <v>56</v>
      </c>
      <c r="GJ62" s="26">
        <f t="shared" si="30"/>
        <v>54.47</v>
      </c>
      <c r="GK62" s="21">
        <v>28</v>
      </c>
      <c r="GL62" s="21">
        <v>1</v>
      </c>
      <c r="GM62" s="21">
        <f t="shared" si="38"/>
        <v>0.83</v>
      </c>
      <c r="GN62" s="26">
        <f t="shared" si="31"/>
        <v>27.17</v>
      </c>
      <c r="GO62" s="21">
        <v>28</v>
      </c>
      <c r="GP62" s="21">
        <v>0</v>
      </c>
      <c r="GQ62" s="105">
        <v>3</v>
      </c>
      <c r="GR62" s="26">
        <v>19</v>
      </c>
      <c r="GS62" s="26"/>
      <c r="GT62" s="26"/>
      <c r="GU62" s="26"/>
      <c r="GV62" s="26"/>
      <c r="GW62" s="26"/>
      <c r="GX62" s="26"/>
      <c r="GY62" s="26"/>
      <c r="GZ62" s="26"/>
      <c r="HA62" s="24">
        <f t="shared" si="99"/>
        <v>0</v>
      </c>
      <c r="HC62" s="26">
        <f t="shared" si="39"/>
        <v>0.7</v>
      </c>
      <c r="HD62" s="26">
        <f t="shared" si="40"/>
        <v>27.3</v>
      </c>
    </row>
    <row r="63" spans="1:212" s="19" customFormat="1" ht="15.75" x14ac:dyDescent="0.2">
      <c r="A63" s="125">
        <v>15</v>
      </c>
      <c r="B63" s="125" t="s">
        <v>101</v>
      </c>
      <c r="C63" s="123"/>
      <c r="D63" s="123">
        <f t="shared" si="33"/>
        <v>94.3</v>
      </c>
      <c r="E63" s="123">
        <f t="shared" si="34"/>
        <v>86</v>
      </c>
      <c r="F63" s="26">
        <v>94.3</v>
      </c>
      <c r="G63" s="26">
        <v>0</v>
      </c>
      <c r="H63" s="26">
        <v>86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72">
        <f t="shared" si="78"/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72">
        <f t="shared" si="79"/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62">
        <f t="shared" si="80"/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62">
        <f t="shared" si="81"/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62">
        <f t="shared" si="82"/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62">
        <f t="shared" si="83"/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62">
        <f t="shared" si="84"/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62">
        <f t="shared" si="85"/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62">
        <f t="shared" si="86"/>
        <v>0</v>
      </c>
      <c r="DQ63" s="84"/>
      <c r="DR63" s="84"/>
      <c r="DS63" s="84"/>
      <c r="DT63" s="84"/>
      <c r="DU63" s="84"/>
      <c r="DV63" s="84"/>
      <c r="DW63" s="85">
        <f t="shared" si="87"/>
        <v>0</v>
      </c>
      <c r="DX63" s="84"/>
      <c r="DY63" s="84"/>
      <c r="DZ63" s="84"/>
      <c r="EA63" s="84"/>
      <c r="EB63" s="84"/>
      <c r="EC63" s="84"/>
      <c r="ED63" s="84"/>
      <c r="EE63" s="84"/>
      <c r="EF63" s="85">
        <f t="shared" si="88"/>
        <v>0</v>
      </c>
      <c r="EG63" s="84"/>
      <c r="EH63" s="84"/>
      <c r="EI63" s="85">
        <f t="shared" si="89"/>
        <v>0</v>
      </c>
      <c r="EJ63" s="84"/>
      <c r="EK63" s="84"/>
      <c r="EL63" s="84"/>
      <c r="EM63" s="84"/>
      <c r="EN63" s="85">
        <f t="shared" si="45"/>
        <v>0</v>
      </c>
      <c r="EO63" s="84"/>
      <c r="EP63" s="84"/>
      <c r="EQ63" s="84"/>
      <c r="ER63" s="84"/>
      <c r="ES63" s="85">
        <f t="shared" si="90"/>
        <v>0</v>
      </c>
      <c r="ET63" s="84"/>
      <c r="EU63" s="84"/>
      <c r="EV63" s="84"/>
      <c r="EW63" s="84"/>
      <c r="EX63" s="84"/>
      <c r="EY63" s="84"/>
      <c r="EZ63" s="84"/>
      <c r="FA63" s="84"/>
      <c r="FB63" s="85">
        <f t="shared" si="47"/>
        <v>0</v>
      </c>
      <c r="FC63" s="84"/>
      <c r="FD63" s="84"/>
      <c r="FE63" s="84"/>
      <c r="FF63" s="84"/>
      <c r="FG63" s="84"/>
      <c r="FH63" s="26"/>
      <c r="FI63" s="26"/>
      <c r="FJ63" s="26"/>
      <c r="FK63" s="26"/>
      <c r="FL63" s="23">
        <f t="shared" si="91"/>
        <v>0</v>
      </c>
      <c r="FM63" s="26"/>
      <c r="FN63" s="26"/>
      <c r="FO63" s="26"/>
      <c r="FP63" s="26"/>
      <c r="FQ63" s="26"/>
      <c r="FR63" s="23">
        <f t="shared" si="92"/>
        <v>0</v>
      </c>
      <c r="FS63" s="26"/>
      <c r="FT63" s="26"/>
      <c r="FU63" s="26"/>
      <c r="FV63" s="26"/>
      <c r="FW63" s="23">
        <f t="shared" si="93"/>
        <v>0</v>
      </c>
      <c r="FX63" s="21">
        <f t="shared" si="94"/>
        <v>180.3</v>
      </c>
      <c r="FY63" s="21">
        <f t="shared" si="95"/>
        <v>0</v>
      </c>
      <c r="FZ63" s="62">
        <f t="shared" si="96"/>
        <v>180.3</v>
      </c>
      <c r="GA63" s="21"/>
      <c r="GB63" s="21">
        <f t="shared" si="97"/>
        <v>82.3</v>
      </c>
      <c r="GC63" s="21">
        <f t="shared" si="35"/>
        <v>1.141</v>
      </c>
      <c r="GD63" s="21">
        <f t="shared" si="36"/>
        <v>177.37899999999996</v>
      </c>
      <c r="GE63" s="26">
        <f t="shared" si="26"/>
        <v>81.158999999999992</v>
      </c>
      <c r="GF63" s="21">
        <f t="shared" si="98"/>
        <v>76</v>
      </c>
      <c r="GG63" s="21">
        <f t="shared" si="37"/>
        <v>1.17</v>
      </c>
      <c r="GH63" s="26">
        <f t="shared" si="28"/>
        <v>74.83</v>
      </c>
      <c r="GI63" s="21">
        <f t="shared" si="100"/>
        <v>22</v>
      </c>
      <c r="GJ63" s="26">
        <f t="shared" si="30"/>
        <v>21.39</v>
      </c>
      <c r="GK63" s="21">
        <v>12</v>
      </c>
      <c r="GL63" s="21">
        <v>0</v>
      </c>
      <c r="GM63" s="21">
        <f t="shared" si="38"/>
        <v>0.36</v>
      </c>
      <c r="GN63" s="26">
        <f t="shared" si="31"/>
        <v>11.64</v>
      </c>
      <c r="GO63" s="21">
        <v>10</v>
      </c>
      <c r="GP63" s="21">
        <v>0</v>
      </c>
      <c r="GQ63" s="105">
        <v>1</v>
      </c>
      <c r="GR63" s="26">
        <v>9</v>
      </c>
      <c r="GS63" s="26"/>
      <c r="GT63" s="26"/>
      <c r="GU63" s="26"/>
      <c r="GV63" s="26"/>
      <c r="GW63" s="26"/>
      <c r="GX63" s="26"/>
      <c r="GY63" s="26"/>
      <c r="GZ63" s="26"/>
      <c r="HA63" s="24">
        <f t="shared" si="99"/>
        <v>0</v>
      </c>
      <c r="HC63" s="26">
        <f t="shared" si="39"/>
        <v>0.25</v>
      </c>
      <c r="HD63" s="26">
        <f t="shared" si="40"/>
        <v>9.75</v>
      </c>
    </row>
    <row r="64" spans="1:212" s="19" customFormat="1" ht="15.75" x14ac:dyDescent="0.2">
      <c r="A64" s="125">
        <v>16</v>
      </c>
      <c r="B64" s="125" t="s">
        <v>102</v>
      </c>
      <c r="C64" s="123"/>
      <c r="D64" s="123">
        <f t="shared" si="33"/>
        <v>263</v>
      </c>
      <c r="E64" s="123">
        <f t="shared" si="34"/>
        <v>357.3</v>
      </c>
      <c r="F64" s="26">
        <v>263</v>
      </c>
      <c r="G64" s="26">
        <v>0</v>
      </c>
      <c r="H64" s="26">
        <v>313.3</v>
      </c>
      <c r="I64" s="26">
        <v>0</v>
      </c>
      <c r="J64" s="26">
        <v>9.3000000000000007</v>
      </c>
      <c r="K64" s="26">
        <v>31.7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72">
        <f t="shared" si="78"/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72">
        <f t="shared" si="79"/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62">
        <f t="shared" si="80"/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62">
        <f t="shared" si="81"/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62">
        <f t="shared" si="82"/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26">
        <v>0</v>
      </c>
      <c r="CA64" s="62">
        <f t="shared" si="83"/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3</v>
      </c>
      <c r="CG64" s="26">
        <v>0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6">
        <v>0</v>
      </c>
      <c r="CR64" s="26">
        <v>0</v>
      </c>
      <c r="CS64" s="26">
        <v>0</v>
      </c>
      <c r="CT64" s="26">
        <v>0</v>
      </c>
      <c r="CU64" s="26">
        <v>0</v>
      </c>
      <c r="CV64" s="62">
        <f t="shared" si="84"/>
        <v>0</v>
      </c>
      <c r="CW64" s="26">
        <v>0</v>
      </c>
      <c r="CX64" s="26">
        <v>0</v>
      </c>
      <c r="CY64" s="26">
        <v>0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62">
        <f t="shared" si="85"/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62">
        <f t="shared" si="86"/>
        <v>0</v>
      </c>
      <c r="DQ64" s="84"/>
      <c r="DR64" s="84"/>
      <c r="DS64" s="84"/>
      <c r="DT64" s="84"/>
      <c r="DU64" s="84"/>
      <c r="DV64" s="84"/>
      <c r="DW64" s="85">
        <f t="shared" si="87"/>
        <v>0</v>
      </c>
      <c r="DX64" s="84"/>
      <c r="DY64" s="84"/>
      <c r="DZ64" s="84"/>
      <c r="EA64" s="84"/>
      <c r="EB64" s="84"/>
      <c r="EC64" s="84"/>
      <c r="ED64" s="84"/>
      <c r="EE64" s="84"/>
      <c r="EF64" s="85">
        <f t="shared" si="88"/>
        <v>0</v>
      </c>
      <c r="EG64" s="84"/>
      <c r="EH64" s="84"/>
      <c r="EI64" s="85">
        <f t="shared" si="89"/>
        <v>0</v>
      </c>
      <c r="EJ64" s="84"/>
      <c r="EK64" s="84"/>
      <c r="EL64" s="84"/>
      <c r="EM64" s="84"/>
      <c r="EN64" s="85">
        <f t="shared" si="45"/>
        <v>0</v>
      </c>
      <c r="EO64" s="84"/>
      <c r="EP64" s="84"/>
      <c r="EQ64" s="84"/>
      <c r="ER64" s="84"/>
      <c r="ES64" s="85">
        <f t="shared" si="90"/>
        <v>0</v>
      </c>
      <c r="ET64" s="84"/>
      <c r="EU64" s="84"/>
      <c r="EV64" s="84"/>
      <c r="EW64" s="84"/>
      <c r="EX64" s="84"/>
      <c r="EY64" s="84"/>
      <c r="EZ64" s="84"/>
      <c r="FA64" s="84"/>
      <c r="FB64" s="85">
        <f t="shared" si="47"/>
        <v>0</v>
      </c>
      <c r="FC64" s="84"/>
      <c r="FD64" s="84"/>
      <c r="FE64" s="84"/>
      <c r="FF64" s="84"/>
      <c r="FG64" s="84"/>
      <c r="FH64" s="26"/>
      <c r="FI64" s="26"/>
      <c r="FJ64" s="26"/>
      <c r="FK64" s="26"/>
      <c r="FL64" s="23">
        <f t="shared" si="91"/>
        <v>0</v>
      </c>
      <c r="FM64" s="26"/>
      <c r="FN64" s="26"/>
      <c r="FO64" s="26"/>
      <c r="FP64" s="26"/>
      <c r="FQ64" s="26"/>
      <c r="FR64" s="23">
        <f t="shared" si="92"/>
        <v>0</v>
      </c>
      <c r="FS64" s="26"/>
      <c r="FT64" s="26"/>
      <c r="FU64" s="26"/>
      <c r="FV64" s="26"/>
      <c r="FW64" s="23">
        <f t="shared" si="93"/>
        <v>0</v>
      </c>
      <c r="FX64" s="21">
        <f t="shared" si="94"/>
        <v>620.29999999999995</v>
      </c>
      <c r="FY64" s="21">
        <f t="shared" si="95"/>
        <v>0</v>
      </c>
      <c r="FZ64" s="62">
        <f t="shared" si="96"/>
        <v>620.29999999999995</v>
      </c>
      <c r="GA64" s="21"/>
      <c r="GB64" s="21">
        <f t="shared" si="97"/>
        <v>213</v>
      </c>
      <c r="GC64" s="21">
        <f t="shared" si="35"/>
        <v>2.9529999999999998</v>
      </c>
      <c r="GD64" s="21">
        <f t="shared" si="36"/>
        <v>609.77700000000004</v>
      </c>
      <c r="GE64" s="26">
        <f t="shared" si="26"/>
        <v>210.047</v>
      </c>
      <c r="GF64" s="21">
        <f t="shared" si="98"/>
        <v>297.3</v>
      </c>
      <c r="GG64" s="21">
        <f t="shared" si="37"/>
        <v>4.58</v>
      </c>
      <c r="GH64" s="26">
        <f t="shared" si="28"/>
        <v>292.72000000000003</v>
      </c>
      <c r="GI64" s="21">
        <f t="shared" si="100"/>
        <v>110</v>
      </c>
      <c r="GJ64" s="26">
        <f t="shared" si="30"/>
        <v>107.00999999999999</v>
      </c>
      <c r="GK64" s="21">
        <v>50</v>
      </c>
      <c r="GL64" s="21">
        <v>0</v>
      </c>
      <c r="GM64" s="21">
        <f t="shared" si="38"/>
        <v>1.49</v>
      </c>
      <c r="GN64" s="26">
        <f t="shared" si="31"/>
        <v>48.51</v>
      </c>
      <c r="GO64" s="21">
        <v>60</v>
      </c>
      <c r="GP64" s="21">
        <v>0</v>
      </c>
      <c r="GQ64" s="105">
        <v>0</v>
      </c>
      <c r="GR64" s="26">
        <v>22</v>
      </c>
      <c r="GS64" s="26"/>
      <c r="GT64" s="26"/>
      <c r="GU64" s="26"/>
      <c r="GV64" s="26"/>
      <c r="GW64" s="26"/>
      <c r="GX64" s="26"/>
      <c r="GY64" s="26"/>
      <c r="GZ64" s="26"/>
      <c r="HA64" s="24">
        <f t="shared" si="99"/>
        <v>0</v>
      </c>
      <c r="HC64" s="26">
        <f t="shared" si="39"/>
        <v>1.5</v>
      </c>
      <c r="HD64" s="26">
        <f t="shared" si="40"/>
        <v>58.5</v>
      </c>
    </row>
    <row r="65" spans="1:212" s="19" customFormat="1" ht="15.75" x14ac:dyDescent="0.2">
      <c r="A65" s="125">
        <v>17</v>
      </c>
      <c r="B65" s="125" t="s">
        <v>103</v>
      </c>
      <c r="C65" s="123"/>
      <c r="D65" s="123">
        <f t="shared" si="33"/>
        <v>374.3</v>
      </c>
      <c r="E65" s="123">
        <f t="shared" si="34"/>
        <v>548</v>
      </c>
      <c r="F65" s="26">
        <v>374.3</v>
      </c>
      <c r="G65" s="26">
        <v>0</v>
      </c>
      <c r="H65" s="26">
        <v>466</v>
      </c>
      <c r="I65" s="26">
        <v>0</v>
      </c>
      <c r="J65" s="26">
        <v>32</v>
      </c>
      <c r="K65" s="26">
        <v>50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72">
        <f t="shared" si="78"/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72">
        <f t="shared" si="79"/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62">
        <f t="shared" si="80"/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62">
        <f t="shared" si="81"/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62">
        <f t="shared" si="82"/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62">
        <f t="shared" si="83"/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0</v>
      </c>
      <c r="CG65" s="26">
        <v>0</v>
      </c>
      <c r="CH65" s="26">
        <v>0</v>
      </c>
      <c r="CI65" s="26">
        <v>0</v>
      </c>
      <c r="CJ65" s="26">
        <v>0</v>
      </c>
      <c r="CK65" s="26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>
        <v>0</v>
      </c>
      <c r="CU65" s="26">
        <v>0</v>
      </c>
      <c r="CV65" s="62">
        <f t="shared" si="84"/>
        <v>0</v>
      </c>
      <c r="CW65" s="26">
        <v>0</v>
      </c>
      <c r="CX65" s="26">
        <v>0</v>
      </c>
      <c r="CY65" s="26">
        <v>0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6">
        <v>0</v>
      </c>
      <c r="DF65" s="62">
        <f t="shared" si="85"/>
        <v>0</v>
      </c>
      <c r="DG65" s="26">
        <v>0</v>
      </c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62">
        <f t="shared" si="86"/>
        <v>0</v>
      </c>
      <c r="DQ65" s="84"/>
      <c r="DR65" s="84"/>
      <c r="DS65" s="84"/>
      <c r="DT65" s="84"/>
      <c r="DU65" s="84"/>
      <c r="DV65" s="84"/>
      <c r="DW65" s="85">
        <f t="shared" si="87"/>
        <v>0</v>
      </c>
      <c r="DX65" s="84"/>
      <c r="DY65" s="84"/>
      <c r="DZ65" s="84"/>
      <c r="EA65" s="84"/>
      <c r="EB65" s="84"/>
      <c r="EC65" s="84"/>
      <c r="ED65" s="84"/>
      <c r="EE65" s="84"/>
      <c r="EF65" s="85">
        <f t="shared" si="88"/>
        <v>0</v>
      </c>
      <c r="EG65" s="84"/>
      <c r="EH65" s="84"/>
      <c r="EI65" s="85">
        <f t="shared" si="89"/>
        <v>0</v>
      </c>
      <c r="EJ65" s="84"/>
      <c r="EK65" s="84"/>
      <c r="EL65" s="84"/>
      <c r="EM65" s="84"/>
      <c r="EN65" s="85">
        <f t="shared" si="45"/>
        <v>0</v>
      </c>
      <c r="EO65" s="84"/>
      <c r="EP65" s="84"/>
      <c r="EQ65" s="84"/>
      <c r="ER65" s="84"/>
      <c r="ES65" s="85">
        <f t="shared" si="90"/>
        <v>0</v>
      </c>
      <c r="ET65" s="84"/>
      <c r="EU65" s="84"/>
      <c r="EV65" s="84"/>
      <c r="EW65" s="84"/>
      <c r="EX65" s="84"/>
      <c r="EY65" s="84"/>
      <c r="EZ65" s="84"/>
      <c r="FA65" s="84"/>
      <c r="FB65" s="85">
        <f t="shared" si="47"/>
        <v>0</v>
      </c>
      <c r="FC65" s="84"/>
      <c r="FD65" s="84"/>
      <c r="FE65" s="84"/>
      <c r="FF65" s="84"/>
      <c r="FG65" s="84"/>
      <c r="FH65" s="26"/>
      <c r="FI65" s="26"/>
      <c r="FJ65" s="26"/>
      <c r="FK65" s="26"/>
      <c r="FL65" s="23">
        <f t="shared" si="91"/>
        <v>0</v>
      </c>
      <c r="FM65" s="26"/>
      <c r="FN65" s="26"/>
      <c r="FO65" s="26"/>
      <c r="FP65" s="26"/>
      <c r="FQ65" s="26"/>
      <c r="FR65" s="23">
        <f t="shared" si="92"/>
        <v>0</v>
      </c>
      <c r="FS65" s="26"/>
      <c r="FT65" s="26"/>
      <c r="FU65" s="26"/>
      <c r="FV65" s="26"/>
      <c r="FW65" s="23">
        <f t="shared" si="93"/>
        <v>0</v>
      </c>
      <c r="FX65" s="21">
        <f t="shared" si="94"/>
        <v>922.3</v>
      </c>
      <c r="FY65" s="21">
        <f t="shared" si="95"/>
        <v>0</v>
      </c>
      <c r="FZ65" s="62">
        <f t="shared" si="96"/>
        <v>922.3</v>
      </c>
      <c r="GA65" s="21"/>
      <c r="GB65" s="21">
        <f t="shared" si="97"/>
        <v>299.3</v>
      </c>
      <c r="GC65" s="21">
        <f t="shared" si="35"/>
        <v>4.149</v>
      </c>
      <c r="GD65" s="21">
        <f t="shared" si="36"/>
        <v>906.55100000000004</v>
      </c>
      <c r="GE65" s="26">
        <f t="shared" si="26"/>
        <v>295.15100000000001</v>
      </c>
      <c r="GF65" s="21">
        <f t="shared" si="98"/>
        <v>451</v>
      </c>
      <c r="GG65" s="21">
        <f t="shared" si="37"/>
        <v>6.95</v>
      </c>
      <c r="GH65" s="26">
        <f t="shared" si="28"/>
        <v>444.05</v>
      </c>
      <c r="GI65" s="21">
        <f t="shared" si="100"/>
        <v>172</v>
      </c>
      <c r="GJ65" s="26">
        <f t="shared" si="30"/>
        <v>167.35</v>
      </c>
      <c r="GK65" s="21">
        <v>75</v>
      </c>
      <c r="GL65" s="21">
        <v>0</v>
      </c>
      <c r="GM65" s="21">
        <f t="shared" si="38"/>
        <v>2.23</v>
      </c>
      <c r="GN65" s="26">
        <f t="shared" si="31"/>
        <v>72.77</v>
      </c>
      <c r="GO65" s="21">
        <v>97</v>
      </c>
      <c r="GP65" s="21">
        <v>0</v>
      </c>
      <c r="GQ65" s="105">
        <v>0</v>
      </c>
      <c r="GR65" s="26">
        <v>32</v>
      </c>
      <c r="GS65" s="26"/>
      <c r="GT65" s="26"/>
      <c r="GU65" s="26"/>
      <c r="GV65" s="26"/>
      <c r="GW65" s="26"/>
      <c r="GX65" s="26"/>
      <c r="GY65" s="26"/>
      <c r="GZ65" s="26"/>
      <c r="HA65" s="24">
        <f t="shared" si="99"/>
        <v>0</v>
      </c>
      <c r="HC65" s="26">
        <f t="shared" si="39"/>
        <v>2.42</v>
      </c>
      <c r="HD65" s="26">
        <f t="shared" si="40"/>
        <v>94.58</v>
      </c>
    </row>
    <row r="66" spans="1:212" s="19" customFormat="1" ht="15.75" x14ac:dyDescent="0.2">
      <c r="A66" s="125">
        <v>18</v>
      </c>
      <c r="B66" s="125" t="s">
        <v>104</v>
      </c>
      <c r="C66" s="123"/>
      <c r="D66" s="123">
        <f t="shared" si="33"/>
        <v>264.59999999999997</v>
      </c>
      <c r="E66" s="123">
        <f t="shared" si="34"/>
        <v>382</v>
      </c>
      <c r="F66" s="26">
        <v>263.89999999999998</v>
      </c>
      <c r="G66" s="26">
        <v>0</v>
      </c>
      <c r="H66" s="26">
        <v>328.4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19.3</v>
      </c>
      <c r="R66" s="26">
        <v>33.299999999999997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72">
        <f t="shared" si="78"/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72">
        <f t="shared" si="79"/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62">
        <f t="shared" si="80"/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0</v>
      </c>
      <c r="BG66" s="62">
        <f t="shared" si="81"/>
        <v>0</v>
      </c>
      <c r="BH66" s="26">
        <v>0</v>
      </c>
      <c r="BI66" s="26">
        <v>0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6">
        <v>0</v>
      </c>
      <c r="BQ66" s="62">
        <f t="shared" si="82"/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62">
        <f t="shared" si="83"/>
        <v>0</v>
      </c>
      <c r="CB66" s="26">
        <v>0</v>
      </c>
      <c r="CC66" s="26">
        <v>0</v>
      </c>
      <c r="CD66" s="26">
        <v>0</v>
      </c>
      <c r="CE66" s="26">
        <v>0.7</v>
      </c>
      <c r="CF66" s="26">
        <v>1</v>
      </c>
      <c r="CG66" s="26">
        <v>0</v>
      </c>
      <c r="CH66" s="26">
        <v>0</v>
      </c>
      <c r="CI66" s="26">
        <v>0</v>
      </c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26">
        <v>0</v>
      </c>
      <c r="CR66" s="26">
        <v>0</v>
      </c>
      <c r="CS66" s="26">
        <v>0</v>
      </c>
      <c r="CT66" s="26">
        <v>0</v>
      </c>
      <c r="CU66" s="26">
        <v>0</v>
      </c>
      <c r="CV66" s="62">
        <f t="shared" si="84"/>
        <v>0</v>
      </c>
      <c r="CW66" s="26">
        <v>0</v>
      </c>
      <c r="CX66" s="26">
        <v>0</v>
      </c>
      <c r="CY66" s="26">
        <v>0</v>
      </c>
      <c r="CZ66" s="26">
        <v>0</v>
      </c>
      <c r="DA66" s="26">
        <v>0</v>
      </c>
      <c r="DB66" s="26">
        <v>0</v>
      </c>
      <c r="DC66" s="26">
        <v>0</v>
      </c>
      <c r="DD66" s="26">
        <v>0</v>
      </c>
      <c r="DE66" s="26">
        <v>0</v>
      </c>
      <c r="DF66" s="62">
        <f t="shared" si="85"/>
        <v>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0</v>
      </c>
      <c r="DP66" s="62">
        <f t="shared" si="86"/>
        <v>0</v>
      </c>
      <c r="DQ66" s="84"/>
      <c r="DR66" s="84"/>
      <c r="DS66" s="84"/>
      <c r="DT66" s="84"/>
      <c r="DU66" s="84"/>
      <c r="DV66" s="84"/>
      <c r="DW66" s="85">
        <f t="shared" si="87"/>
        <v>0</v>
      </c>
      <c r="DX66" s="84"/>
      <c r="DY66" s="84"/>
      <c r="DZ66" s="84"/>
      <c r="EA66" s="84"/>
      <c r="EB66" s="84"/>
      <c r="EC66" s="84"/>
      <c r="ED66" s="84"/>
      <c r="EE66" s="84"/>
      <c r="EF66" s="85">
        <f t="shared" si="88"/>
        <v>0</v>
      </c>
      <c r="EG66" s="84"/>
      <c r="EH66" s="84"/>
      <c r="EI66" s="85">
        <f t="shared" si="89"/>
        <v>0</v>
      </c>
      <c r="EJ66" s="84"/>
      <c r="EK66" s="84"/>
      <c r="EL66" s="84"/>
      <c r="EM66" s="84"/>
      <c r="EN66" s="85">
        <f t="shared" si="45"/>
        <v>0</v>
      </c>
      <c r="EO66" s="84"/>
      <c r="EP66" s="84"/>
      <c r="EQ66" s="84"/>
      <c r="ER66" s="84"/>
      <c r="ES66" s="85">
        <f t="shared" si="90"/>
        <v>0</v>
      </c>
      <c r="ET66" s="84"/>
      <c r="EU66" s="84"/>
      <c r="EV66" s="84"/>
      <c r="EW66" s="84"/>
      <c r="EX66" s="84"/>
      <c r="EY66" s="84"/>
      <c r="EZ66" s="84"/>
      <c r="FA66" s="84"/>
      <c r="FB66" s="85">
        <f t="shared" si="47"/>
        <v>0</v>
      </c>
      <c r="FC66" s="84"/>
      <c r="FD66" s="84"/>
      <c r="FE66" s="84"/>
      <c r="FF66" s="84"/>
      <c r="FG66" s="84"/>
      <c r="FH66" s="26"/>
      <c r="FI66" s="26"/>
      <c r="FJ66" s="26"/>
      <c r="FK66" s="26"/>
      <c r="FL66" s="23">
        <f t="shared" si="91"/>
        <v>0</v>
      </c>
      <c r="FM66" s="26"/>
      <c r="FN66" s="26"/>
      <c r="FO66" s="26"/>
      <c r="FP66" s="26"/>
      <c r="FQ66" s="26"/>
      <c r="FR66" s="23">
        <f t="shared" si="92"/>
        <v>0</v>
      </c>
      <c r="FS66" s="26"/>
      <c r="FT66" s="26"/>
      <c r="FU66" s="26"/>
      <c r="FV66" s="26"/>
      <c r="FW66" s="23">
        <f t="shared" si="93"/>
        <v>0</v>
      </c>
      <c r="FX66" s="21">
        <f t="shared" si="94"/>
        <v>646.59999999999991</v>
      </c>
      <c r="FY66" s="21">
        <f t="shared" si="95"/>
        <v>0</v>
      </c>
      <c r="FZ66" s="62">
        <f t="shared" si="96"/>
        <v>646.59999999999991</v>
      </c>
      <c r="GA66" s="21"/>
      <c r="GB66" s="21">
        <f t="shared" si="97"/>
        <v>210.59999999999997</v>
      </c>
      <c r="GC66" s="21">
        <f t="shared" si="35"/>
        <v>2.919</v>
      </c>
      <c r="GD66" s="21">
        <f t="shared" si="36"/>
        <v>635.45100000000002</v>
      </c>
      <c r="GE66" s="26">
        <f t="shared" si="26"/>
        <v>207.68099999999995</v>
      </c>
      <c r="GF66" s="21">
        <f t="shared" si="98"/>
        <v>305</v>
      </c>
      <c r="GG66" s="21">
        <f t="shared" si="37"/>
        <v>4.7</v>
      </c>
      <c r="GH66" s="26">
        <f t="shared" si="28"/>
        <v>300.3</v>
      </c>
      <c r="GI66" s="21">
        <f t="shared" si="100"/>
        <v>131</v>
      </c>
      <c r="GJ66" s="26">
        <f t="shared" si="30"/>
        <v>127.47</v>
      </c>
      <c r="GK66" s="21">
        <v>54</v>
      </c>
      <c r="GL66" s="21">
        <v>0</v>
      </c>
      <c r="GM66" s="21">
        <f t="shared" si="38"/>
        <v>1.61</v>
      </c>
      <c r="GN66" s="26">
        <f t="shared" si="31"/>
        <v>52.39</v>
      </c>
      <c r="GO66" s="21">
        <v>77</v>
      </c>
      <c r="GP66" s="21">
        <v>0</v>
      </c>
      <c r="GQ66" s="105">
        <v>0</v>
      </c>
      <c r="GR66" s="26">
        <v>24</v>
      </c>
      <c r="GS66" s="26"/>
      <c r="GT66" s="26"/>
      <c r="GU66" s="26"/>
      <c r="GV66" s="26"/>
      <c r="GW66" s="26"/>
      <c r="GX66" s="26"/>
      <c r="GY66" s="26"/>
      <c r="GZ66" s="26"/>
      <c r="HA66" s="24">
        <f t="shared" si="99"/>
        <v>0</v>
      </c>
      <c r="HC66" s="26">
        <f t="shared" si="39"/>
        <v>1.92</v>
      </c>
      <c r="HD66" s="26">
        <f t="shared" si="40"/>
        <v>75.08</v>
      </c>
    </row>
    <row r="67" spans="1:212" s="19" customFormat="1" ht="15.75" x14ac:dyDescent="0.2">
      <c r="A67" s="125">
        <v>19</v>
      </c>
      <c r="B67" s="125" t="s">
        <v>105</v>
      </c>
      <c r="C67" s="123"/>
      <c r="D67" s="123">
        <f t="shared" si="33"/>
        <v>386</v>
      </c>
      <c r="E67" s="123">
        <f t="shared" si="34"/>
        <v>433.3</v>
      </c>
      <c r="F67" s="26">
        <v>386</v>
      </c>
      <c r="G67" s="26">
        <v>0</v>
      </c>
      <c r="H67" s="26">
        <v>380.3</v>
      </c>
      <c r="I67" s="26">
        <v>0</v>
      </c>
      <c r="J67" s="26">
        <v>20</v>
      </c>
      <c r="K67" s="26">
        <v>33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72">
        <f t="shared" si="78"/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72">
        <f t="shared" si="79"/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62">
        <f t="shared" si="80"/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62">
        <f t="shared" si="81"/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62">
        <f t="shared" si="82"/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62">
        <f t="shared" si="83"/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62">
        <f t="shared" si="84"/>
        <v>0</v>
      </c>
      <c r="CW67" s="26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62">
        <f t="shared" si="85"/>
        <v>0</v>
      </c>
      <c r="DG67" s="26">
        <v>0</v>
      </c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  <c r="DN67" s="26">
        <v>0</v>
      </c>
      <c r="DO67" s="26">
        <v>0</v>
      </c>
      <c r="DP67" s="62">
        <f t="shared" si="86"/>
        <v>0</v>
      </c>
      <c r="DQ67" s="84"/>
      <c r="DR67" s="84"/>
      <c r="DS67" s="84"/>
      <c r="DT67" s="84"/>
      <c r="DU67" s="84"/>
      <c r="DV67" s="84"/>
      <c r="DW67" s="85">
        <f t="shared" si="87"/>
        <v>0</v>
      </c>
      <c r="DX67" s="84"/>
      <c r="DY67" s="84"/>
      <c r="DZ67" s="84"/>
      <c r="EA67" s="84"/>
      <c r="EB67" s="84"/>
      <c r="EC67" s="84"/>
      <c r="ED67" s="84"/>
      <c r="EE67" s="84"/>
      <c r="EF67" s="85">
        <f t="shared" si="88"/>
        <v>0</v>
      </c>
      <c r="EG67" s="84"/>
      <c r="EH67" s="84"/>
      <c r="EI67" s="85">
        <f t="shared" si="89"/>
        <v>0</v>
      </c>
      <c r="EJ67" s="84"/>
      <c r="EK67" s="84"/>
      <c r="EL67" s="84"/>
      <c r="EM67" s="84"/>
      <c r="EN67" s="85">
        <f t="shared" si="45"/>
        <v>0</v>
      </c>
      <c r="EO67" s="84"/>
      <c r="EP67" s="84"/>
      <c r="EQ67" s="84"/>
      <c r="ER67" s="84"/>
      <c r="ES67" s="85">
        <f t="shared" si="90"/>
        <v>0</v>
      </c>
      <c r="ET67" s="84"/>
      <c r="EU67" s="84"/>
      <c r="EV67" s="84"/>
      <c r="EW67" s="84"/>
      <c r="EX67" s="84"/>
      <c r="EY67" s="84"/>
      <c r="EZ67" s="84"/>
      <c r="FA67" s="84"/>
      <c r="FB67" s="85">
        <f t="shared" si="47"/>
        <v>0</v>
      </c>
      <c r="FC67" s="84"/>
      <c r="FD67" s="84"/>
      <c r="FE67" s="84"/>
      <c r="FF67" s="84"/>
      <c r="FG67" s="84"/>
      <c r="FH67" s="26"/>
      <c r="FI67" s="26"/>
      <c r="FJ67" s="26"/>
      <c r="FK67" s="26"/>
      <c r="FL67" s="23">
        <f t="shared" si="91"/>
        <v>0</v>
      </c>
      <c r="FM67" s="26"/>
      <c r="FN67" s="26"/>
      <c r="FO67" s="26"/>
      <c r="FP67" s="26"/>
      <c r="FQ67" s="26"/>
      <c r="FR67" s="23">
        <f t="shared" si="92"/>
        <v>0</v>
      </c>
      <c r="FS67" s="26"/>
      <c r="FT67" s="26"/>
      <c r="FU67" s="26"/>
      <c r="FV67" s="26"/>
      <c r="FW67" s="23">
        <f t="shared" si="93"/>
        <v>0</v>
      </c>
      <c r="FX67" s="21">
        <f t="shared" si="94"/>
        <v>819.3</v>
      </c>
      <c r="FY67" s="21">
        <f t="shared" si="95"/>
        <v>0</v>
      </c>
      <c r="FZ67" s="62">
        <f t="shared" si="96"/>
        <v>819.3</v>
      </c>
      <c r="GA67" s="21"/>
      <c r="GB67" s="21">
        <f t="shared" si="97"/>
        <v>296</v>
      </c>
      <c r="GC67" s="21">
        <f t="shared" si="35"/>
        <v>4.1029999999999998</v>
      </c>
      <c r="GD67" s="21">
        <f t="shared" si="36"/>
        <v>805.16699999999992</v>
      </c>
      <c r="GE67" s="26">
        <f t="shared" si="26"/>
        <v>291.89699999999999</v>
      </c>
      <c r="GF67" s="21">
        <f t="shared" si="98"/>
        <v>363.3</v>
      </c>
      <c r="GG67" s="21">
        <f t="shared" si="37"/>
        <v>5.6</v>
      </c>
      <c r="GH67" s="26">
        <f t="shared" si="28"/>
        <v>357.7</v>
      </c>
      <c r="GI67" s="21">
        <f t="shared" si="100"/>
        <v>160</v>
      </c>
      <c r="GJ67" s="26">
        <f t="shared" si="30"/>
        <v>155.57</v>
      </c>
      <c r="GK67" s="21">
        <v>90</v>
      </c>
      <c r="GL67" s="21">
        <v>0</v>
      </c>
      <c r="GM67" s="21">
        <f t="shared" si="38"/>
        <v>2.68</v>
      </c>
      <c r="GN67" s="26">
        <f t="shared" si="31"/>
        <v>87.32</v>
      </c>
      <c r="GO67" s="21">
        <v>70</v>
      </c>
      <c r="GP67" s="21">
        <v>0</v>
      </c>
      <c r="GQ67" s="105">
        <v>2</v>
      </c>
      <c r="GR67" s="26">
        <v>36</v>
      </c>
      <c r="GS67" s="26"/>
      <c r="GT67" s="26"/>
      <c r="GU67" s="26"/>
      <c r="GV67" s="26"/>
      <c r="GW67" s="26"/>
      <c r="GX67" s="26"/>
      <c r="GY67" s="26"/>
      <c r="GZ67" s="26"/>
      <c r="HA67" s="24">
        <f t="shared" si="99"/>
        <v>0</v>
      </c>
      <c r="HC67" s="26">
        <f t="shared" si="39"/>
        <v>1.75</v>
      </c>
      <c r="HD67" s="26">
        <f t="shared" si="40"/>
        <v>68.25</v>
      </c>
    </row>
    <row r="68" spans="1:212" s="19" customFormat="1" ht="15.75" x14ac:dyDescent="0.2">
      <c r="A68" s="125">
        <v>20</v>
      </c>
      <c r="B68" s="125" t="s">
        <v>106</v>
      </c>
      <c r="C68" s="123"/>
      <c r="D68" s="123">
        <f t="shared" si="33"/>
        <v>103.1</v>
      </c>
      <c r="E68" s="123">
        <f t="shared" si="34"/>
        <v>152.69999999999999</v>
      </c>
      <c r="F68" s="26">
        <v>103.1</v>
      </c>
      <c r="G68" s="26">
        <v>0</v>
      </c>
      <c r="H68" s="26">
        <v>120.8</v>
      </c>
      <c r="I68" s="26">
        <v>0</v>
      </c>
      <c r="J68" s="26">
        <v>5.2</v>
      </c>
      <c r="K68" s="26">
        <v>26.7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72">
        <f t="shared" si="78"/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72">
        <f t="shared" si="79"/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62">
        <f t="shared" si="80"/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62">
        <f t="shared" si="81"/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62">
        <f t="shared" si="82"/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62">
        <f t="shared" si="83"/>
        <v>0</v>
      </c>
      <c r="CB68" s="26">
        <v>0</v>
      </c>
      <c r="CC68" s="26"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0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0</v>
      </c>
      <c r="CS68" s="26">
        <v>0</v>
      </c>
      <c r="CT68" s="26">
        <v>0</v>
      </c>
      <c r="CU68" s="26">
        <v>0</v>
      </c>
      <c r="CV68" s="62">
        <f t="shared" si="84"/>
        <v>0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6">
        <v>0</v>
      </c>
      <c r="DF68" s="62">
        <f t="shared" si="85"/>
        <v>0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62">
        <f t="shared" si="86"/>
        <v>0</v>
      </c>
      <c r="DQ68" s="84"/>
      <c r="DR68" s="84"/>
      <c r="DS68" s="84"/>
      <c r="DT68" s="84"/>
      <c r="DU68" s="84"/>
      <c r="DV68" s="84"/>
      <c r="DW68" s="85">
        <f t="shared" si="87"/>
        <v>0</v>
      </c>
      <c r="DX68" s="84"/>
      <c r="DY68" s="84"/>
      <c r="DZ68" s="84"/>
      <c r="EA68" s="84"/>
      <c r="EB68" s="84"/>
      <c r="EC68" s="84"/>
      <c r="ED68" s="84"/>
      <c r="EE68" s="84"/>
      <c r="EF68" s="85">
        <f t="shared" si="88"/>
        <v>0</v>
      </c>
      <c r="EG68" s="84"/>
      <c r="EH68" s="84"/>
      <c r="EI68" s="85">
        <f t="shared" si="89"/>
        <v>0</v>
      </c>
      <c r="EJ68" s="84"/>
      <c r="EK68" s="84"/>
      <c r="EL68" s="84"/>
      <c r="EM68" s="84"/>
      <c r="EN68" s="85">
        <f t="shared" si="45"/>
        <v>0</v>
      </c>
      <c r="EO68" s="84"/>
      <c r="EP68" s="84"/>
      <c r="EQ68" s="84"/>
      <c r="ER68" s="84"/>
      <c r="ES68" s="85">
        <f t="shared" si="90"/>
        <v>0</v>
      </c>
      <c r="ET68" s="84"/>
      <c r="EU68" s="84"/>
      <c r="EV68" s="84"/>
      <c r="EW68" s="84"/>
      <c r="EX68" s="84"/>
      <c r="EY68" s="84"/>
      <c r="EZ68" s="84"/>
      <c r="FA68" s="84"/>
      <c r="FB68" s="85">
        <f t="shared" si="47"/>
        <v>0</v>
      </c>
      <c r="FC68" s="84"/>
      <c r="FD68" s="84"/>
      <c r="FE68" s="84"/>
      <c r="FF68" s="84"/>
      <c r="FG68" s="84"/>
      <c r="FH68" s="26"/>
      <c r="FI68" s="26"/>
      <c r="FJ68" s="26"/>
      <c r="FK68" s="26"/>
      <c r="FL68" s="23">
        <f t="shared" si="91"/>
        <v>0</v>
      </c>
      <c r="FM68" s="26"/>
      <c r="FN68" s="26"/>
      <c r="FO68" s="26"/>
      <c r="FP68" s="26"/>
      <c r="FQ68" s="26"/>
      <c r="FR68" s="23">
        <f t="shared" si="92"/>
        <v>0</v>
      </c>
      <c r="FS68" s="26"/>
      <c r="FT68" s="26"/>
      <c r="FU68" s="26"/>
      <c r="FV68" s="26"/>
      <c r="FW68" s="23">
        <f t="shared" si="93"/>
        <v>0</v>
      </c>
      <c r="FX68" s="21">
        <f t="shared" si="94"/>
        <v>255.79999999999995</v>
      </c>
      <c r="FY68" s="21">
        <f t="shared" si="95"/>
        <v>0</v>
      </c>
      <c r="FZ68" s="62">
        <f t="shared" si="96"/>
        <v>255.79999999999995</v>
      </c>
      <c r="GA68" s="21"/>
      <c r="GB68" s="21">
        <f t="shared" si="97"/>
        <v>85.1</v>
      </c>
      <c r="GC68" s="21">
        <f t="shared" si="35"/>
        <v>1.18</v>
      </c>
      <c r="GD68" s="21">
        <f t="shared" si="36"/>
        <v>251.69</v>
      </c>
      <c r="GE68" s="26">
        <f t="shared" si="26"/>
        <v>83.919999999999987</v>
      </c>
      <c r="GF68" s="21">
        <f t="shared" si="98"/>
        <v>148.69999999999999</v>
      </c>
      <c r="GG68" s="21">
        <f t="shared" si="37"/>
        <v>2.29</v>
      </c>
      <c r="GH68" s="26">
        <f t="shared" si="28"/>
        <v>146.41</v>
      </c>
      <c r="GI68" s="21">
        <f t="shared" si="100"/>
        <v>22</v>
      </c>
      <c r="GJ68" s="26">
        <f t="shared" si="30"/>
        <v>21.36</v>
      </c>
      <c r="GK68" s="21">
        <v>18</v>
      </c>
      <c r="GL68" s="21">
        <v>22</v>
      </c>
      <c r="GM68" s="21">
        <f t="shared" si="38"/>
        <v>0.54</v>
      </c>
      <c r="GN68" s="26">
        <f t="shared" si="31"/>
        <v>17.46</v>
      </c>
      <c r="GO68" s="21">
        <v>4</v>
      </c>
      <c r="GP68" s="21">
        <v>0</v>
      </c>
      <c r="GQ68" s="105">
        <v>0</v>
      </c>
      <c r="GR68" s="26">
        <v>11</v>
      </c>
      <c r="GS68" s="26"/>
      <c r="GT68" s="26"/>
      <c r="GU68" s="26"/>
      <c r="GV68" s="26"/>
      <c r="GW68" s="26"/>
      <c r="GX68" s="26"/>
      <c r="GY68" s="26"/>
      <c r="GZ68" s="26"/>
      <c r="HA68" s="24">
        <f t="shared" si="99"/>
        <v>0</v>
      </c>
      <c r="HC68" s="26">
        <f t="shared" si="39"/>
        <v>0.1</v>
      </c>
      <c r="HD68" s="26">
        <f t="shared" si="40"/>
        <v>3.9</v>
      </c>
    </row>
    <row r="69" spans="1:212" s="19" customFormat="1" ht="31.5" x14ac:dyDescent="0.2">
      <c r="A69" s="125">
        <v>21</v>
      </c>
      <c r="B69" s="125" t="s">
        <v>107</v>
      </c>
      <c r="C69" s="123"/>
      <c r="D69" s="123">
        <f t="shared" si="33"/>
        <v>125.1</v>
      </c>
      <c r="E69" s="123">
        <f t="shared" si="34"/>
        <v>207.19999999999996</v>
      </c>
      <c r="F69" s="26">
        <v>0</v>
      </c>
      <c r="G69" s="26">
        <v>0</v>
      </c>
      <c r="H69" s="26">
        <v>68.7</v>
      </c>
      <c r="I69" s="26">
        <v>0</v>
      </c>
      <c r="J69" s="26">
        <v>14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1</v>
      </c>
      <c r="V69" s="26">
        <v>0</v>
      </c>
      <c r="W69" s="26">
        <v>0</v>
      </c>
      <c r="X69" s="26">
        <v>1</v>
      </c>
      <c r="Y69" s="26">
        <v>1.7</v>
      </c>
      <c r="Z69" s="26">
        <v>30.7</v>
      </c>
      <c r="AA69" s="26">
        <v>24</v>
      </c>
      <c r="AB69" s="26">
        <v>35.299999999999997</v>
      </c>
      <c r="AC69" s="72">
        <f t="shared" si="78"/>
        <v>93.699999999999989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72">
        <f t="shared" si="79"/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0.7</v>
      </c>
      <c r="AT69" s="26">
        <v>6.7</v>
      </c>
      <c r="AU69" s="26">
        <v>0.7</v>
      </c>
      <c r="AV69" s="26">
        <v>73.3</v>
      </c>
      <c r="AW69" s="62">
        <f t="shared" si="80"/>
        <v>81.399999999999991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26">
        <v>0</v>
      </c>
      <c r="BG69" s="62">
        <f t="shared" si="81"/>
        <v>0</v>
      </c>
      <c r="BH69" s="26"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18.3</v>
      </c>
      <c r="BQ69" s="62">
        <f t="shared" si="82"/>
        <v>18.3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0</v>
      </c>
      <c r="CA69" s="62">
        <f t="shared" si="83"/>
        <v>0</v>
      </c>
      <c r="CB69" s="26">
        <v>8.6999999999999993</v>
      </c>
      <c r="CC69" s="26">
        <v>5.7</v>
      </c>
      <c r="CD69" s="26">
        <v>0.7</v>
      </c>
      <c r="CE69" s="26">
        <v>0</v>
      </c>
      <c r="CF69" s="26">
        <v>5</v>
      </c>
      <c r="CG69" s="26">
        <v>0.7</v>
      </c>
      <c r="CH69" s="26">
        <v>0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6">
        <v>1.7</v>
      </c>
      <c r="CS69" s="26">
        <v>0.7</v>
      </c>
      <c r="CT69" s="26">
        <v>2.2999999999999998</v>
      </c>
      <c r="CU69" s="26">
        <v>18</v>
      </c>
      <c r="CV69" s="62">
        <f t="shared" si="84"/>
        <v>22.7</v>
      </c>
      <c r="CW69" s="26">
        <v>0</v>
      </c>
      <c r="CX69" s="26">
        <v>0</v>
      </c>
      <c r="CY69" s="26">
        <v>0</v>
      </c>
      <c r="CZ69" s="26">
        <v>0</v>
      </c>
      <c r="DA69" s="26">
        <v>0</v>
      </c>
      <c r="DB69" s="26">
        <v>0</v>
      </c>
      <c r="DC69" s="26">
        <v>0</v>
      </c>
      <c r="DD69" s="26">
        <v>0</v>
      </c>
      <c r="DE69" s="26">
        <v>12.7</v>
      </c>
      <c r="DF69" s="62">
        <f t="shared" si="85"/>
        <v>12.7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0</v>
      </c>
      <c r="DO69" s="26">
        <v>0</v>
      </c>
      <c r="DP69" s="62">
        <f t="shared" si="86"/>
        <v>0</v>
      </c>
      <c r="DQ69" s="84"/>
      <c r="DR69" s="84"/>
      <c r="DS69" s="84"/>
      <c r="DT69" s="84"/>
      <c r="DU69" s="84"/>
      <c r="DV69" s="84"/>
      <c r="DW69" s="85">
        <f t="shared" si="87"/>
        <v>0</v>
      </c>
      <c r="DX69" s="84"/>
      <c r="DY69" s="84"/>
      <c r="DZ69" s="84"/>
      <c r="EA69" s="84"/>
      <c r="EB69" s="84"/>
      <c r="EC69" s="84"/>
      <c r="ED69" s="84"/>
      <c r="EE69" s="84"/>
      <c r="EF69" s="85">
        <f t="shared" si="88"/>
        <v>0</v>
      </c>
      <c r="EG69" s="84"/>
      <c r="EH69" s="84"/>
      <c r="EI69" s="85">
        <f t="shared" si="89"/>
        <v>0</v>
      </c>
      <c r="EJ69" s="84"/>
      <c r="EK69" s="84"/>
      <c r="EL69" s="84"/>
      <c r="EM69" s="84"/>
      <c r="EN69" s="85">
        <f t="shared" si="45"/>
        <v>0</v>
      </c>
      <c r="EO69" s="84"/>
      <c r="EP69" s="84"/>
      <c r="EQ69" s="84"/>
      <c r="ER69" s="84"/>
      <c r="ES69" s="85">
        <f t="shared" si="90"/>
        <v>0</v>
      </c>
      <c r="ET69" s="84"/>
      <c r="EU69" s="84"/>
      <c r="EV69" s="84"/>
      <c r="EW69" s="84"/>
      <c r="EX69" s="84"/>
      <c r="EY69" s="84"/>
      <c r="EZ69" s="84"/>
      <c r="FA69" s="84"/>
      <c r="FB69" s="85">
        <f t="shared" si="47"/>
        <v>0</v>
      </c>
      <c r="FC69" s="84"/>
      <c r="FD69" s="84"/>
      <c r="FE69" s="84"/>
      <c r="FF69" s="84"/>
      <c r="FG69" s="84"/>
      <c r="FH69" s="26"/>
      <c r="FI69" s="26"/>
      <c r="FJ69" s="26"/>
      <c r="FK69" s="26"/>
      <c r="FL69" s="23">
        <f t="shared" si="91"/>
        <v>0</v>
      </c>
      <c r="FM69" s="26"/>
      <c r="FN69" s="26"/>
      <c r="FO69" s="26"/>
      <c r="FP69" s="26"/>
      <c r="FQ69" s="26"/>
      <c r="FR69" s="23">
        <f t="shared" si="92"/>
        <v>0</v>
      </c>
      <c r="FS69" s="26"/>
      <c r="FT69" s="26"/>
      <c r="FU69" s="26"/>
      <c r="FV69" s="26"/>
      <c r="FW69" s="23">
        <f t="shared" si="93"/>
        <v>0</v>
      </c>
      <c r="FX69" s="21">
        <f t="shared" si="94"/>
        <v>332.29999999999995</v>
      </c>
      <c r="FY69" s="21">
        <f t="shared" si="95"/>
        <v>0</v>
      </c>
      <c r="FZ69" s="62">
        <f t="shared" si="96"/>
        <v>332.29999999999995</v>
      </c>
      <c r="GA69" s="21">
        <v>233</v>
      </c>
      <c r="GB69" s="21">
        <v>0</v>
      </c>
      <c r="GC69" s="21">
        <f t="shared" si="35"/>
        <v>0</v>
      </c>
      <c r="GD69" s="21">
        <f t="shared" si="36"/>
        <v>79.63</v>
      </c>
      <c r="GE69" s="26">
        <f t="shared" si="26"/>
        <v>0</v>
      </c>
      <c r="GF69" s="21">
        <v>68</v>
      </c>
      <c r="GG69" s="21">
        <f t="shared" si="37"/>
        <v>1.05</v>
      </c>
      <c r="GH69" s="26">
        <f t="shared" si="28"/>
        <v>66.95</v>
      </c>
      <c r="GI69" s="21">
        <f t="shared" si="100"/>
        <v>13</v>
      </c>
      <c r="GJ69" s="26">
        <f t="shared" si="30"/>
        <v>12.68</v>
      </c>
      <c r="GK69" s="21">
        <v>0</v>
      </c>
      <c r="GL69" s="21">
        <v>12</v>
      </c>
      <c r="GM69" s="21">
        <f t="shared" si="38"/>
        <v>0</v>
      </c>
      <c r="GN69" s="26">
        <f t="shared" si="31"/>
        <v>0</v>
      </c>
      <c r="GO69" s="21">
        <v>13</v>
      </c>
      <c r="GP69" s="21">
        <v>21</v>
      </c>
      <c r="GQ69" s="105">
        <v>0</v>
      </c>
      <c r="GR69" s="26">
        <v>33</v>
      </c>
      <c r="GS69" s="26"/>
      <c r="GT69" s="26"/>
      <c r="GU69" s="26"/>
      <c r="GV69" s="26"/>
      <c r="GW69" s="26"/>
      <c r="GX69" s="26"/>
      <c r="GY69" s="26"/>
      <c r="GZ69" s="26"/>
      <c r="HA69" s="24">
        <f t="shared" si="99"/>
        <v>0</v>
      </c>
      <c r="HC69" s="26">
        <f t="shared" si="39"/>
        <v>0.32</v>
      </c>
      <c r="HD69" s="26">
        <f t="shared" si="40"/>
        <v>12.68</v>
      </c>
    </row>
    <row r="70" spans="1:212" s="19" customFormat="1" ht="92.25" customHeight="1" x14ac:dyDescent="0.2">
      <c r="A70" s="125">
        <v>22</v>
      </c>
      <c r="B70" s="125" t="s">
        <v>108</v>
      </c>
      <c r="C70" s="123"/>
      <c r="D70" s="123"/>
      <c r="E70" s="123"/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72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9.6999999999999993</v>
      </c>
      <c r="AL70" s="26">
        <v>32.299999999999997</v>
      </c>
      <c r="AM70" s="72">
        <f t="shared" si="79"/>
        <v>42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62">
        <f t="shared" si="80"/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1.3</v>
      </c>
      <c r="BF70" s="26">
        <v>72.3</v>
      </c>
      <c r="BG70" s="62">
        <f t="shared" si="81"/>
        <v>73.599999999999994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62">
        <f t="shared" si="82"/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23.7</v>
      </c>
      <c r="CA70" s="62">
        <f t="shared" si="83"/>
        <v>23.7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2.2999999999999998</v>
      </c>
      <c r="CU70" s="26">
        <v>0</v>
      </c>
      <c r="CV70" s="62">
        <f t="shared" si="84"/>
        <v>2.2999999999999998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1</v>
      </c>
      <c r="DE70" s="26">
        <v>1</v>
      </c>
      <c r="DF70" s="62">
        <f t="shared" si="85"/>
        <v>2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  <c r="DO70" s="26">
        <v>0</v>
      </c>
      <c r="DP70" s="62">
        <f t="shared" si="86"/>
        <v>0</v>
      </c>
      <c r="DQ70" s="84"/>
      <c r="DR70" s="84"/>
      <c r="DS70" s="84"/>
      <c r="DT70" s="84"/>
      <c r="DU70" s="84"/>
      <c r="DV70" s="84"/>
      <c r="DW70" s="85">
        <f t="shared" si="87"/>
        <v>0</v>
      </c>
      <c r="DX70" s="84"/>
      <c r="DY70" s="84"/>
      <c r="DZ70" s="84"/>
      <c r="EA70" s="84"/>
      <c r="EB70" s="84"/>
      <c r="EC70" s="84"/>
      <c r="ED70" s="84"/>
      <c r="EE70" s="84"/>
      <c r="EF70" s="85">
        <f t="shared" si="88"/>
        <v>0</v>
      </c>
      <c r="EG70" s="84"/>
      <c r="EH70" s="84"/>
      <c r="EI70" s="85">
        <f t="shared" si="89"/>
        <v>0</v>
      </c>
      <c r="EJ70" s="84"/>
      <c r="EK70" s="84"/>
      <c r="EL70" s="84"/>
      <c r="EM70" s="84"/>
      <c r="EN70" s="85">
        <f t="shared" si="45"/>
        <v>0</v>
      </c>
      <c r="EO70" s="84"/>
      <c r="EP70" s="84"/>
      <c r="EQ70" s="84"/>
      <c r="ER70" s="84"/>
      <c r="ES70" s="85">
        <f t="shared" si="90"/>
        <v>0</v>
      </c>
      <c r="ET70" s="84"/>
      <c r="EU70" s="84"/>
      <c r="EV70" s="84"/>
      <c r="EW70" s="84"/>
      <c r="EX70" s="84"/>
      <c r="EY70" s="84"/>
      <c r="EZ70" s="84"/>
      <c r="FA70" s="84"/>
      <c r="FB70" s="85">
        <f t="shared" si="47"/>
        <v>0</v>
      </c>
      <c r="FC70" s="84"/>
      <c r="FD70" s="84"/>
      <c r="FE70" s="84"/>
      <c r="FF70" s="84"/>
      <c r="FG70" s="84"/>
      <c r="FH70" s="26"/>
      <c r="FI70" s="26"/>
      <c r="FJ70" s="26"/>
      <c r="FK70" s="26"/>
      <c r="FL70" s="23">
        <f t="shared" si="91"/>
        <v>0</v>
      </c>
      <c r="FM70" s="26"/>
      <c r="FN70" s="26"/>
      <c r="FO70" s="26"/>
      <c r="FP70" s="26"/>
      <c r="FQ70" s="26"/>
      <c r="FR70" s="23">
        <f t="shared" si="92"/>
        <v>0</v>
      </c>
      <c r="FS70" s="26"/>
      <c r="FT70" s="26"/>
      <c r="FU70" s="26"/>
      <c r="FV70" s="26"/>
      <c r="FW70" s="23">
        <f t="shared" si="93"/>
        <v>0</v>
      </c>
      <c r="FX70" s="21">
        <f t="shared" si="94"/>
        <v>143.6</v>
      </c>
      <c r="FY70" s="21">
        <f t="shared" si="95"/>
        <v>0</v>
      </c>
      <c r="FZ70" s="62">
        <f t="shared" si="96"/>
        <v>143.6</v>
      </c>
      <c r="GA70" s="21">
        <v>143.6</v>
      </c>
      <c r="GB70" s="21">
        <v>0</v>
      </c>
      <c r="GC70" s="21">
        <f t="shared" si="35"/>
        <v>0</v>
      </c>
      <c r="GD70" s="21">
        <f t="shared" si="36"/>
        <v>0</v>
      </c>
      <c r="GE70" s="26">
        <f t="shared" si="26"/>
        <v>0</v>
      </c>
      <c r="GF70" s="21">
        <v>0</v>
      </c>
      <c r="GG70" s="21">
        <f t="shared" si="37"/>
        <v>0</v>
      </c>
      <c r="GH70" s="26">
        <f t="shared" si="28"/>
        <v>0</v>
      </c>
      <c r="GI70" s="21">
        <f t="shared" si="100"/>
        <v>0</v>
      </c>
      <c r="GJ70" s="26">
        <f t="shared" si="30"/>
        <v>0</v>
      </c>
      <c r="GK70" s="21">
        <v>0</v>
      </c>
      <c r="GL70" s="21">
        <v>0</v>
      </c>
      <c r="GM70" s="21">
        <f t="shared" si="38"/>
        <v>0</v>
      </c>
      <c r="GN70" s="26">
        <f t="shared" si="31"/>
        <v>0</v>
      </c>
      <c r="GO70" s="21">
        <v>0</v>
      </c>
      <c r="GP70" s="21">
        <v>0</v>
      </c>
      <c r="GQ70" s="105">
        <v>0</v>
      </c>
      <c r="GR70" s="26">
        <v>18</v>
      </c>
      <c r="GS70" s="26"/>
      <c r="GT70" s="26"/>
      <c r="GU70" s="26"/>
      <c r="GV70" s="26"/>
      <c r="GW70" s="26"/>
      <c r="GX70" s="26"/>
      <c r="GY70" s="26"/>
      <c r="GZ70" s="26"/>
      <c r="HA70" s="24">
        <f t="shared" si="99"/>
        <v>0</v>
      </c>
      <c r="HC70" s="26">
        <f t="shared" si="39"/>
        <v>0</v>
      </c>
      <c r="HD70" s="26">
        <f t="shared" si="40"/>
        <v>0</v>
      </c>
    </row>
    <row r="71" spans="1:212" s="19" customFormat="1" ht="39" customHeight="1" x14ac:dyDescent="0.2">
      <c r="A71" s="125"/>
      <c r="B71" s="125" t="s">
        <v>182</v>
      </c>
      <c r="C71" s="123"/>
      <c r="D71" s="123">
        <v>248</v>
      </c>
      <c r="E71" s="123">
        <v>200.7</v>
      </c>
      <c r="F71" s="26">
        <v>248</v>
      </c>
      <c r="G71" s="26">
        <v>0</v>
      </c>
      <c r="H71" s="26">
        <v>167</v>
      </c>
      <c r="I71" s="26">
        <v>33.700000000000003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72">
        <v>0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72">
        <v>0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62">
        <v>0</v>
      </c>
      <c r="AX71" s="26"/>
      <c r="AY71" s="26"/>
      <c r="AZ71" s="26"/>
      <c r="BA71" s="26"/>
      <c r="BB71" s="26"/>
      <c r="BC71" s="26"/>
      <c r="BD71" s="26"/>
      <c r="BE71" s="26"/>
      <c r="BF71" s="26"/>
      <c r="BG71" s="62">
        <v>0</v>
      </c>
      <c r="BH71" s="26"/>
      <c r="BI71" s="26"/>
      <c r="BJ71" s="26"/>
      <c r="BK71" s="26"/>
      <c r="BL71" s="26"/>
      <c r="BM71" s="26"/>
      <c r="BN71" s="26"/>
      <c r="BO71" s="26"/>
      <c r="BP71" s="26"/>
      <c r="BQ71" s="62">
        <v>0</v>
      </c>
      <c r="BR71" s="26"/>
      <c r="BS71" s="26"/>
      <c r="BT71" s="26"/>
      <c r="BU71" s="26"/>
      <c r="BV71" s="26"/>
      <c r="BW71" s="26"/>
      <c r="BX71" s="26"/>
      <c r="BY71" s="26"/>
      <c r="BZ71" s="26"/>
      <c r="CA71" s="62">
        <v>0</v>
      </c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>
        <v>0</v>
      </c>
      <c r="CT71" s="26"/>
      <c r="CU71" s="26"/>
      <c r="CV71" s="62"/>
      <c r="CW71" s="26"/>
      <c r="CX71" s="26"/>
      <c r="CY71" s="26"/>
      <c r="CZ71" s="26"/>
      <c r="DA71" s="26"/>
      <c r="DB71" s="26"/>
      <c r="DC71" s="26">
        <v>0</v>
      </c>
      <c r="DD71" s="26"/>
      <c r="DE71" s="26"/>
      <c r="DF71" s="62"/>
      <c r="DG71" s="26"/>
      <c r="DH71" s="26"/>
      <c r="DI71" s="26"/>
      <c r="DJ71" s="26"/>
      <c r="DK71" s="26"/>
      <c r="DL71" s="26"/>
      <c r="DM71" s="26">
        <v>0</v>
      </c>
      <c r="DN71" s="26"/>
      <c r="DO71" s="26"/>
      <c r="DP71" s="62"/>
      <c r="DQ71" s="84"/>
      <c r="DR71" s="84"/>
      <c r="DS71" s="84"/>
      <c r="DT71" s="84">
        <v>0</v>
      </c>
      <c r="DU71" s="84"/>
      <c r="DV71" s="84"/>
      <c r="DW71" s="85"/>
      <c r="DX71" s="84"/>
      <c r="DY71" s="84"/>
      <c r="DZ71" s="84"/>
      <c r="EA71" s="84"/>
      <c r="EB71" s="84"/>
      <c r="EC71" s="84">
        <v>0</v>
      </c>
      <c r="ED71" s="84"/>
      <c r="EE71" s="84"/>
      <c r="EF71" s="85">
        <v>0</v>
      </c>
      <c r="EG71" s="84"/>
      <c r="EH71" s="84"/>
      <c r="EI71" s="85"/>
      <c r="EJ71" s="84"/>
      <c r="EK71" s="84">
        <v>0</v>
      </c>
      <c r="EL71" s="84"/>
      <c r="EM71" s="84"/>
      <c r="EN71" s="85"/>
      <c r="EO71" s="84"/>
      <c r="EP71" s="84">
        <v>0</v>
      </c>
      <c r="EQ71" s="84"/>
      <c r="ER71" s="84"/>
      <c r="ES71" s="85"/>
      <c r="ET71" s="84"/>
      <c r="EU71" s="84"/>
      <c r="EV71" s="84"/>
      <c r="EW71" s="84"/>
      <c r="EX71" s="84"/>
      <c r="EY71" s="84">
        <v>0</v>
      </c>
      <c r="EZ71" s="84"/>
      <c r="FA71" s="84"/>
      <c r="FB71" s="85"/>
      <c r="FC71" s="84"/>
      <c r="FD71" s="84"/>
      <c r="FE71" s="84"/>
      <c r="FF71" s="84"/>
      <c r="FG71" s="84"/>
      <c r="FH71" s="26"/>
      <c r="FI71" s="26">
        <v>0</v>
      </c>
      <c r="FJ71" s="26"/>
      <c r="FK71" s="26"/>
      <c r="FL71" s="23"/>
      <c r="FM71" s="26"/>
      <c r="FN71" s="26"/>
      <c r="FO71" s="26">
        <v>0</v>
      </c>
      <c r="FP71" s="26"/>
      <c r="FQ71" s="26"/>
      <c r="FR71" s="23"/>
      <c r="FS71" s="26"/>
      <c r="FT71" s="26">
        <v>0</v>
      </c>
      <c r="FU71" s="26">
        <v>448.7</v>
      </c>
      <c r="FV71" s="26">
        <v>0</v>
      </c>
      <c r="FW71" s="23">
        <v>448.7</v>
      </c>
      <c r="FX71" s="21"/>
      <c r="FY71" s="21">
        <v>200</v>
      </c>
      <c r="FZ71" s="62">
        <v>176.7</v>
      </c>
      <c r="GA71" s="21">
        <v>72</v>
      </c>
      <c r="GB71" s="21">
        <v>200</v>
      </c>
      <c r="GC71" s="21">
        <f t="shared" si="35"/>
        <v>2.7719999999999998</v>
      </c>
      <c r="GD71" s="21">
        <f t="shared" si="36"/>
        <v>441.178</v>
      </c>
      <c r="GE71" s="26">
        <f t="shared" si="26"/>
        <v>197.22800000000001</v>
      </c>
      <c r="GF71" s="21">
        <v>176.7</v>
      </c>
      <c r="GG71" s="21">
        <f t="shared" si="37"/>
        <v>2.72</v>
      </c>
      <c r="GH71" s="26">
        <f t="shared" si="28"/>
        <v>173.98</v>
      </c>
      <c r="GI71" s="21">
        <v>72</v>
      </c>
      <c r="GJ71" s="26">
        <f t="shared" si="30"/>
        <v>69.97</v>
      </c>
      <c r="GK71" s="21">
        <v>48</v>
      </c>
      <c r="GL71" s="21">
        <v>0</v>
      </c>
      <c r="GM71" s="21">
        <f t="shared" si="38"/>
        <v>1.43</v>
      </c>
      <c r="GN71" s="26">
        <f t="shared" si="31"/>
        <v>46.57</v>
      </c>
      <c r="GO71" s="21">
        <v>24</v>
      </c>
      <c r="GP71" s="21">
        <v>0</v>
      </c>
      <c r="GQ71" s="105"/>
      <c r="GR71" s="26"/>
      <c r="GS71" s="26"/>
      <c r="GT71" s="26"/>
      <c r="GU71" s="26"/>
      <c r="GV71" s="26"/>
      <c r="GW71" s="26"/>
      <c r="GX71" s="26"/>
      <c r="GY71" s="26"/>
      <c r="GZ71" s="26"/>
      <c r="HA71" s="24"/>
      <c r="HC71" s="26">
        <f t="shared" si="39"/>
        <v>0.6</v>
      </c>
      <c r="HD71" s="26">
        <f t="shared" si="40"/>
        <v>23.4</v>
      </c>
    </row>
    <row r="72" spans="1:212" s="19" customFormat="1" ht="68.25" customHeight="1" x14ac:dyDescent="0.2">
      <c r="A72" s="125"/>
      <c r="B72" s="125" t="s">
        <v>184</v>
      </c>
      <c r="C72" s="123"/>
      <c r="D72" s="123">
        <v>94</v>
      </c>
      <c r="E72" s="123">
        <v>118.2</v>
      </c>
      <c r="F72" s="26">
        <v>94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92.2</v>
      </c>
      <c r="P72" s="26">
        <v>0</v>
      </c>
      <c r="Q72" s="26">
        <v>8.6999999999999993</v>
      </c>
      <c r="R72" s="26">
        <v>17.3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72">
        <v>0</v>
      </c>
      <c r="AD72" s="26"/>
      <c r="AE72" s="26"/>
      <c r="AF72" s="26"/>
      <c r="AG72" s="26"/>
      <c r="AH72" s="26"/>
      <c r="AI72" s="26"/>
      <c r="AJ72" s="26"/>
      <c r="AK72" s="26"/>
      <c r="AL72" s="26"/>
      <c r="AM72" s="72">
        <v>0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62">
        <v>0</v>
      </c>
      <c r="AX72" s="26"/>
      <c r="AY72" s="26"/>
      <c r="AZ72" s="26"/>
      <c r="BA72" s="26"/>
      <c r="BB72" s="26"/>
      <c r="BC72" s="26"/>
      <c r="BD72" s="26"/>
      <c r="BE72" s="26"/>
      <c r="BF72" s="26"/>
      <c r="BG72" s="62">
        <v>0</v>
      </c>
      <c r="BH72" s="26"/>
      <c r="BI72" s="26"/>
      <c r="BJ72" s="26"/>
      <c r="BK72" s="26"/>
      <c r="BL72" s="26"/>
      <c r="BM72" s="26"/>
      <c r="BN72" s="26"/>
      <c r="BO72" s="26"/>
      <c r="BP72" s="26"/>
      <c r="BQ72" s="62">
        <v>0</v>
      </c>
      <c r="BR72" s="26"/>
      <c r="BS72" s="26"/>
      <c r="BT72" s="26"/>
      <c r="BU72" s="26"/>
      <c r="BV72" s="26"/>
      <c r="BW72" s="26"/>
      <c r="BX72" s="26"/>
      <c r="BY72" s="26"/>
      <c r="BZ72" s="26"/>
      <c r="CA72" s="62">
        <v>0</v>
      </c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>
        <v>0</v>
      </c>
      <c r="CT72" s="26"/>
      <c r="CU72" s="26"/>
      <c r="CV72" s="62"/>
      <c r="CW72" s="26"/>
      <c r="CX72" s="26"/>
      <c r="CY72" s="26"/>
      <c r="CZ72" s="26"/>
      <c r="DA72" s="26"/>
      <c r="DB72" s="26"/>
      <c r="DC72" s="26">
        <v>0</v>
      </c>
      <c r="DD72" s="26"/>
      <c r="DE72" s="26"/>
      <c r="DF72" s="62"/>
      <c r="DG72" s="26"/>
      <c r="DH72" s="26"/>
      <c r="DI72" s="26"/>
      <c r="DJ72" s="26"/>
      <c r="DK72" s="26"/>
      <c r="DL72" s="26"/>
      <c r="DM72" s="26">
        <v>0</v>
      </c>
      <c r="DN72" s="26"/>
      <c r="DO72" s="26"/>
      <c r="DP72" s="62"/>
      <c r="DQ72" s="84"/>
      <c r="DR72" s="84"/>
      <c r="DS72" s="84"/>
      <c r="DT72" s="84">
        <v>0</v>
      </c>
      <c r="DU72" s="84"/>
      <c r="DV72" s="84"/>
      <c r="DW72" s="85"/>
      <c r="DX72" s="84"/>
      <c r="DY72" s="84"/>
      <c r="DZ72" s="84"/>
      <c r="EA72" s="84"/>
      <c r="EB72" s="84"/>
      <c r="EC72" s="84">
        <v>0</v>
      </c>
      <c r="ED72" s="84"/>
      <c r="EE72" s="84"/>
      <c r="EF72" s="85">
        <v>0</v>
      </c>
      <c r="EG72" s="84"/>
      <c r="EH72" s="84"/>
      <c r="EI72" s="85"/>
      <c r="EJ72" s="84"/>
      <c r="EK72" s="84">
        <v>0</v>
      </c>
      <c r="EL72" s="84"/>
      <c r="EM72" s="84"/>
      <c r="EN72" s="85"/>
      <c r="EO72" s="84">
        <v>36.6</v>
      </c>
      <c r="EP72" s="84">
        <v>36.6</v>
      </c>
      <c r="EQ72" s="84"/>
      <c r="ER72" s="84"/>
      <c r="ES72" s="85"/>
      <c r="ET72" s="84"/>
      <c r="EU72" s="84"/>
      <c r="EV72" s="84"/>
      <c r="EW72" s="84"/>
      <c r="EX72" s="84"/>
      <c r="EY72" s="84">
        <v>0</v>
      </c>
      <c r="EZ72" s="84"/>
      <c r="FA72" s="84"/>
      <c r="FB72" s="85"/>
      <c r="FC72" s="84"/>
      <c r="FD72" s="84"/>
      <c r="FE72" s="84"/>
      <c r="FF72" s="84"/>
      <c r="FG72" s="84"/>
      <c r="FH72" s="26"/>
      <c r="FI72" s="26">
        <v>0</v>
      </c>
      <c r="FJ72" s="26"/>
      <c r="FK72" s="26"/>
      <c r="FL72" s="23"/>
      <c r="FM72" s="26"/>
      <c r="FN72" s="26"/>
      <c r="FO72" s="26">
        <v>0</v>
      </c>
      <c r="FP72" s="26"/>
      <c r="FQ72" s="26"/>
      <c r="FR72" s="23"/>
      <c r="FS72" s="26"/>
      <c r="FT72" s="26">
        <v>0</v>
      </c>
      <c r="FU72" s="26">
        <v>248.79999999999998</v>
      </c>
      <c r="FV72" s="26">
        <v>36.6</v>
      </c>
      <c r="FW72" s="23">
        <v>212.2</v>
      </c>
      <c r="FX72" s="21"/>
      <c r="FY72" s="21">
        <v>69</v>
      </c>
      <c r="FZ72" s="62">
        <v>83.2</v>
      </c>
      <c r="GA72" s="21">
        <v>60</v>
      </c>
      <c r="GB72" s="21">
        <v>69</v>
      </c>
      <c r="GC72" s="21">
        <f t="shared" si="35"/>
        <v>0.95599999999999996</v>
      </c>
      <c r="GD72" s="21">
        <f t="shared" si="36"/>
        <v>208.35399999999998</v>
      </c>
      <c r="GE72" s="26">
        <f t="shared" si="26"/>
        <v>68.043999999999997</v>
      </c>
      <c r="GF72" s="21">
        <v>83.2</v>
      </c>
      <c r="GG72" s="21">
        <f t="shared" si="37"/>
        <v>1.28</v>
      </c>
      <c r="GH72" s="26">
        <f t="shared" si="28"/>
        <v>81.92</v>
      </c>
      <c r="GI72" s="21">
        <v>60</v>
      </c>
      <c r="GJ72" s="26">
        <f t="shared" si="30"/>
        <v>58.39</v>
      </c>
      <c r="GK72" s="21">
        <v>25</v>
      </c>
      <c r="GL72" s="21">
        <v>0</v>
      </c>
      <c r="GM72" s="21">
        <f t="shared" si="38"/>
        <v>0.74</v>
      </c>
      <c r="GN72" s="26">
        <f t="shared" si="31"/>
        <v>24.26</v>
      </c>
      <c r="GO72" s="21">
        <v>35</v>
      </c>
      <c r="GP72" s="21">
        <v>0</v>
      </c>
      <c r="GQ72" s="105"/>
      <c r="GR72" s="26"/>
      <c r="GS72" s="26"/>
      <c r="GT72" s="26"/>
      <c r="GU72" s="26"/>
      <c r="GV72" s="26"/>
      <c r="GW72" s="26"/>
      <c r="GX72" s="26"/>
      <c r="GY72" s="26"/>
      <c r="GZ72" s="26"/>
      <c r="HA72" s="24"/>
      <c r="HC72" s="26">
        <f t="shared" si="39"/>
        <v>0.87</v>
      </c>
      <c r="HD72" s="26">
        <f t="shared" si="40"/>
        <v>34.130000000000003</v>
      </c>
    </row>
    <row r="73" spans="1:212" s="19" customFormat="1" ht="54.75" customHeight="1" x14ac:dyDescent="0.2">
      <c r="A73" s="125"/>
      <c r="B73" s="125" t="s">
        <v>185</v>
      </c>
      <c r="C73" s="123"/>
      <c r="D73" s="123"/>
      <c r="E73" s="12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2"/>
      <c r="AD73" s="26"/>
      <c r="AE73" s="26"/>
      <c r="AF73" s="26"/>
      <c r="AG73" s="26"/>
      <c r="AH73" s="26"/>
      <c r="AI73" s="26"/>
      <c r="AJ73" s="26"/>
      <c r="AK73" s="26"/>
      <c r="AL73" s="26"/>
      <c r="AM73" s="72"/>
      <c r="AN73" s="26"/>
      <c r="AO73" s="26"/>
      <c r="AP73" s="26"/>
      <c r="AQ73" s="26"/>
      <c r="AR73" s="26"/>
      <c r="AS73" s="26"/>
      <c r="AT73" s="26"/>
      <c r="AU73" s="26"/>
      <c r="AV73" s="26"/>
      <c r="AW73" s="62"/>
      <c r="AX73" s="26"/>
      <c r="AY73" s="26"/>
      <c r="AZ73" s="26"/>
      <c r="BA73" s="26"/>
      <c r="BB73" s="26"/>
      <c r="BC73" s="26"/>
      <c r="BD73" s="26"/>
      <c r="BE73" s="26"/>
      <c r="BF73" s="26"/>
      <c r="BG73" s="62"/>
      <c r="BH73" s="26"/>
      <c r="BI73" s="26"/>
      <c r="BJ73" s="26"/>
      <c r="BK73" s="26"/>
      <c r="BL73" s="26"/>
      <c r="BM73" s="26"/>
      <c r="BN73" s="26"/>
      <c r="BO73" s="26"/>
      <c r="BP73" s="26"/>
      <c r="BQ73" s="62"/>
      <c r="BR73" s="26"/>
      <c r="BS73" s="26"/>
      <c r="BT73" s="26"/>
      <c r="BU73" s="26"/>
      <c r="BV73" s="26"/>
      <c r="BW73" s="26"/>
      <c r="BX73" s="26"/>
      <c r="BY73" s="26"/>
      <c r="BZ73" s="26"/>
      <c r="CA73" s="62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62"/>
      <c r="CW73" s="26"/>
      <c r="CX73" s="26"/>
      <c r="CY73" s="26"/>
      <c r="CZ73" s="26"/>
      <c r="DA73" s="26"/>
      <c r="DB73" s="26"/>
      <c r="DC73" s="26"/>
      <c r="DD73" s="26"/>
      <c r="DE73" s="26"/>
      <c r="DF73" s="62"/>
      <c r="DG73" s="26"/>
      <c r="DH73" s="26"/>
      <c r="DI73" s="26"/>
      <c r="DJ73" s="26"/>
      <c r="DK73" s="26"/>
      <c r="DL73" s="26"/>
      <c r="DM73" s="26"/>
      <c r="DN73" s="26"/>
      <c r="DO73" s="26"/>
      <c r="DP73" s="62"/>
      <c r="DQ73" s="84"/>
      <c r="DR73" s="84"/>
      <c r="DS73" s="84"/>
      <c r="DT73" s="84"/>
      <c r="DU73" s="84"/>
      <c r="DV73" s="84"/>
      <c r="DW73" s="85"/>
      <c r="DX73" s="84"/>
      <c r="DY73" s="84"/>
      <c r="DZ73" s="84"/>
      <c r="EA73" s="84"/>
      <c r="EB73" s="84"/>
      <c r="EC73" s="84"/>
      <c r="ED73" s="84"/>
      <c r="EE73" s="84"/>
      <c r="EF73" s="85"/>
      <c r="EG73" s="84"/>
      <c r="EH73" s="84"/>
      <c r="EI73" s="85"/>
      <c r="EJ73" s="84"/>
      <c r="EK73" s="84"/>
      <c r="EL73" s="84"/>
      <c r="EM73" s="84"/>
      <c r="EN73" s="85"/>
      <c r="EO73" s="84"/>
      <c r="EP73" s="84"/>
      <c r="EQ73" s="84"/>
      <c r="ER73" s="84"/>
      <c r="ES73" s="85"/>
      <c r="ET73" s="84"/>
      <c r="EU73" s="84"/>
      <c r="EV73" s="84"/>
      <c r="EW73" s="84"/>
      <c r="EX73" s="84"/>
      <c r="EY73" s="84"/>
      <c r="EZ73" s="84"/>
      <c r="FA73" s="84"/>
      <c r="FB73" s="85"/>
      <c r="FC73" s="84"/>
      <c r="FD73" s="84"/>
      <c r="FE73" s="84"/>
      <c r="FF73" s="84"/>
      <c r="FG73" s="84"/>
      <c r="FH73" s="26"/>
      <c r="FI73" s="26"/>
      <c r="FJ73" s="26"/>
      <c r="FK73" s="26"/>
      <c r="FL73" s="23"/>
      <c r="FM73" s="26"/>
      <c r="FN73" s="26"/>
      <c r="FO73" s="26"/>
      <c r="FP73" s="26"/>
      <c r="FQ73" s="26"/>
      <c r="FR73" s="23"/>
      <c r="FS73" s="26"/>
      <c r="FT73" s="26"/>
      <c r="FU73" s="26"/>
      <c r="FV73" s="26"/>
      <c r="FW73" s="23"/>
      <c r="FX73" s="21"/>
      <c r="FY73" s="21"/>
      <c r="FZ73" s="62"/>
      <c r="GA73" s="21"/>
      <c r="GB73" s="21">
        <v>25.9</v>
      </c>
      <c r="GC73" s="21">
        <f t="shared" si="35"/>
        <v>0.35899999999999999</v>
      </c>
      <c r="GD73" s="21">
        <f t="shared" si="36"/>
        <v>130.30099999999999</v>
      </c>
      <c r="GE73" s="26">
        <f t="shared" si="26"/>
        <v>25.540999999999997</v>
      </c>
      <c r="GF73" s="21">
        <v>33.299999999999997</v>
      </c>
      <c r="GG73" s="21">
        <f t="shared" si="37"/>
        <v>0.51</v>
      </c>
      <c r="GH73" s="26">
        <f t="shared" si="28"/>
        <v>32.79</v>
      </c>
      <c r="GI73" s="21">
        <v>74</v>
      </c>
      <c r="GJ73" s="26">
        <f t="shared" si="30"/>
        <v>71.97</v>
      </c>
      <c r="GK73" s="21">
        <v>38</v>
      </c>
      <c r="GL73" s="21">
        <v>0</v>
      </c>
      <c r="GM73" s="21">
        <f t="shared" si="38"/>
        <v>1.1299999999999999</v>
      </c>
      <c r="GN73" s="26">
        <f t="shared" si="31"/>
        <v>36.869999999999997</v>
      </c>
      <c r="GO73" s="21">
        <v>36</v>
      </c>
      <c r="GP73" s="21">
        <v>0</v>
      </c>
      <c r="GQ73" s="105"/>
      <c r="GR73" s="26"/>
      <c r="GS73" s="26"/>
      <c r="GT73" s="26"/>
      <c r="GU73" s="26"/>
      <c r="GV73" s="26"/>
      <c r="GW73" s="26"/>
      <c r="GX73" s="26"/>
      <c r="GY73" s="26"/>
      <c r="GZ73" s="26"/>
      <c r="HA73" s="24"/>
      <c r="HC73" s="26">
        <f t="shared" si="39"/>
        <v>0.9</v>
      </c>
      <c r="HD73" s="26">
        <f t="shared" si="40"/>
        <v>35.1</v>
      </c>
    </row>
    <row r="74" spans="1:212" s="19" customFormat="1" ht="46.5" customHeight="1" x14ac:dyDescent="0.2">
      <c r="A74" s="125"/>
      <c r="B74" s="125" t="s">
        <v>188</v>
      </c>
      <c r="C74" s="123"/>
      <c r="D74" s="123"/>
      <c r="E74" s="12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72"/>
      <c r="AD74" s="26"/>
      <c r="AE74" s="26"/>
      <c r="AF74" s="26"/>
      <c r="AG74" s="26"/>
      <c r="AH74" s="26"/>
      <c r="AI74" s="26"/>
      <c r="AJ74" s="26"/>
      <c r="AK74" s="26"/>
      <c r="AL74" s="26"/>
      <c r="AM74" s="72"/>
      <c r="AN74" s="26"/>
      <c r="AO74" s="26"/>
      <c r="AP74" s="26"/>
      <c r="AQ74" s="26"/>
      <c r="AR74" s="26"/>
      <c r="AS74" s="26"/>
      <c r="AT74" s="26"/>
      <c r="AU74" s="26"/>
      <c r="AV74" s="26"/>
      <c r="AW74" s="62"/>
      <c r="AX74" s="26"/>
      <c r="AY74" s="26"/>
      <c r="AZ74" s="26"/>
      <c r="BA74" s="26"/>
      <c r="BB74" s="26"/>
      <c r="BC74" s="26"/>
      <c r="BD74" s="26"/>
      <c r="BE74" s="26"/>
      <c r="BF74" s="26"/>
      <c r="BG74" s="62"/>
      <c r="BH74" s="26"/>
      <c r="BI74" s="26"/>
      <c r="BJ74" s="26"/>
      <c r="BK74" s="26"/>
      <c r="BL74" s="26"/>
      <c r="BM74" s="26"/>
      <c r="BN74" s="26"/>
      <c r="BO74" s="26"/>
      <c r="BP74" s="26"/>
      <c r="BQ74" s="62"/>
      <c r="BR74" s="26"/>
      <c r="BS74" s="26"/>
      <c r="BT74" s="26"/>
      <c r="BU74" s="26"/>
      <c r="BV74" s="26"/>
      <c r="BW74" s="26"/>
      <c r="BX74" s="26"/>
      <c r="BY74" s="26"/>
      <c r="BZ74" s="26"/>
      <c r="CA74" s="62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62"/>
      <c r="CW74" s="26"/>
      <c r="CX74" s="26"/>
      <c r="CY74" s="26"/>
      <c r="CZ74" s="26"/>
      <c r="DA74" s="26"/>
      <c r="DB74" s="26"/>
      <c r="DC74" s="26"/>
      <c r="DD74" s="26"/>
      <c r="DE74" s="26"/>
      <c r="DF74" s="62"/>
      <c r="DG74" s="26"/>
      <c r="DH74" s="26"/>
      <c r="DI74" s="26"/>
      <c r="DJ74" s="26"/>
      <c r="DK74" s="26"/>
      <c r="DL74" s="26"/>
      <c r="DM74" s="26"/>
      <c r="DN74" s="26"/>
      <c r="DO74" s="26"/>
      <c r="DP74" s="62"/>
      <c r="DQ74" s="84"/>
      <c r="DR74" s="84"/>
      <c r="DS74" s="84"/>
      <c r="DT74" s="84"/>
      <c r="DU74" s="84"/>
      <c r="DV74" s="84"/>
      <c r="DW74" s="85"/>
      <c r="DX74" s="84"/>
      <c r="DY74" s="84"/>
      <c r="DZ74" s="84"/>
      <c r="EA74" s="84"/>
      <c r="EB74" s="84"/>
      <c r="EC74" s="84"/>
      <c r="ED74" s="84"/>
      <c r="EE74" s="84"/>
      <c r="EF74" s="85"/>
      <c r="EG74" s="84"/>
      <c r="EH74" s="84"/>
      <c r="EI74" s="85"/>
      <c r="EJ74" s="84"/>
      <c r="EK74" s="84"/>
      <c r="EL74" s="84"/>
      <c r="EM74" s="84"/>
      <c r="EN74" s="85"/>
      <c r="EO74" s="84"/>
      <c r="EP74" s="84"/>
      <c r="EQ74" s="84"/>
      <c r="ER74" s="84"/>
      <c r="ES74" s="85"/>
      <c r="ET74" s="84"/>
      <c r="EU74" s="84"/>
      <c r="EV74" s="84"/>
      <c r="EW74" s="84"/>
      <c r="EX74" s="84"/>
      <c r="EY74" s="84"/>
      <c r="EZ74" s="84"/>
      <c r="FA74" s="84"/>
      <c r="FB74" s="85"/>
      <c r="FC74" s="84"/>
      <c r="FD74" s="84"/>
      <c r="FE74" s="84"/>
      <c r="FF74" s="84"/>
      <c r="FG74" s="84"/>
      <c r="FH74" s="26"/>
      <c r="FI74" s="26"/>
      <c r="FJ74" s="26"/>
      <c r="FK74" s="26"/>
      <c r="FL74" s="23"/>
      <c r="FM74" s="26"/>
      <c r="FN74" s="26"/>
      <c r="FO74" s="26"/>
      <c r="FP74" s="26"/>
      <c r="FQ74" s="26"/>
      <c r="FR74" s="23"/>
      <c r="FS74" s="26"/>
      <c r="FT74" s="26"/>
      <c r="FU74" s="26"/>
      <c r="FV74" s="26"/>
      <c r="FW74" s="23"/>
      <c r="FX74" s="21"/>
      <c r="FY74" s="21"/>
      <c r="FZ74" s="62"/>
      <c r="GA74" s="21"/>
      <c r="GB74" s="21">
        <v>27.299999999999997</v>
      </c>
      <c r="GC74" s="21">
        <f t="shared" si="35"/>
        <v>0.378</v>
      </c>
      <c r="GD74" s="21">
        <f t="shared" si="36"/>
        <v>135.31199999999998</v>
      </c>
      <c r="GE74" s="26">
        <f t="shared" si="26"/>
        <v>26.921999999999997</v>
      </c>
      <c r="GF74" s="21">
        <v>66.599999999999994</v>
      </c>
      <c r="GG74" s="21">
        <f t="shared" si="37"/>
        <v>1.03</v>
      </c>
      <c r="GH74" s="26">
        <f t="shared" si="28"/>
        <v>65.569999999999993</v>
      </c>
      <c r="GI74" s="21">
        <v>44</v>
      </c>
      <c r="GJ74" s="26">
        <f t="shared" si="30"/>
        <v>42.819999999999993</v>
      </c>
      <c r="GK74" s="21">
        <v>17</v>
      </c>
      <c r="GL74" s="21">
        <v>0</v>
      </c>
      <c r="GM74" s="21">
        <f t="shared" si="38"/>
        <v>0.51</v>
      </c>
      <c r="GN74" s="26">
        <f t="shared" si="31"/>
        <v>16.489999999999998</v>
      </c>
      <c r="GO74" s="21">
        <v>27</v>
      </c>
      <c r="GP74" s="21">
        <v>0</v>
      </c>
      <c r="GQ74" s="105"/>
      <c r="GR74" s="26"/>
      <c r="GS74" s="26"/>
      <c r="GT74" s="26"/>
      <c r="GU74" s="26"/>
      <c r="GV74" s="26"/>
      <c r="GW74" s="26"/>
      <c r="GX74" s="26"/>
      <c r="GY74" s="26"/>
      <c r="GZ74" s="26"/>
      <c r="HA74" s="24"/>
      <c r="HC74" s="26">
        <f t="shared" si="39"/>
        <v>0.67</v>
      </c>
      <c r="HD74" s="26">
        <f t="shared" si="40"/>
        <v>26.33</v>
      </c>
    </row>
    <row r="75" spans="1:212" ht="50.25" customHeight="1" collapsed="1" x14ac:dyDescent="0.2">
      <c r="A75" s="13"/>
      <c r="B75" s="98" t="s">
        <v>43</v>
      </c>
      <c r="C75" s="99"/>
      <c r="D75" s="25">
        <f t="shared" ref="D75:BO75" si="101">D15+D48</f>
        <v>21195.500000000004</v>
      </c>
      <c r="E75" s="25">
        <f t="shared" si="101"/>
        <v>24934.000000000004</v>
      </c>
      <c r="F75" s="25">
        <f t="shared" si="101"/>
        <v>20880.100000000006</v>
      </c>
      <c r="G75" s="25">
        <f t="shared" si="101"/>
        <v>0</v>
      </c>
      <c r="H75" s="25">
        <f t="shared" si="101"/>
        <v>17069.400000000001</v>
      </c>
      <c r="I75" s="25">
        <f t="shared" si="101"/>
        <v>0</v>
      </c>
      <c r="J75" s="25">
        <f t="shared" si="101"/>
        <v>532.40000000000009</v>
      </c>
      <c r="K75" s="25">
        <f t="shared" si="101"/>
        <v>566</v>
      </c>
      <c r="L75" s="25">
        <f t="shared" si="101"/>
        <v>0</v>
      </c>
      <c r="M75" s="25">
        <f t="shared" si="101"/>
        <v>0</v>
      </c>
      <c r="N75" s="25">
        <f t="shared" si="101"/>
        <v>0</v>
      </c>
      <c r="O75" s="25">
        <f t="shared" si="101"/>
        <v>3904.4000000000005</v>
      </c>
      <c r="P75" s="25">
        <f t="shared" si="101"/>
        <v>0</v>
      </c>
      <c r="Q75" s="25">
        <f t="shared" si="101"/>
        <v>742.7</v>
      </c>
      <c r="R75" s="25">
        <f t="shared" si="101"/>
        <v>1821.2000000000003</v>
      </c>
      <c r="S75" s="25">
        <f t="shared" si="101"/>
        <v>0</v>
      </c>
      <c r="T75" s="25">
        <f t="shared" si="101"/>
        <v>0</v>
      </c>
      <c r="U75" s="25">
        <f t="shared" si="101"/>
        <v>2</v>
      </c>
      <c r="V75" s="25">
        <f t="shared" si="101"/>
        <v>0</v>
      </c>
      <c r="W75" s="25">
        <f t="shared" si="101"/>
        <v>0</v>
      </c>
      <c r="X75" s="25">
        <f t="shared" si="101"/>
        <v>1.3</v>
      </c>
      <c r="Y75" s="25">
        <f t="shared" si="101"/>
        <v>8.6999999999999993</v>
      </c>
      <c r="Z75" s="25">
        <f t="shared" si="101"/>
        <v>103</v>
      </c>
      <c r="AA75" s="25">
        <f t="shared" si="101"/>
        <v>48</v>
      </c>
      <c r="AB75" s="25">
        <f t="shared" si="101"/>
        <v>71.599999999999994</v>
      </c>
      <c r="AC75" s="25">
        <f t="shared" si="101"/>
        <v>234.59999999999997</v>
      </c>
      <c r="AD75" s="25">
        <f t="shared" si="101"/>
        <v>0</v>
      </c>
      <c r="AE75" s="25">
        <f t="shared" si="101"/>
        <v>0</v>
      </c>
      <c r="AF75" s="25">
        <f t="shared" si="101"/>
        <v>0</v>
      </c>
      <c r="AG75" s="25">
        <f t="shared" si="101"/>
        <v>0</v>
      </c>
      <c r="AH75" s="25">
        <f t="shared" si="101"/>
        <v>0</v>
      </c>
      <c r="AI75" s="25">
        <f t="shared" si="101"/>
        <v>0</v>
      </c>
      <c r="AJ75" s="25">
        <f t="shared" si="101"/>
        <v>0</v>
      </c>
      <c r="AK75" s="25">
        <f t="shared" si="101"/>
        <v>9.6999999999999993</v>
      </c>
      <c r="AL75" s="25">
        <f t="shared" si="101"/>
        <v>32.299999999999997</v>
      </c>
      <c r="AM75" s="25">
        <f t="shared" si="101"/>
        <v>42</v>
      </c>
      <c r="AN75" s="25">
        <f t="shared" si="101"/>
        <v>0</v>
      </c>
      <c r="AO75" s="25">
        <f t="shared" si="101"/>
        <v>1</v>
      </c>
      <c r="AP75" s="25">
        <f t="shared" si="101"/>
        <v>0</v>
      </c>
      <c r="AQ75" s="25">
        <f t="shared" si="101"/>
        <v>0</v>
      </c>
      <c r="AR75" s="25">
        <f t="shared" si="101"/>
        <v>2</v>
      </c>
      <c r="AS75" s="25">
        <f t="shared" si="101"/>
        <v>4.7</v>
      </c>
      <c r="AT75" s="25">
        <f t="shared" si="101"/>
        <v>14.4</v>
      </c>
      <c r="AU75" s="25">
        <f t="shared" si="101"/>
        <v>15</v>
      </c>
      <c r="AV75" s="25">
        <f t="shared" si="101"/>
        <v>132</v>
      </c>
      <c r="AW75" s="25">
        <f t="shared" si="101"/>
        <v>169.1</v>
      </c>
      <c r="AX75" s="25">
        <f t="shared" si="101"/>
        <v>0</v>
      </c>
      <c r="AY75" s="25">
        <f t="shared" si="101"/>
        <v>0</v>
      </c>
      <c r="AZ75" s="25">
        <f t="shared" si="101"/>
        <v>0</v>
      </c>
      <c r="BA75" s="25">
        <f t="shared" si="101"/>
        <v>0</v>
      </c>
      <c r="BB75" s="25">
        <f t="shared" si="101"/>
        <v>0</v>
      </c>
      <c r="BC75" s="25">
        <f t="shared" si="101"/>
        <v>0</v>
      </c>
      <c r="BD75" s="25">
        <f t="shared" si="101"/>
        <v>0</v>
      </c>
      <c r="BE75" s="25">
        <f t="shared" si="101"/>
        <v>1.3</v>
      </c>
      <c r="BF75" s="25">
        <f t="shared" si="101"/>
        <v>72.3</v>
      </c>
      <c r="BG75" s="25">
        <f t="shared" si="101"/>
        <v>73.599999999999994</v>
      </c>
      <c r="BH75" s="25">
        <f t="shared" si="101"/>
        <v>0</v>
      </c>
      <c r="BI75" s="25">
        <f t="shared" si="101"/>
        <v>0</v>
      </c>
      <c r="BJ75" s="25">
        <f t="shared" si="101"/>
        <v>0</v>
      </c>
      <c r="BK75" s="25">
        <f t="shared" si="101"/>
        <v>0</v>
      </c>
      <c r="BL75" s="25">
        <f t="shared" si="101"/>
        <v>0</v>
      </c>
      <c r="BM75" s="25">
        <f t="shared" si="101"/>
        <v>0</v>
      </c>
      <c r="BN75" s="25">
        <f t="shared" si="101"/>
        <v>0</v>
      </c>
      <c r="BO75" s="25">
        <f t="shared" si="101"/>
        <v>0</v>
      </c>
      <c r="BP75" s="25">
        <f t="shared" ref="BP75:EA75" si="102">BP15+BP48</f>
        <v>22</v>
      </c>
      <c r="BQ75" s="25">
        <f t="shared" si="102"/>
        <v>22</v>
      </c>
      <c r="BR75" s="25">
        <f t="shared" si="102"/>
        <v>0</v>
      </c>
      <c r="BS75" s="25">
        <f t="shared" si="102"/>
        <v>0</v>
      </c>
      <c r="BT75" s="25">
        <f t="shared" si="102"/>
        <v>0</v>
      </c>
      <c r="BU75" s="25">
        <f t="shared" si="102"/>
        <v>0</v>
      </c>
      <c r="BV75" s="25">
        <f t="shared" si="102"/>
        <v>0</v>
      </c>
      <c r="BW75" s="25">
        <f t="shared" si="102"/>
        <v>0</v>
      </c>
      <c r="BX75" s="25">
        <f t="shared" si="102"/>
        <v>0</v>
      </c>
      <c r="BY75" s="25">
        <f t="shared" si="102"/>
        <v>0</v>
      </c>
      <c r="BZ75" s="25">
        <f t="shared" si="102"/>
        <v>23.7</v>
      </c>
      <c r="CA75" s="25">
        <f t="shared" si="102"/>
        <v>23.7</v>
      </c>
      <c r="CB75" s="25">
        <f t="shared" si="102"/>
        <v>10.7</v>
      </c>
      <c r="CC75" s="25">
        <f t="shared" si="102"/>
        <v>11</v>
      </c>
      <c r="CD75" s="25">
        <f t="shared" si="102"/>
        <v>1.4</v>
      </c>
      <c r="CE75" s="25">
        <f t="shared" si="102"/>
        <v>36.4</v>
      </c>
      <c r="CF75" s="25">
        <f t="shared" si="102"/>
        <v>55.900000000000006</v>
      </c>
      <c r="CG75" s="25">
        <f t="shared" si="102"/>
        <v>2.7</v>
      </c>
      <c r="CH75" s="25">
        <f t="shared" si="102"/>
        <v>1</v>
      </c>
      <c r="CI75" s="25">
        <f t="shared" si="102"/>
        <v>0</v>
      </c>
      <c r="CJ75" s="25">
        <f t="shared" si="102"/>
        <v>12</v>
      </c>
      <c r="CK75" s="25">
        <f t="shared" si="102"/>
        <v>3.4</v>
      </c>
      <c r="CL75" s="25">
        <f t="shared" si="102"/>
        <v>1.7</v>
      </c>
      <c r="CM75" s="25">
        <f t="shared" si="102"/>
        <v>0</v>
      </c>
      <c r="CN75" s="25">
        <f t="shared" si="102"/>
        <v>0</v>
      </c>
      <c r="CO75" s="25">
        <f t="shared" si="102"/>
        <v>0</v>
      </c>
      <c r="CP75" s="25">
        <f t="shared" si="102"/>
        <v>0</v>
      </c>
      <c r="CQ75" s="25">
        <f t="shared" si="102"/>
        <v>0</v>
      </c>
      <c r="CR75" s="25">
        <f t="shared" si="102"/>
        <v>6</v>
      </c>
      <c r="CS75" s="25">
        <f t="shared" si="102"/>
        <v>1.7</v>
      </c>
      <c r="CT75" s="25">
        <f t="shared" si="102"/>
        <v>6.6</v>
      </c>
      <c r="CU75" s="25">
        <f t="shared" si="102"/>
        <v>21.7</v>
      </c>
      <c r="CV75" s="25">
        <f t="shared" si="102"/>
        <v>36</v>
      </c>
      <c r="CW75" s="25">
        <f t="shared" si="102"/>
        <v>0</v>
      </c>
      <c r="CX75" s="25">
        <f t="shared" si="102"/>
        <v>0</v>
      </c>
      <c r="CY75" s="25">
        <f t="shared" si="102"/>
        <v>0</v>
      </c>
      <c r="CZ75" s="25">
        <f t="shared" si="102"/>
        <v>0</v>
      </c>
      <c r="DA75" s="25">
        <f t="shared" si="102"/>
        <v>0</v>
      </c>
      <c r="DB75" s="25">
        <f t="shared" si="102"/>
        <v>0.3</v>
      </c>
      <c r="DC75" s="25">
        <f t="shared" si="102"/>
        <v>0</v>
      </c>
      <c r="DD75" s="25">
        <f t="shared" si="102"/>
        <v>1</v>
      </c>
      <c r="DE75" s="25">
        <f t="shared" si="102"/>
        <v>18.399999999999999</v>
      </c>
      <c r="DF75" s="25">
        <f t="shared" si="102"/>
        <v>19.7</v>
      </c>
      <c r="DG75" s="25">
        <f t="shared" si="102"/>
        <v>0</v>
      </c>
      <c r="DH75" s="25">
        <f t="shared" si="102"/>
        <v>0</v>
      </c>
      <c r="DI75" s="25">
        <f t="shared" si="102"/>
        <v>0</v>
      </c>
      <c r="DJ75" s="25">
        <f t="shared" si="102"/>
        <v>0</v>
      </c>
      <c r="DK75" s="25">
        <f t="shared" si="102"/>
        <v>0</v>
      </c>
      <c r="DL75" s="25">
        <f t="shared" si="102"/>
        <v>0</v>
      </c>
      <c r="DM75" s="25">
        <f t="shared" si="102"/>
        <v>0</v>
      </c>
      <c r="DN75" s="25">
        <f t="shared" si="102"/>
        <v>0</v>
      </c>
      <c r="DO75" s="25">
        <f t="shared" si="102"/>
        <v>0</v>
      </c>
      <c r="DP75" s="25">
        <f t="shared" si="102"/>
        <v>0</v>
      </c>
      <c r="DQ75" s="25">
        <f t="shared" si="102"/>
        <v>0</v>
      </c>
      <c r="DR75" s="25">
        <f t="shared" si="102"/>
        <v>9</v>
      </c>
      <c r="DS75" s="25">
        <f t="shared" si="102"/>
        <v>278</v>
      </c>
      <c r="DT75" s="25">
        <f t="shared" si="102"/>
        <v>0</v>
      </c>
      <c r="DU75" s="25">
        <f t="shared" si="102"/>
        <v>6</v>
      </c>
      <c r="DV75" s="25">
        <f t="shared" si="102"/>
        <v>72</v>
      </c>
      <c r="DW75" s="25">
        <f t="shared" si="102"/>
        <v>78</v>
      </c>
      <c r="DX75" s="25">
        <f t="shared" si="102"/>
        <v>0</v>
      </c>
      <c r="DY75" s="25">
        <f t="shared" si="102"/>
        <v>0</v>
      </c>
      <c r="DZ75" s="25">
        <f t="shared" si="102"/>
        <v>15</v>
      </c>
      <c r="EA75" s="25">
        <f t="shared" si="102"/>
        <v>0</v>
      </c>
      <c r="EB75" s="25">
        <f t="shared" ref="EB75:GA75" si="103">EB15+EB48</f>
        <v>0</v>
      </c>
      <c r="EC75" s="25">
        <f t="shared" si="103"/>
        <v>0</v>
      </c>
      <c r="ED75" s="25">
        <f t="shared" si="103"/>
        <v>0</v>
      </c>
      <c r="EE75" s="25">
        <f t="shared" si="103"/>
        <v>0</v>
      </c>
      <c r="EF75" s="25">
        <f t="shared" si="103"/>
        <v>0</v>
      </c>
      <c r="EG75" s="25">
        <f t="shared" si="103"/>
        <v>0</v>
      </c>
      <c r="EH75" s="25">
        <f t="shared" si="103"/>
        <v>0</v>
      </c>
      <c r="EI75" s="25">
        <f t="shared" si="103"/>
        <v>0</v>
      </c>
      <c r="EJ75" s="25">
        <f t="shared" si="103"/>
        <v>0</v>
      </c>
      <c r="EK75" s="25">
        <f t="shared" si="103"/>
        <v>0</v>
      </c>
      <c r="EL75" s="25">
        <f t="shared" si="103"/>
        <v>0</v>
      </c>
      <c r="EM75" s="25">
        <f t="shared" si="103"/>
        <v>0</v>
      </c>
      <c r="EN75" s="25">
        <f t="shared" si="103"/>
        <v>0</v>
      </c>
      <c r="EO75" s="25">
        <f t="shared" si="103"/>
        <v>0</v>
      </c>
      <c r="EP75" s="25">
        <f t="shared" si="103"/>
        <v>0</v>
      </c>
      <c r="EQ75" s="25">
        <f t="shared" si="103"/>
        <v>0</v>
      </c>
      <c r="ER75" s="25">
        <f t="shared" si="103"/>
        <v>0</v>
      </c>
      <c r="ES75" s="25">
        <f t="shared" si="103"/>
        <v>0</v>
      </c>
      <c r="ET75" s="25">
        <f t="shared" si="103"/>
        <v>0</v>
      </c>
      <c r="EU75" s="25">
        <f t="shared" si="103"/>
        <v>0</v>
      </c>
      <c r="EV75" s="25">
        <f t="shared" si="103"/>
        <v>0</v>
      </c>
      <c r="EW75" s="25">
        <f t="shared" si="103"/>
        <v>0</v>
      </c>
      <c r="EX75" s="25">
        <f t="shared" si="103"/>
        <v>0</v>
      </c>
      <c r="EY75" s="25">
        <f t="shared" si="103"/>
        <v>0</v>
      </c>
      <c r="EZ75" s="25">
        <f t="shared" si="103"/>
        <v>0</v>
      </c>
      <c r="FA75" s="25">
        <f t="shared" si="103"/>
        <v>0</v>
      </c>
      <c r="FB75" s="25">
        <f t="shared" si="103"/>
        <v>0</v>
      </c>
      <c r="FC75" s="25">
        <f t="shared" si="103"/>
        <v>0</v>
      </c>
      <c r="FD75" s="25">
        <f t="shared" si="103"/>
        <v>94</v>
      </c>
      <c r="FE75" s="25">
        <f t="shared" si="103"/>
        <v>0</v>
      </c>
      <c r="FF75" s="25">
        <f t="shared" si="103"/>
        <v>0</v>
      </c>
      <c r="FG75" s="25">
        <f t="shared" si="103"/>
        <v>0</v>
      </c>
      <c r="FH75" s="25">
        <f t="shared" si="103"/>
        <v>0</v>
      </c>
      <c r="FI75" s="25">
        <f t="shared" si="103"/>
        <v>0</v>
      </c>
      <c r="FJ75" s="25">
        <f t="shared" si="103"/>
        <v>0</v>
      </c>
      <c r="FK75" s="25">
        <f t="shared" si="103"/>
        <v>0</v>
      </c>
      <c r="FL75" s="25">
        <f t="shared" si="103"/>
        <v>0</v>
      </c>
      <c r="FM75" s="25">
        <f t="shared" si="103"/>
        <v>0</v>
      </c>
      <c r="FN75" s="25">
        <f t="shared" si="103"/>
        <v>0</v>
      </c>
      <c r="FO75" s="25">
        <f t="shared" si="103"/>
        <v>0</v>
      </c>
      <c r="FP75" s="25">
        <f t="shared" si="103"/>
        <v>0</v>
      </c>
      <c r="FQ75" s="25">
        <f t="shared" si="103"/>
        <v>0</v>
      </c>
      <c r="FR75" s="25">
        <f t="shared" si="103"/>
        <v>0</v>
      </c>
      <c r="FS75" s="25">
        <f t="shared" si="103"/>
        <v>0</v>
      </c>
      <c r="FT75" s="25">
        <f t="shared" si="103"/>
        <v>0</v>
      </c>
      <c r="FU75" s="25">
        <f t="shared" si="103"/>
        <v>0</v>
      </c>
      <c r="FV75" s="25">
        <f t="shared" si="103"/>
        <v>0</v>
      </c>
      <c r="FW75" s="25">
        <f t="shared" si="103"/>
        <v>0</v>
      </c>
      <c r="FX75" s="25">
        <f t="shared" si="103"/>
        <v>46747.099999999991</v>
      </c>
      <c r="FY75" s="25">
        <f t="shared" si="103"/>
        <v>474</v>
      </c>
      <c r="FZ75" s="25">
        <f t="shared" si="103"/>
        <v>46273.099999999991</v>
      </c>
      <c r="GA75" s="25">
        <f t="shared" si="103"/>
        <v>613.20000000000005</v>
      </c>
      <c r="GB75" s="129">
        <f>GB15+GB48</f>
        <v>17796.7</v>
      </c>
      <c r="GC75" s="129">
        <f t="shared" ref="GC75:HD75" si="104">GC15+GC48</f>
        <v>246.7</v>
      </c>
      <c r="GD75" s="129">
        <f t="shared" si="104"/>
        <v>45844.950000000012</v>
      </c>
      <c r="GE75" s="129">
        <f t="shared" si="104"/>
        <v>17550</v>
      </c>
      <c r="GF75" s="129">
        <f t="shared" si="104"/>
        <v>21631.200000000004</v>
      </c>
      <c r="GG75" s="129">
        <f t="shared" si="104"/>
        <v>333.22</v>
      </c>
      <c r="GH75" s="129">
        <f t="shared" si="104"/>
        <v>21297.980000000003</v>
      </c>
      <c r="GI75" s="129">
        <f t="shared" si="104"/>
        <v>7194</v>
      </c>
      <c r="GJ75" s="129">
        <f t="shared" si="104"/>
        <v>6996.97</v>
      </c>
      <c r="GK75" s="129">
        <f t="shared" si="104"/>
        <v>3631</v>
      </c>
      <c r="GL75" s="129">
        <f t="shared" si="104"/>
        <v>76</v>
      </c>
      <c r="GM75" s="129">
        <f t="shared" si="104"/>
        <v>108.01</v>
      </c>
      <c r="GN75" s="129">
        <f t="shared" si="104"/>
        <v>3522.9900000000002</v>
      </c>
      <c r="GO75" s="129">
        <f t="shared" si="104"/>
        <v>3563</v>
      </c>
      <c r="GP75" s="129">
        <f t="shared" si="104"/>
        <v>21</v>
      </c>
      <c r="GQ75" s="129">
        <f t="shared" si="104"/>
        <v>118</v>
      </c>
      <c r="GR75" s="129">
        <f t="shared" si="104"/>
        <v>1784</v>
      </c>
      <c r="GS75" s="129">
        <f t="shared" si="104"/>
        <v>0</v>
      </c>
      <c r="GT75" s="129">
        <f t="shared" si="104"/>
        <v>0</v>
      </c>
      <c r="GU75" s="129">
        <f t="shared" si="104"/>
        <v>0</v>
      </c>
      <c r="GV75" s="129">
        <f t="shared" si="104"/>
        <v>0</v>
      </c>
      <c r="GW75" s="129">
        <f t="shared" si="104"/>
        <v>0</v>
      </c>
      <c r="GX75" s="129">
        <f t="shared" si="104"/>
        <v>0</v>
      </c>
      <c r="GY75" s="129">
        <f t="shared" si="104"/>
        <v>0</v>
      </c>
      <c r="GZ75" s="129">
        <f t="shared" si="104"/>
        <v>0</v>
      </c>
      <c r="HA75" s="129">
        <f t="shared" si="104"/>
        <v>0</v>
      </c>
      <c r="HB75" s="129">
        <f t="shared" si="104"/>
        <v>0</v>
      </c>
      <c r="HC75" s="129">
        <f t="shared" si="104"/>
        <v>88.92</v>
      </c>
      <c r="HD75" s="129">
        <f t="shared" si="104"/>
        <v>3473.98</v>
      </c>
    </row>
    <row r="76" spans="1:212" ht="15.75" x14ac:dyDescent="0.2">
      <c r="A76" s="27"/>
      <c r="B76" s="78"/>
      <c r="C76" s="81"/>
      <c r="D76" s="81"/>
      <c r="E76" s="81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80"/>
      <c r="AD76" s="79"/>
      <c r="AE76" s="79"/>
      <c r="AF76" s="79"/>
      <c r="AG76" s="79"/>
      <c r="AH76" s="79"/>
      <c r="AI76" s="79"/>
      <c r="AJ76" s="79"/>
      <c r="AK76" s="79"/>
      <c r="AL76" s="79"/>
      <c r="AM76" s="80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>
        <v>17550</v>
      </c>
      <c r="GC76" s="79"/>
      <c r="GD76" s="79"/>
      <c r="GE76" s="79"/>
      <c r="GF76" s="79">
        <v>21298</v>
      </c>
      <c r="GG76" s="79"/>
      <c r="GH76" s="79"/>
      <c r="GI76" s="79">
        <v>6997</v>
      </c>
      <c r="GJ76" s="79"/>
      <c r="GK76" s="79">
        <v>3523</v>
      </c>
      <c r="GL76" s="79"/>
      <c r="GM76" s="79"/>
      <c r="GN76" s="79"/>
      <c r="GO76" s="79">
        <v>3474</v>
      </c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D76" s="79"/>
    </row>
    <row r="77" spans="1:212" ht="15.75" x14ac:dyDescent="0.2">
      <c r="A77" s="27"/>
      <c r="B77" s="118"/>
      <c r="C77" s="81"/>
      <c r="D77" s="81"/>
      <c r="E77" s="81"/>
      <c r="F77" s="79"/>
      <c r="G77" s="79" t="s">
        <v>151</v>
      </c>
      <c r="H77" s="79"/>
      <c r="I77" s="79"/>
      <c r="J77" s="79"/>
      <c r="K77" s="79" t="s">
        <v>152</v>
      </c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80"/>
      <c r="AD77" s="79"/>
      <c r="AE77" s="79"/>
      <c r="AF77" s="79"/>
      <c r="AG77" s="79"/>
      <c r="AH77" s="79"/>
      <c r="AI77" s="79"/>
      <c r="AJ77" s="79"/>
      <c r="AK77" s="79"/>
      <c r="AL77" s="79"/>
      <c r="AM77" s="80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>
        <f t="shared" ref="GB77:GI77" si="105">GB75-GB76</f>
        <v>246.70000000000073</v>
      </c>
      <c r="GC77" s="79"/>
      <c r="GD77" s="79"/>
      <c r="GE77" s="79"/>
      <c r="GF77" s="79">
        <f t="shared" si="105"/>
        <v>333.20000000000437</v>
      </c>
      <c r="GG77" s="79"/>
      <c r="GH77" s="79"/>
      <c r="GI77" s="79">
        <f t="shared" si="105"/>
        <v>197</v>
      </c>
      <c r="GJ77" s="79"/>
      <c r="GK77" s="79">
        <f>GK75-GK76</f>
        <v>108</v>
      </c>
      <c r="GL77" s="79"/>
      <c r="GM77" s="79"/>
      <c r="GN77" s="79"/>
      <c r="GO77" s="79">
        <f>GO75-GO76</f>
        <v>89</v>
      </c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D77" s="79"/>
    </row>
    <row r="78" spans="1:212" ht="32.25" hidden="1" customHeight="1" x14ac:dyDescent="0.2">
      <c r="A78" s="27"/>
      <c r="B78" s="112" t="s">
        <v>199</v>
      </c>
      <c r="C78" s="110"/>
      <c r="D78" s="110"/>
      <c r="E78" s="110"/>
      <c r="F78" s="110"/>
      <c r="G78" s="180" t="s">
        <v>153</v>
      </c>
      <c r="H78" s="180"/>
      <c r="I78" s="180"/>
      <c r="J78" s="180"/>
      <c r="K78" s="110"/>
      <c r="L78" s="110"/>
      <c r="M78" s="110"/>
      <c r="N78" s="110"/>
      <c r="O78" s="110"/>
      <c r="P78" s="110"/>
      <c r="Q78" s="110"/>
      <c r="R78" s="110"/>
      <c r="S78" s="110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21"/>
      <c r="AE78" s="21"/>
      <c r="AF78" s="21"/>
      <c r="AG78" s="21"/>
      <c r="AH78" s="21"/>
      <c r="AI78" s="21"/>
      <c r="AJ78" s="21"/>
      <c r="AK78" s="21"/>
      <c r="AL78" s="21"/>
      <c r="AM78" s="72"/>
      <c r="AN78" s="21"/>
      <c r="AO78" s="21"/>
      <c r="AP78" s="21"/>
      <c r="AQ78" s="21"/>
      <c r="AR78" s="21"/>
      <c r="AS78" s="21"/>
      <c r="AT78" s="21"/>
      <c r="AU78" s="21"/>
      <c r="AV78" s="21"/>
      <c r="AW78" s="62"/>
      <c r="AX78" s="21"/>
      <c r="AY78" s="21"/>
      <c r="AZ78" s="21"/>
      <c r="BA78" s="21"/>
      <c r="BB78" s="21"/>
      <c r="BC78" s="21"/>
      <c r="BD78" s="21"/>
      <c r="BE78" s="21"/>
      <c r="BF78" s="21"/>
      <c r="BG78" s="62"/>
      <c r="BH78" s="21"/>
      <c r="BI78" s="21"/>
      <c r="BJ78" s="21"/>
      <c r="BK78" s="21"/>
      <c r="BL78" s="21"/>
      <c r="BM78" s="21"/>
      <c r="BN78" s="21"/>
      <c r="BO78" s="21"/>
      <c r="BP78" s="21"/>
      <c r="BQ78" s="62"/>
      <c r="BR78" s="21"/>
      <c r="BS78" s="21"/>
      <c r="BT78" s="21"/>
      <c r="BU78" s="21"/>
      <c r="BV78" s="21"/>
      <c r="BW78" s="21"/>
      <c r="BX78" s="21"/>
      <c r="BY78" s="21"/>
      <c r="BZ78" s="21"/>
      <c r="CA78" s="62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62"/>
      <c r="CW78" s="21"/>
      <c r="CX78" s="21"/>
      <c r="CY78" s="21"/>
      <c r="CZ78" s="21"/>
      <c r="DA78" s="21"/>
      <c r="DB78" s="21"/>
      <c r="DC78" s="21"/>
      <c r="DD78" s="21"/>
      <c r="DE78" s="21"/>
      <c r="DF78" s="62"/>
      <c r="DG78" s="21"/>
      <c r="DH78" s="21"/>
      <c r="DI78" s="21"/>
      <c r="DJ78" s="21"/>
      <c r="DK78" s="21"/>
      <c r="DL78" s="21"/>
      <c r="DM78" s="21"/>
      <c r="DN78" s="21"/>
      <c r="DO78" s="21"/>
      <c r="DP78" s="62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112" t="s">
        <v>200</v>
      </c>
      <c r="GC78" s="112"/>
      <c r="GD78" s="112"/>
      <c r="GE78" s="112"/>
      <c r="GF78" s="112" t="s">
        <v>198</v>
      </c>
      <c r="GG78" s="17"/>
      <c r="GH78" s="17"/>
      <c r="GQ78" s="2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</row>
    <row r="79" spans="1:212" ht="15.75" hidden="1" x14ac:dyDescent="0.2">
      <c r="B79" s="112" t="s">
        <v>192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3"/>
      <c r="AD79" s="112"/>
      <c r="AE79" s="112"/>
      <c r="AF79" s="112"/>
      <c r="AG79" s="112"/>
      <c r="AH79" s="112"/>
      <c r="AI79" s="112"/>
      <c r="AJ79" s="112"/>
      <c r="AK79" s="112"/>
      <c r="AL79" s="112"/>
      <c r="AM79" s="113"/>
      <c r="AN79" s="112"/>
      <c r="AO79" s="112"/>
      <c r="AP79" s="112"/>
      <c r="AQ79" s="112"/>
      <c r="AR79" s="112"/>
      <c r="AS79" s="112"/>
      <c r="AT79" s="112"/>
      <c r="AU79" s="112"/>
      <c r="AV79" s="112"/>
      <c r="AW79" s="114"/>
      <c r="AX79" s="112"/>
      <c r="AY79" s="112"/>
      <c r="AZ79" s="112"/>
      <c r="BA79" s="112"/>
      <c r="BB79" s="112"/>
      <c r="BC79" s="112"/>
      <c r="BD79" s="112"/>
      <c r="BE79" s="112"/>
      <c r="BF79" s="112"/>
      <c r="BG79" s="114"/>
      <c r="BH79" s="112"/>
      <c r="BI79" s="112"/>
      <c r="BJ79" s="112"/>
      <c r="BK79" s="112"/>
      <c r="BL79" s="112"/>
      <c r="BM79" s="112"/>
      <c r="BN79" s="112"/>
      <c r="BO79" s="112"/>
      <c r="BP79" s="112"/>
      <c r="BQ79" s="114"/>
      <c r="BR79" s="112"/>
      <c r="BS79" s="112"/>
      <c r="BT79" s="112"/>
      <c r="BU79" s="112"/>
      <c r="BV79" s="112"/>
      <c r="BW79" s="112"/>
      <c r="BX79" s="112"/>
      <c r="BY79" s="112"/>
      <c r="BZ79" s="112"/>
      <c r="CA79" s="114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4"/>
      <c r="CW79" s="112"/>
      <c r="CX79" s="112"/>
      <c r="CY79" s="112"/>
      <c r="CZ79" s="112"/>
      <c r="DA79" s="112"/>
      <c r="DB79" s="112"/>
      <c r="DC79" s="112"/>
      <c r="DD79" s="112"/>
      <c r="DE79" s="112"/>
      <c r="DF79" s="114"/>
      <c r="DG79" s="112"/>
      <c r="DH79" s="112"/>
      <c r="DI79" s="112"/>
      <c r="DJ79" s="112"/>
      <c r="DK79" s="112"/>
      <c r="DL79" s="112"/>
      <c r="DM79" s="112"/>
      <c r="DN79" s="112"/>
      <c r="DO79" s="112"/>
      <c r="DP79" s="114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>
        <f>GB75+'негосударственные сош'!FY34</f>
        <v>18118.900000000001</v>
      </c>
      <c r="GC79" s="112"/>
      <c r="GD79" s="112"/>
      <c r="GE79" s="112"/>
      <c r="GF79" s="112">
        <f>GK75+'негосударственные сош'!GB34</f>
        <v>3759</v>
      </c>
      <c r="GG79" s="17"/>
      <c r="GH79" s="17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</row>
    <row r="80" spans="1:212" ht="18" hidden="1" customHeight="1" x14ac:dyDescent="0.2">
      <c r="B80" s="112" t="s">
        <v>193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3"/>
      <c r="AD80" s="112"/>
      <c r="AE80" s="112"/>
      <c r="AF80" s="112"/>
      <c r="AG80" s="112"/>
      <c r="AH80" s="112"/>
      <c r="AI80" s="112"/>
      <c r="AJ80" s="112"/>
      <c r="AK80" s="112"/>
      <c r="AL80" s="112"/>
      <c r="AM80" s="113"/>
      <c r="AN80" s="112"/>
      <c r="AO80" s="112"/>
      <c r="AP80" s="112"/>
      <c r="AQ80" s="112"/>
      <c r="AR80" s="112"/>
      <c r="AS80" s="112"/>
      <c r="AT80" s="112"/>
      <c r="AU80" s="112"/>
      <c r="AV80" s="112"/>
      <c r="AW80" s="114"/>
      <c r="AX80" s="112"/>
      <c r="AY80" s="112"/>
      <c r="AZ80" s="112"/>
      <c r="BA80" s="112"/>
      <c r="BB80" s="112"/>
      <c r="BC80" s="112"/>
      <c r="BD80" s="112"/>
      <c r="BE80" s="112"/>
      <c r="BF80" s="112"/>
      <c r="BG80" s="114"/>
      <c r="BH80" s="112"/>
      <c r="BI80" s="112"/>
      <c r="BJ80" s="112"/>
      <c r="BK80" s="112"/>
      <c r="BL80" s="112"/>
      <c r="BM80" s="112"/>
      <c r="BN80" s="112"/>
      <c r="BO80" s="112"/>
      <c r="BP80" s="112"/>
      <c r="BQ80" s="114"/>
      <c r="BR80" s="112"/>
      <c r="BS80" s="112"/>
      <c r="BT80" s="112"/>
      <c r="BU80" s="112"/>
      <c r="BV80" s="112"/>
      <c r="BW80" s="112"/>
      <c r="BX80" s="112"/>
      <c r="BY80" s="112"/>
      <c r="BZ80" s="112"/>
      <c r="CA80" s="114"/>
      <c r="CB80" s="13"/>
      <c r="CC80" s="13"/>
      <c r="CD80" s="13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4"/>
      <c r="CW80" s="112"/>
      <c r="CX80" s="112"/>
      <c r="CY80" s="112"/>
      <c r="CZ80" s="112"/>
      <c r="DA80" s="112"/>
      <c r="DB80" s="112"/>
      <c r="DC80" s="112"/>
      <c r="DD80" s="112"/>
      <c r="DE80" s="112"/>
      <c r="DF80" s="114"/>
      <c r="DG80" s="112"/>
      <c r="DH80" s="112"/>
      <c r="DI80" s="112"/>
      <c r="DJ80" s="112"/>
      <c r="DK80" s="112"/>
      <c r="DL80" s="112"/>
      <c r="DM80" s="112"/>
      <c r="DN80" s="112"/>
      <c r="DO80" s="112"/>
      <c r="DP80" s="114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2"/>
      <c r="FY80" s="112"/>
      <c r="FZ80" s="112"/>
      <c r="GA80" s="112"/>
      <c r="GB80" s="112">
        <f>'негосударственные сош'!FZ34+GF75</f>
        <v>21991.000000000004</v>
      </c>
      <c r="GC80" s="112"/>
      <c r="GD80" s="112"/>
      <c r="GE80" s="112"/>
      <c r="GF80" s="112">
        <f>GO75+'негосударственные сош'!GD34</f>
        <v>3685</v>
      </c>
      <c r="GG80" s="17"/>
      <c r="GH80" s="17"/>
    </row>
    <row r="81" spans="3:212" ht="18" customHeight="1" x14ac:dyDescent="0.2">
      <c r="C81" s="14"/>
      <c r="D81" s="14"/>
      <c r="E81" s="14"/>
      <c r="F81" s="14"/>
      <c r="G81" s="15"/>
      <c r="M81" s="14"/>
      <c r="N81" s="87">
        <f>F75+G75+H75+I75+J75+K75+L75+M75+N75+O75+P75+Q75+R75+S75+CB75+CC75+CD75+CE75+CF75+CG75+CH75+CI75+CJ75+CK75+CL75+CV75+DF75+DP75+AC75+AM75+AW75+BG75+BQ75+CA75</f>
        <v>46273.099999999991</v>
      </c>
      <c r="O81" s="2">
        <f>N81-D75-E75</f>
        <v>143.59999999998399</v>
      </c>
      <c r="T81" s="14"/>
      <c r="U81" s="14"/>
      <c r="V81" s="14"/>
      <c r="W81" s="14"/>
      <c r="X81" s="14"/>
      <c r="Y81" s="14"/>
      <c r="Z81" s="14"/>
      <c r="AA81" s="14"/>
      <c r="AB81" s="14"/>
      <c r="AC81" s="73"/>
      <c r="AD81" s="14"/>
      <c r="AE81" s="14"/>
      <c r="AF81" s="14"/>
      <c r="AG81" s="14"/>
      <c r="AH81" s="14"/>
      <c r="AI81" s="14"/>
      <c r="AJ81" s="14"/>
      <c r="AK81" s="14"/>
      <c r="AL81" s="14"/>
      <c r="AM81" s="73"/>
      <c r="AN81" s="14"/>
      <c r="AO81" s="14"/>
      <c r="AP81" s="14"/>
      <c r="AQ81" s="14"/>
      <c r="AR81" s="14"/>
      <c r="AS81" s="14"/>
      <c r="AT81" s="14"/>
      <c r="AU81" s="14"/>
      <c r="AV81" s="14"/>
      <c r="AW81" s="63"/>
      <c r="AX81" s="14"/>
      <c r="AY81" s="14"/>
      <c r="AZ81" s="14"/>
      <c r="BA81" s="14"/>
      <c r="BB81" s="14"/>
      <c r="BC81" s="14"/>
      <c r="BD81" s="14"/>
      <c r="BE81" s="14"/>
      <c r="BF81" s="14"/>
      <c r="BG81" s="63"/>
      <c r="BH81" s="14"/>
      <c r="BI81" s="14"/>
      <c r="BJ81" s="14"/>
      <c r="BK81" s="14"/>
      <c r="BL81" s="14"/>
      <c r="BM81" s="14"/>
      <c r="BN81" s="14"/>
      <c r="BO81" s="14"/>
      <c r="BP81" s="14"/>
      <c r="BQ81" s="63"/>
      <c r="BR81" s="14"/>
      <c r="BS81" s="14"/>
      <c r="BT81" s="14"/>
      <c r="BU81" s="14"/>
      <c r="BV81" s="14"/>
      <c r="BW81" s="14"/>
      <c r="BX81" s="14"/>
      <c r="BY81" s="14"/>
      <c r="BZ81" s="14"/>
      <c r="CA81" s="63"/>
      <c r="CE81" s="14"/>
      <c r="CI81" s="14"/>
      <c r="CM81" s="14"/>
      <c r="CN81" s="14"/>
      <c r="CO81" s="14"/>
      <c r="CP81" s="14"/>
      <c r="CQ81" s="14"/>
      <c r="CR81" s="14"/>
      <c r="CS81" s="14"/>
      <c r="CT81" s="14"/>
      <c r="CU81" s="14"/>
      <c r="CV81" s="63"/>
      <c r="CW81" s="14"/>
      <c r="CX81" s="14"/>
      <c r="CY81" s="14"/>
      <c r="CZ81" s="14"/>
      <c r="DA81" s="14"/>
      <c r="DB81" s="14"/>
      <c r="DC81" s="14"/>
      <c r="DD81" s="14"/>
      <c r="DE81" s="14"/>
      <c r="DF81" s="63"/>
      <c r="DG81" s="14"/>
      <c r="DH81" s="14"/>
      <c r="DI81" s="14"/>
      <c r="DJ81" s="14"/>
      <c r="DK81" s="14"/>
      <c r="DL81" s="14"/>
      <c r="DM81" s="14"/>
      <c r="DN81" s="14"/>
      <c r="DO81" s="14"/>
      <c r="DP81" s="63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HD81" s="14"/>
    </row>
    <row r="82" spans="3:212" ht="25.5" customHeight="1" x14ac:dyDescent="0.2">
      <c r="C82" s="126"/>
      <c r="D82" s="126"/>
      <c r="E82" s="126"/>
      <c r="F82" s="14"/>
      <c r="G82" s="17"/>
      <c r="M82" s="14"/>
      <c r="N82" s="17"/>
      <c r="T82" s="14"/>
      <c r="U82" s="14"/>
      <c r="V82" s="14"/>
      <c r="W82" s="14"/>
      <c r="X82" s="14"/>
      <c r="Y82" s="14"/>
      <c r="Z82" s="14"/>
      <c r="AA82" s="14"/>
      <c r="AB82" s="14"/>
      <c r="AC82" s="73"/>
      <c r="AD82" s="14"/>
      <c r="AE82" s="14"/>
      <c r="AF82" s="14"/>
      <c r="AG82" s="14"/>
      <c r="AH82" s="14"/>
      <c r="AI82" s="14"/>
      <c r="AJ82" s="14"/>
      <c r="AK82" s="14"/>
      <c r="AL82" s="14"/>
      <c r="AM82" s="73"/>
      <c r="AN82" s="14"/>
      <c r="AO82" s="14"/>
      <c r="AP82" s="14"/>
      <c r="AQ82" s="14"/>
      <c r="AR82" s="14"/>
      <c r="AS82" s="14"/>
      <c r="AT82" s="14"/>
      <c r="AU82" s="14"/>
      <c r="AV82" s="14"/>
      <c r="AW82" s="63"/>
      <c r="AX82" s="14"/>
      <c r="AY82" s="14"/>
      <c r="AZ82" s="14"/>
      <c r="BA82" s="14"/>
      <c r="BB82" s="14"/>
      <c r="BC82" s="14"/>
      <c r="BD82" s="14"/>
      <c r="BE82" s="14"/>
      <c r="BF82" s="14"/>
      <c r="BG82" s="63"/>
      <c r="BH82" s="14"/>
      <c r="BI82" s="14"/>
      <c r="BJ82" s="14"/>
      <c r="BK82" s="14"/>
      <c r="BL82" s="14"/>
      <c r="BM82" s="14"/>
      <c r="BN82" s="14"/>
      <c r="BO82" s="14"/>
      <c r="BP82" s="14"/>
      <c r="BQ82" s="63"/>
      <c r="BR82" s="14"/>
      <c r="BS82" s="14"/>
      <c r="BT82" s="14"/>
      <c r="BU82" s="14"/>
      <c r="BV82" s="14"/>
      <c r="BW82" s="14"/>
      <c r="BX82" s="14"/>
      <c r="BY82" s="14"/>
      <c r="BZ82" s="14"/>
      <c r="CA82" s="63"/>
      <c r="CE82" s="14"/>
      <c r="CI82" s="14"/>
      <c r="CM82" s="14"/>
      <c r="CN82" s="14"/>
      <c r="CO82" s="14"/>
      <c r="CP82" s="14"/>
      <c r="CQ82" s="14"/>
      <c r="CR82" s="14"/>
      <c r="CS82" s="14"/>
      <c r="CT82" s="14"/>
      <c r="CU82" s="14"/>
      <c r="CV82" s="63"/>
      <c r="CW82" s="14"/>
      <c r="CX82" s="14"/>
      <c r="CY82" s="14"/>
      <c r="CZ82" s="14"/>
      <c r="DA82" s="14"/>
      <c r="DB82" s="14"/>
      <c r="DC82" s="14"/>
      <c r="DD82" s="14"/>
      <c r="DE82" s="14"/>
      <c r="DF82" s="63"/>
      <c r="DG82" s="14"/>
      <c r="DH82" s="14"/>
      <c r="DI82" s="14"/>
      <c r="DJ82" s="14"/>
      <c r="DK82" s="14"/>
      <c r="DL82" s="14"/>
      <c r="DM82" s="14"/>
      <c r="DN82" s="14"/>
      <c r="DO82" s="14"/>
      <c r="DP82" s="63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HD82" s="14"/>
    </row>
    <row r="83" spans="3:212" ht="18" customHeight="1" x14ac:dyDescent="0.2">
      <c r="C83" s="17"/>
      <c r="D83" s="17"/>
      <c r="E83" s="17"/>
      <c r="F83" s="17"/>
      <c r="G83" s="17"/>
      <c r="J83" s="2" t="s">
        <v>154</v>
      </c>
      <c r="K83" s="2">
        <f>F75+G75+M75+N75+CE75+CI75</f>
        <v>20916.500000000007</v>
      </c>
      <c r="M83" s="17"/>
      <c r="N83" s="17"/>
      <c r="T83" s="17"/>
      <c r="U83" s="17"/>
      <c r="V83" s="17"/>
      <c r="W83" s="17"/>
      <c r="X83" s="17"/>
      <c r="Y83" s="17"/>
      <c r="Z83" s="17"/>
      <c r="AA83" s="17"/>
      <c r="AB83" s="17"/>
      <c r="AC83" s="74"/>
      <c r="AD83" s="17"/>
      <c r="AE83" s="17"/>
      <c r="AF83" s="17"/>
      <c r="AG83" s="17"/>
      <c r="AH83" s="17"/>
      <c r="AI83" s="17"/>
      <c r="AJ83" s="17"/>
      <c r="AK83" s="17"/>
      <c r="AL83" s="17"/>
      <c r="AM83" s="74"/>
      <c r="AN83" s="17"/>
      <c r="AO83" s="17"/>
      <c r="AP83" s="17"/>
      <c r="AQ83" s="17"/>
      <c r="AR83" s="17"/>
      <c r="AS83" s="17"/>
      <c r="AT83" s="17"/>
      <c r="AU83" s="17"/>
      <c r="AV83" s="17"/>
      <c r="AW83" s="64"/>
      <c r="AX83" s="17"/>
      <c r="AY83" s="17"/>
      <c r="AZ83" s="17"/>
      <c r="BA83" s="17"/>
      <c r="BB83" s="17"/>
      <c r="BC83" s="17"/>
      <c r="BD83" s="17"/>
      <c r="BE83" s="17"/>
      <c r="BF83" s="17"/>
      <c r="BG83" s="64"/>
      <c r="BH83" s="17"/>
      <c r="BI83" s="17"/>
      <c r="BJ83" s="17"/>
      <c r="BK83" s="17"/>
      <c r="BL83" s="17"/>
      <c r="BM83" s="17"/>
      <c r="BN83" s="17"/>
      <c r="BO83" s="17"/>
      <c r="BP83" s="17"/>
      <c r="BQ83" s="64"/>
      <c r="BR83" s="17"/>
      <c r="BS83" s="17"/>
      <c r="BT83" s="17"/>
      <c r="BU83" s="17"/>
      <c r="BV83" s="17"/>
      <c r="BW83" s="17"/>
      <c r="BX83" s="17"/>
      <c r="BY83" s="17"/>
      <c r="BZ83" s="17"/>
      <c r="CA83" s="64"/>
      <c r="CE83" s="17"/>
      <c r="CI83" s="17"/>
      <c r="CM83" s="17"/>
      <c r="CN83" s="17"/>
      <c r="CO83" s="17"/>
      <c r="CP83" s="17"/>
      <c r="CQ83" s="17"/>
      <c r="CR83" s="17"/>
      <c r="CS83" s="17"/>
      <c r="CT83" s="17"/>
      <c r="CU83" s="17"/>
      <c r="CV83" s="64"/>
      <c r="CW83" s="17"/>
      <c r="CX83" s="17"/>
      <c r="CY83" s="17"/>
      <c r="CZ83" s="17"/>
      <c r="DA83" s="17"/>
      <c r="DB83" s="17"/>
      <c r="DC83" s="17"/>
      <c r="DD83" s="17"/>
      <c r="DE83" s="17"/>
      <c r="DF83" s="64"/>
      <c r="DG83" s="17"/>
      <c r="DH83" s="17"/>
      <c r="DI83" s="17"/>
      <c r="DJ83" s="17"/>
      <c r="DK83" s="17"/>
      <c r="DL83" s="17"/>
      <c r="DM83" s="17"/>
      <c r="DN83" s="17"/>
      <c r="DO83" s="17"/>
      <c r="DP83" s="64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HD83" s="17"/>
    </row>
    <row r="84" spans="3:212" ht="18" customHeight="1" x14ac:dyDescent="0.2">
      <c r="C84" s="126"/>
      <c r="D84" s="126"/>
      <c r="E84" s="126"/>
      <c r="F84" s="17"/>
      <c r="G84" s="17"/>
      <c r="M84" s="17"/>
      <c r="N84" s="17"/>
      <c r="T84" s="17"/>
      <c r="U84" s="17"/>
      <c r="V84" s="17"/>
      <c r="W84" s="17"/>
      <c r="X84" s="17"/>
      <c r="Y84" s="17"/>
      <c r="Z84" s="17"/>
      <c r="AA84" s="17"/>
      <c r="AB84" s="17"/>
      <c r="AC84" s="74"/>
      <c r="AD84" s="17"/>
      <c r="AE84" s="17"/>
      <c r="AF84" s="17"/>
      <c r="AG84" s="17"/>
      <c r="AH84" s="17"/>
      <c r="AI84" s="17"/>
      <c r="AJ84" s="17"/>
      <c r="AK84" s="17"/>
      <c r="AL84" s="17"/>
      <c r="AM84" s="74"/>
      <c r="AN84" s="17"/>
      <c r="AO84" s="17"/>
      <c r="AP84" s="17"/>
      <c r="AQ84" s="17"/>
      <c r="AR84" s="17"/>
      <c r="AS84" s="17"/>
      <c r="AT84" s="17"/>
      <c r="AU84" s="17"/>
      <c r="AV84" s="17"/>
      <c r="AW84" s="64"/>
      <c r="AX84" s="17"/>
      <c r="AY84" s="17"/>
      <c r="AZ84" s="17"/>
      <c r="BA84" s="17"/>
      <c r="BB84" s="17"/>
      <c r="BC84" s="17"/>
      <c r="BD84" s="17"/>
      <c r="BE84" s="17"/>
      <c r="BF84" s="17"/>
      <c r="BG84" s="64"/>
      <c r="BH84" s="17"/>
      <c r="BI84" s="17"/>
      <c r="BJ84" s="17"/>
      <c r="BK84" s="17"/>
      <c r="BL84" s="17"/>
      <c r="BM84" s="17"/>
      <c r="BN84" s="17"/>
      <c r="BO84" s="17"/>
      <c r="BP84" s="17"/>
      <c r="BQ84" s="64"/>
      <c r="BR84" s="17"/>
      <c r="BS84" s="17"/>
      <c r="BT84" s="17"/>
      <c r="BU84" s="17"/>
      <c r="BV84" s="17"/>
      <c r="BW84" s="17"/>
      <c r="BX84" s="17"/>
      <c r="BY84" s="17"/>
      <c r="BZ84" s="17"/>
      <c r="CA84" s="64"/>
      <c r="CE84" s="17"/>
      <c r="CI84" s="17"/>
      <c r="CM84" s="17"/>
      <c r="CN84" s="17"/>
      <c r="CO84" s="17"/>
      <c r="CP84" s="17"/>
      <c r="CQ84" s="17"/>
      <c r="CR84" s="17"/>
      <c r="CS84" s="17"/>
      <c r="CT84" s="17"/>
      <c r="CU84" s="17"/>
      <c r="CV84" s="64"/>
      <c r="CW84" s="17"/>
      <c r="CX84" s="17"/>
      <c r="CY84" s="17"/>
      <c r="CZ84" s="17"/>
      <c r="DA84" s="17"/>
      <c r="DB84" s="17"/>
      <c r="DC84" s="17"/>
      <c r="DD84" s="17"/>
      <c r="DE84" s="17"/>
      <c r="DF84" s="64"/>
      <c r="DG84" s="17"/>
      <c r="DH84" s="17"/>
      <c r="DI84" s="17"/>
      <c r="DJ84" s="17"/>
      <c r="DK84" s="17"/>
      <c r="DL84" s="17"/>
      <c r="DM84" s="17"/>
      <c r="DN84" s="17"/>
      <c r="DO84" s="17"/>
      <c r="DP84" s="64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HD84" s="126"/>
    </row>
    <row r="85" spans="3:212" ht="18" customHeight="1" x14ac:dyDescent="0.2">
      <c r="C85" s="126"/>
      <c r="D85" s="126"/>
      <c r="E85" s="126"/>
      <c r="F85" s="17"/>
      <c r="G85" s="17"/>
      <c r="M85" s="17"/>
      <c r="N85" s="17"/>
      <c r="T85" s="17"/>
      <c r="U85" s="17"/>
      <c r="V85" s="17"/>
      <c r="W85" s="17"/>
      <c r="X85" s="17"/>
      <c r="Y85" s="17"/>
      <c r="Z85" s="17"/>
      <c r="AA85" s="17"/>
      <c r="AB85" s="17"/>
      <c r="AC85" s="74"/>
      <c r="AD85" s="17"/>
      <c r="AE85" s="17"/>
      <c r="AF85" s="17"/>
      <c r="AG85" s="17"/>
      <c r="AH85" s="17"/>
      <c r="AI85" s="17"/>
      <c r="AJ85" s="17"/>
      <c r="AK85" s="17"/>
      <c r="AL85" s="17"/>
      <c r="AM85" s="74"/>
      <c r="AN85" s="17"/>
      <c r="AO85" s="17"/>
      <c r="AP85" s="17"/>
      <c r="AQ85" s="17"/>
      <c r="AR85" s="17"/>
      <c r="AS85" s="17"/>
      <c r="AT85" s="17"/>
      <c r="AU85" s="17"/>
      <c r="AV85" s="17"/>
      <c r="AW85" s="64"/>
      <c r="AX85" s="17"/>
      <c r="AY85" s="17"/>
      <c r="AZ85" s="17"/>
      <c r="BA85" s="17"/>
      <c r="BB85" s="17"/>
      <c r="BC85" s="17"/>
      <c r="BD85" s="17"/>
      <c r="BE85" s="17"/>
      <c r="BF85" s="17"/>
      <c r="BG85" s="64"/>
      <c r="BH85" s="17"/>
      <c r="BI85" s="17"/>
      <c r="BJ85" s="17"/>
      <c r="BK85" s="17"/>
      <c r="BL85" s="17"/>
      <c r="BM85" s="17"/>
      <c r="BN85" s="17"/>
      <c r="BO85" s="17"/>
      <c r="BP85" s="17"/>
      <c r="BQ85" s="64"/>
      <c r="BR85" s="17"/>
      <c r="BS85" s="17"/>
      <c r="BT85" s="17"/>
      <c r="BU85" s="17"/>
      <c r="BV85" s="17"/>
      <c r="BW85" s="17"/>
      <c r="BX85" s="17"/>
      <c r="BY85" s="17"/>
      <c r="BZ85" s="17"/>
      <c r="CA85" s="64"/>
      <c r="CE85" s="17"/>
      <c r="CI85" s="17"/>
      <c r="CM85" s="17"/>
      <c r="CN85" s="17"/>
      <c r="CO85" s="17"/>
      <c r="CP85" s="17"/>
      <c r="CQ85" s="17"/>
      <c r="CR85" s="17"/>
      <c r="CS85" s="17"/>
      <c r="CT85" s="17"/>
      <c r="CU85" s="17"/>
      <c r="CV85" s="64"/>
      <c r="CW85" s="17"/>
      <c r="CX85" s="17"/>
      <c r="CY85" s="17"/>
      <c r="CZ85" s="17"/>
      <c r="DA85" s="17"/>
      <c r="DB85" s="17"/>
      <c r="DC85" s="17"/>
      <c r="DD85" s="17"/>
      <c r="DE85" s="17"/>
      <c r="DF85" s="64"/>
      <c r="DG85" s="17"/>
      <c r="DH85" s="17"/>
      <c r="DI85" s="17"/>
      <c r="DJ85" s="17"/>
      <c r="DK85" s="17"/>
      <c r="DL85" s="17"/>
      <c r="DM85" s="17"/>
      <c r="DN85" s="17"/>
      <c r="DO85" s="17"/>
      <c r="DP85" s="64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HD85" s="126"/>
    </row>
    <row r="86" spans="3:212" ht="18" customHeight="1" x14ac:dyDescent="0.2">
      <c r="C86" s="17"/>
      <c r="D86" s="17"/>
      <c r="E86" s="17"/>
      <c r="F86" s="17"/>
      <c r="G86" s="17"/>
      <c r="M86" s="17"/>
      <c r="N86" s="17"/>
      <c r="T86" s="17"/>
      <c r="U86" s="17"/>
      <c r="V86" s="17"/>
      <c r="W86" s="17"/>
      <c r="X86" s="17"/>
      <c r="Y86" s="17"/>
      <c r="Z86" s="17"/>
      <c r="AA86" s="17"/>
      <c r="AB86" s="17"/>
      <c r="AC86" s="74"/>
      <c r="AD86" s="17"/>
      <c r="AE86" s="17"/>
      <c r="AF86" s="17"/>
      <c r="AG86" s="17"/>
      <c r="AH86" s="17"/>
      <c r="AI86" s="17"/>
      <c r="AJ86" s="17"/>
      <c r="AK86" s="17"/>
      <c r="AL86" s="17"/>
      <c r="AM86" s="74"/>
      <c r="AN86" s="17"/>
      <c r="AO86" s="17"/>
      <c r="AP86" s="17"/>
      <c r="AQ86" s="17"/>
      <c r="AR86" s="17"/>
      <c r="AS86" s="17"/>
      <c r="AT86" s="17"/>
      <c r="AU86" s="17"/>
      <c r="AV86" s="17"/>
      <c r="AW86" s="64"/>
      <c r="AX86" s="17"/>
      <c r="AY86" s="17"/>
      <c r="AZ86" s="17"/>
      <c r="BA86" s="17"/>
      <c r="BB86" s="17"/>
      <c r="BC86" s="17"/>
      <c r="BD86" s="17"/>
      <c r="BE86" s="17"/>
      <c r="BF86" s="17"/>
      <c r="BG86" s="64"/>
      <c r="BH86" s="17"/>
      <c r="BI86" s="17"/>
      <c r="BJ86" s="17"/>
      <c r="BK86" s="17"/>
      <c r="BL86" s="17"/>
      <c r="BM86" s="17"/>
      <c r="BN86" s="17"/>
      <c r="BO86" s="17"/>
      <c r="BP86" s="17"/>
      <c r="BQ86" s="64"/>
      <c r="BR86" s="17"/>
      <c r="BS86" s="17"/>
      <c r="BT86" s="17"/>
      <c r="BU86" s="17"/>
      <c r="BV86" s="17"/>
      <c r="BW86" s="17"/>
      <c r="BX86" s="17"/>
      <c r="BY86" s="17"/>
      <c r="BZ86" s="17"/>
      <c r="CA86" s="64"/>
      <c r="CE86" s="17"/>
      <c r="CI86" s="17"/>
      <c r="CM86" s="17"/>
      <c r="CN86" s="17"/>
      <c r="CO86" s="17"/>
      <c r="CP86" s="17"/>
      <c r="CQ86" s="17"/>
      <c r="CR86" s="17"/>
      <c r="CS86" s="17"/>
      <c r="CT86" s="17"/>
      <c r="CU86" s="17"/>
      <c r="CV86" s="64"/>
      <c r="CW86" s="17"/>
      <c r="CX86" s="17"/>
      <c r="CY86" s="17"/>
      <c r="CZ86" s="17"/>
      <c r="DA86" s="17"/>
      <c r="DB86" s="17"/>
      <c r="DC86" s="17"/>
      <c r="DD86" s="17"/>
      <c r="DE86" s="17"/>
      <c r="DF86" s="64"/>
      <c r="DG86" s="17"/>
      <c r="DH86" s="17"/>
      <c r="DI86" s="17"/>
      <c r="DJ86" s="17"/>
      <c r="DK86" s="17"/>
      <c r="DL86" s="17"/>
      <c r="DM86" s="17"/>
      <c r="DN86" s="17"/>
      <c r="DO86" s="17"/>
      <c r="DP86" s="64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HD86" s="17"/>
    </row>
    <row r="87" spans="3:212" ht="18" customHeight="1" x14ac:dyDescent="0.2">
      <c r="C87" s="17"/>
      <c r="D87" s="17"/>
      <c r="E87" s="17"/>
      <c r="F87" s="17"/>
      <c r="G87" s="17"/>
      <c r="M87" s="17"/>
      <c r="N87" s="17"/>
      <c r="T87" s="17"/>
      <c r="U87" s="17"/>
      <c r="V87" s="17"/>
      <c r="W87" s="17"/>
      <c r="X87" s="17"/>
      <c r="Y87" s="17"/>
      <c r="Z87" s="17"/>
      <c r="AA87" s="17"/>
      <c r="AB87" s="17"/>
      <c r="AC87" s="74"/>
      <c r="AD87" s="17"/>
      <c r="AE87" s="17"/>
      <c r="AF87" s="17"/>
      <c r="AG87" s="17"/>
      <c r="AH87" s="17"/>
      <c r="AI87" s="17"/>
      <c r="AJ87" s="17"/>
      <c r="AK87" s="17"/>
      <c r="AL87" s="17"/>
      <c r="AM87" s="74"/>
      <c r="AN87" s="17"/>
      <c r="AO87" s="17"/>
      <c r="AP87" s="17"/>
      <c r="AQ87" s="17"/>
      <c r="AR87" s="17"/>
      <c r="AS87" s="17"/>
      <c r="AT87" s="17"/>
      <c r="AU87" s="17"/>
      <c r="AV87" s="17"/>
      <c r="AW87" s="64"/>
      <c r="AX87" s="17"/>
      <c r="AY87" s="17"/>
      <c r="AZ87" s="17"/>
      <c r="BA87" s="17"/>
      <c r="BB87" s="17"/>
      <c r="BC87" s="17"/>
      <c r="BD87" s="17"/>
      <c r="BE87" s="17"/>
      <c r="BF87" s="17"/>
      <c r="BG87" s="64"/>
      <c r="BH87" s="17"/>
      <c r="BI87" s="17"/>
      <c r="BJ87" s="17"/>
      <c r="BK87" s="17"/>
      <c r="BL87" s="17"/>
      <c r="BM87" s="17"/>
      <c r="BN87" s="17"/>
      <c r="BO87" s="17"/>
      <c r="BP87" s="17"/>
      <c r="BQ87" s="64"/>
      <c r="BR87" s="17"/>
      <c r="BS87" s="17"/>
      <c r="BT87" s="17"/>
      <c r="BU87" s="17"/>
      <c r="BV87" s="17"/>
      <c r="BW87" s="17"/>
      <c r="BX87" s="17"/>
      <c r="BY87" s="17"/>
      <c r="BZ87" s="17"/>
      <c r="CA87" s="64"/>
      <c r="CE87" s="17"/>
      <c r="CI87" s="17"/>
      <c r="CM87" s="17"/>
      <c r="CN87" s="17"/>
      <c r="CO87" s="17"/>
      <c r="CP87" s="17"/>
      <c r="CQ87" s="17"/>
      <c r="CR87" s="17"/>
      <c r="CS87" s="17"/>
      <c r="CT87" s="17"/>
      <c r="CU87" s="17"/>
      <c r="CV87" s="64"/>
      <c r="CW87" s="17"/>
      <c r="CX87" s="17"/>
      <c r="CY87" s="17"/>
      <c r="CZ87" s="17"/>
      <c r="DA87" s="17"/>
      <c r="DB87" s="17"/>
      <c r="DC87" s="17"/>
      <c r="DD87" s="17"/>
      <c r="DE87" s="17"/>
      <c r="DF87" s="64"/>
      <c r="DG87" s="17"/>
      <c r="DH87" s="17"/>
      <c r="DI87" s="17"/>
      <c r="DJ87" s="17"/>
      <c r="DK87" s="17"/>
      <c r="DL87" s="17"/>
      <c r="DM87" s="17"/>
      <c r="DN87" s="17"/>
      <c r="DO87" s="17"/>
      <c r="DP87" s="64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HD87" s="17"/>
    </row>
    <row r="88" spans="3:212" ht="18" customHeight="1" x14ac:dyDescent="0.2">
      <c r="C88" s="18"/>
      <c r="D88" s="18"/>
      <c r="E88" s="18"/>
      <c r="F88" s="18"/>
      <c r="G88" s="17"/>
      <c r="M88" s="18"/>
      <c r="N88" s="17"/>
      <c r="T88" s="18"/>
      <c r="U88" s="18"/>
      <c r="V88" s="18"/>
      <c r="W88" s="18"/>
      <c r="X88" s="18"/>
      <c r="Y88" s="18"/>
      <c r="Z88" s="18"/>
      <c r="AA88" s="18"/>
      <c r="AB88" s="18"/>
      <c r="AC88" s="75"/>
      <c r="AD88" s="18"/>
      <c r="AE88" s="18"/>
      <c r="AF88" s="18"/>
      <c r="AG88" s="18"/>
      <c r="AH88" s="18"/>
      <c r="AI88" s="18"/>
      <c r="AJ88" s="18"/>
      <c r="AK88" s="18"/>
      <c r="AL88" s="18"/>
      <c r="AM88" s="75"/>
      <c r="AN88" s="18"/>
      <c r="AO88" s="18"/>
      <c r="AP88" s="18"/>
      <c r="AQ88" s="18"/>
      <c r="AR88" s="18"/>
      <c r="AS88" s="18"/>
      <c r="AT88" s="18"/>
      <c r="AU88" s="18"/>
      <c r="AV88" s="18"/>
      <c r="AW88" s="65"/>
      <c r="AX88" s="18"/>
      <c r="AY88" s="18"/>
      <c r="AZ88" s="18"/>
      <c r="BA88" s="18"/>
      <c r="BB88" s="18"/>
      <c r="BC88" s="18"/>
      <c r="BD88" s="18"/>
      <c r="BE88" s="18"/>
      <c r="BF88" s="18"/>
      <c r="BG88" s="65"/>
      <c r="BH88" s="18"/>
      <c r="BI88" s="18"/>
      <c r="BJ88" s="18"/>
      <c r="BK88" s="18"/>
      <c r="BL88" s="18"/>
      <c r="BM88" s="18"/>
      <c r="BN88" s="18"/>
      <c r="BO88" s="18"/>
      <c r="BP88" s="18"/>
      <c r="BQ88" s="65"/>
      <c r="BR88" s="18"/>
      <c r="BS88" s="18"/>
      <c r="BT88" s="18"/>
      <c r="BU88" s="18"/>
      <c r="BV88" s="18"/>
      <c r="BW88" s="18"/>
      <c r="BX88" s="18"/>
      <c r="BY88" s="18"/>
      <c r="BZ88" s="18"/>
      <c r="CA88" s="65"/>
      <c r="CE88" s="18"/>
      <c r="CI88" s="18"/>
      <c r="CM88" s="18"/>
      <c r="CN88" s="18"/>
      <c r="CO88" s="18"/>
      <c r="CP88" s="18"/>
      <c r="CQ88" s="18"/>
      <c r="CR88" s="18"/>
      <c r="CS88" s="18"/>
      <c r="CT88" s="18"/>
      <c r="CU88" s="18"/>
      <c r="CV88" s="65"/>
      <c r="CW88" s="18"/>
      <c r="CX88" s="18"/>
      <c r="CY88" s="18"/>
      <c r="CZ88" s="18"/>
      <c r="DA88" s="18"/>
      <c r="DB88" s="18"/>
      <c r="DC88" s="18"/>
      <c r="DD88" s="18"/>
      <c r="DE88" s="18"/>
      <c r="DF88" s="65"/>
      <c r="DG88" s="18"/>
      <c r="DH88" s="18"/>
      <c r="DI88" s="18"/>
      <c r="DJ88" s="18"/>
      <c r="DK88" s="18"/>
      <c r="DL88" s="18"/>
      <c r="DM88" s="18"/>
      <c r="DN88" s="18"/>
      <c r="DO88" s="18"/>
      <c r="DP88" s="65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HD88" s="18"/>
    </row>
    <row r="89" spans="3:212" ht="18" customHeight="1" x14ac:dyDescent="0.2">
      <c r="C89" s="18"/>
      <c r="D89" s="18"/>
      <c r="E89" s="18"/>
      <c r="F89" s="18"/>
      <c r="G89" s="17"/>
      <c r="M89" s="18"/>
      <c r="N89" s="17"/>
      <c r="T89" s="18"/>
      <c r="U89" s="18"/>
      <c r="V89" s="18"/>
      <c r="W89" s="18"/>
      <c r="X89" s="18"/>
      <c r="Y89" s="18"/>
      <c r="Z89" s="18"/>
      <c r="AA89" s="18"/>
      <c r="AB89" s="18"/>
      <c r="AC89" s="75"/>
      <c r="AD89" s="18"/>
      <c r="AE89" s="18"/>
      <c r="AF89" s="18"/>
      <c r="AG89" s="18"/>
      <c r="AH89" s="18"/>
      <c r="AI89" s="18"/>
      <c r="AJ89" s="18"/>
      <c r="AK89" s="18"/>
      <c r="AL89" s="18"/>
      <c r="AM89" s="75"/>
      <c r="AN89" s="18"/>
      <c r="AO89" s="18"/>
      <c r="AP89" s="18"/>
      <c r="AQ89" s="18"/>
      <c r="AR89" s="18"/>
      <c r="AS89" s="18"/>
      <c r="AT89" s="18"/>
      <c r="AU89" s="18"/>
      <c r="AV89" s="18"/>
      <c r="AW89" s="65"/>
      <c r="AX89" s="18"/>
      <c r="AY89" s="18"/>
      <c r="AZ89" s="18"/>
      <c r="BA89" s="18"/>
      <c r="BB89" s="18"/>
      <c r="BC89" s="18"/>
      <c r="BD89" s="18"/>
      <c r="BE89" s="18"/>
      <c r="BF89" s="18"/>
      <c r="BG89" s="65"/>
      <c r="BH89" s="18"/>
      <c r="BI89" s="18"/>
      <c r="BJ89" s="18"/>
      <c r="BK89" s="18"/>
      <c r="BL89" s="18"/>
      <c r="BM89" s="18"/>
      <c r="BN89" s="18"/>
      <c r="BO89" s="18"/>
      <c r="BP89" s="18"/>
      <c r="BQ89" s="65"/>
      <c r="BR89" s="18"/>
      <c r="BS89" s="18"/>
      <c r="BT89" s="18"/>
      <c r="BU89" s="18"/>
      <c r="BV89" s="18"/>
      <c r="BW89" s="18"/>
      <c r="BX89" s="18"/>
      <c r="BY89" s="18"/>
      <c r="BZ89" s="18"/>
      <c r="CA89" s="65"/>
      <c r="CE89" s="18"/>
      <c r="CI89" s="18"/>
      <c r="CM89" s="18"/>
      <c r="CN89" s="18"/>
      <c r="CO89" s="18"/>
      <c r="CP89" s="18"/>
      <c r="CQ89" s="18"/>
      <c r="CR89" s="18"/>
      <c r="CS89" s="18"/>
      <c r="CT89" s="18"/>
      <c r="CU89" s="18"/>
      <c r="CV89" s="65"/>
      <c r="CW89" s="18"/>
      <c r="CX89" s="18"/>
      <c r="CY89" s="18"/>
      <c r="CZ89" s="18"/>
      <c r="DA89" s="18"/>
      <c r="DB89" s="18"/>
      <c r="DC89" s="18"/>
      <c r="DD89" s="18"/>
      <c r="DE89" s="18"/>
      <c r="DF89" s="65"/>
      <c r="DG89" s="18"/>
      <c r="DH89" s="18"/>
      <c r="DI89" s="18"/>
      <c r="DJ89" s="18"/>
      <c r="DK89" s="18"/>
      <c r="DL89" s="18"/>
      <c r="DM89" s="18"/>
      <c r="DN89" s="18"/>
      <c r="DO89" s="18"/>
      <c r="DP89" s="65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HD89" s="18"/>
    </row>
  </sheetData>
  <mergeCells count="297">
    <mergeCell ref="G78:J78"/>
    <mergeCell ref="GJ5:HD5"/>
    <mergeCell ref="B5:B13"/>
    <mergeCell ref="GE5:GE13"/>
    <mergeCell ref="GH5:GH13"/>
    <mergeCell ref="FH11:FH13"/>
    <mergeCell ref="FI11:FI13"/>
    <mergeCell ref="FJ11:FL11"/>
    <mergeCell ref="FP11:FP12"/>
    <mergeCell ref="FQ11:FQ12"/>
    <mergeCell ref="FS11:FS12"/>
    <mergeCell ref="FJ12:FK12"/>
    <mergeCell ref="FL12:FL13"/>
    <mergeCell ref="FP13:FR13"/>
    <mergeCell ref="FS13:FW13"/>
    <mergeCell ref="EM11:EM12"/>
    <mergeCell ref="EO11:EO13"/>
    <mergeCell ref="EP11:EP13"/>
    <mergeCell ref="EQ11:ES11"/>
    <mergeCell ref="EX11:EX12"/>
    <mergeCell ref="DX10:DX12"/>
    <mergeCell ref="DY10:DZ12"/>
    <mergeCell ref="EA10:EA12"/>
    <mergeCell ref="EB10:EC12"/>
    <mergeCell ref="B4:HD4"/>
    <mergeCell ref="GD5:GD12"/>
    <mergeCell ref="A15:B15"/>
    <mergeCell ref="A48:B48"/>
    <mergeCell ref="DO11:DO13"/>
    <mergeCell ref="DQ11:DQ13"/>
    <mergeCell ref="DD11:DD13"/>
    <mergeCell ref="DE11:DE13"/>
    <mergeCell ref="DG11:DG13"/>
    <mergeCell ref="DH11:DH13"/>
    <mergeCell ref="DI11:DI13"/>
    <mergeCell ref="DJ11:DJ13"/>
    <mergeCell ref="EY11:EY12"/>
    <mergeCell ref="EQ12:ER12"/>
    <mergeCell ref="ES12:ES13"/>
    <mergeCell ref="EJ13:EN13"/>
    <mergeCell ref="EX13:FB13"/>
    <mergeCell ref="DR11:DR13"/>
    <mergeCell ref="DS11:DS13"/>
    <mergeCell ref="DT11:DW11"/>
    <mergeCell ref="ED11:ED12"/>
    <mergeCell ref="EE11:EE12"/>
    <mergeCell ref="EG11:EG12"/>
    <mergeCell ref="DT12:DV12"/>
    <mergeCell ref="DW12:DW13"/>
    <mergeCell ref="ED13:EF13"/>
    <mergeCell ref="EG13:EI13"/>
    <mergeCell ref="EV10:EV12"/>
    <mergeCell ref="FR10:FR12"/>
    <mergeCell ref="FS10:FV10"/>
    <mergeCell ref="FW10:FW12"/>
    <mergeCell ref="FY10:FY13"/>
    <mergeCell ref="ED10:EE10"/>
    <mergeCell ref="FZ10:FZ13"/>
    <mergeCell ref="GL10:GL13"/>
    <mergeCell ref="FT11:FT12"/>
    <mergeCell ref="FU11:FU12"/>
    <mergeCell ref="FV11:FV12"/>
    <mergeCell ref="EN10:EN12"/>
    <mergeCell ref="ET10:ET12"/>
    <mergeCell ref="EU10:EU12"/>
    <mergeCell ref="EH11:EH12"/>
    <mergeCell ref="EJ11:EJ12"/>
    <mergeCell ref="EK11:EK12"/>
    <mergeCell ref="EL11:EL12"/>
    <mergeCell ref="FC9:FD12"/>
    <mergeCell ref="FE9:FG9"/>
    <mergeCell ref="EW10:EW12"/>
    <mergeCell ref="EX10:FA10"/>
    <mergeCell ref="FB10:FB12"/>
    <mergeCell ref="CI10:CI13"/>
    <mergeCell ref="CJ10:CJ13"/>
    <mergeCell ref="CK10:CK13"/>
    <mergeCell ref="CL10:CL13"/>
    <mergeCell ref="CM10:CU10"/>
    <mergeCell ref="CV10:CV13"/>
    <mergeCell ref="CM11:CM13"/>
    <mergeCell ref="CN11:CN13"/>
    <mergeCell ref="CO11:CO13"/>
    <mergeCell ref="CP11:CP13"/>
    <mergeCell ref="CQ11:CQ13"/>
    <mergeCell ref="CR11:CR13"/>
    <mergeCell ref="CS11:CS13"/>
    <mergeCell ref="CT11:CT13"/>
    <mergeCell ref="CU11:CU13"/>
    <mergeCell ref="CC10:CC13"/>
    <mergeCell ref="CD10:CD13"/>
    <mergeCell ref="CE10:CE13"/>
    <mergeCell ref="CF10:CF13"/>
    <mergeCell ref="CG10:CG13"/>
    <mergeCell ref="CH10:CH13"/>
    <mergeCell ref="BV10:BV13"/>
    <mergeCell ref="BW10:BW13"/>
    <mergeCell ref="BX10:BX13"/>
    <mergeCell ref="BY10:BY13"/>
    <mergeCell ref="BZ10:BZ13"/>
    <mergeCell ref="CB10:CB13"/>
    <mergeCell ref="BR10:BR13"/>
    <mergeCell ref="BS10:BS13"/>
    <mergeCell ref="BT10:BT13"/>
    <mergeCell ref="BU10:BU13"/>
    <mergeCell ref="BI10:BI13"/>
    <mergeCell ref="BJ10:BJ13"/>
    <mergeCell ref="BK10:BK13"/>
    <mergeCell ref="BL10:BL13"/>
    <mergeCell ref="BM10:BM13"/>
    <mergeCell ref="BN10:BN13"/>
    <mergeCell ref="BH10:BH13"/>
    <mergeCell ref="AU10:AU13"/>
    <mergeCell ref="AV10:AV13"/>
    <mergeCell ref="AX10:AX13"/>
    <mergeCell ref="AY10:AY13"/>
    <mergeCell ref="AZ10:AZ13"/>
    <mergeCell ref="BA10:BA13"/>
    <mergeCell ref="BO10:BO13"/>
    <mergeCell ref="BP10:BP13"/>
    <mergeCell ref="AJ10:AJ13"/>
    <mergeCell ref="AK10:AK13"/>
    <mergeCell ref="AL10:AL13"/>
    <mergeCell ref="AN10:AN13"/>
    <mergeCell ref="BB10:BB13"/>
    <mergeCell ref="BC10:BC13"/>
    <mergeCell ref="BD10:BD13"/>
    <mergeCell ref="BE10:BE13"/>
    <mergeCell ref="BF10:BF13"/>
    <mergeCell ref="HD9:HD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GV9:GV13"/>
    <mergeCell ref="GW9:GW13"/>
    <mergeCell ref="GX9:GX13"/>
    <mergeCell ref="GY9:GY13"/>
    <mergeCell ref="GZ9:GZ13"/>
    <mergeCell ref="HC9:HC13"/>
    <mergeCell ref="GM9:GM13"/>
    <mergeCell ref="GN9:GN13"/>
    <mergeCell ref="GO9:GO13"/>
    <mergeCell ref="GS9:GS13"/>
    <mergeCell ref="GT9:GT13"/>
    <mergeCell ref="GU9:GU13"/>
    <mergeCell ref="GP10:GP13"/>
    <mergeCell ref="EX9:FB9"/>
    <mergeCell ref="CM9:CV9"/>
    <mergeCell ref="CW9:DF9"/>
    <mergeCell ref="DG9:DP9"/>
    <mergeCell ref="DQ9:DW10"/>
    <mergeCell ref="DX9:EC9"/>
    <mergeCell ref="ED9:EI9"/>
    <mergeCell ref="CW10:DE10"/>
    <mergeCell ref="DF10:DF13"/>
    <mergeCell ref="DG10:DO10"/>
    <mergeCell ref="DP10:DP13"/>
    <mergeCell ref="EF10:EF12"/>
    <mergeCell ref="EG10:EH10"/>
    <mergeCell ref="EI10:EI12"/>
    <mergeCell ref="CX11:CX13"/>
    <mergeCell ref="CY11:CY13"/>
    <mergeCell ref="CZ11:CZ13"/>
    <mergeCell ref="DA11:DA13"/>
    <mergeCell ref="DB11:DB13"/>
    <mergeCell ref="DC11:DC13"/>
    <mergeCell ref="CW11:CW13"/>
    <mergeCell ref="DK11:DK13"/>
    <mergeCell ref="DL11:DL13"/>
    <mergeCell ref="DM11:DM13"/>
    <mergeCell ref="DN11:DN13"/>
    <mergeCell ref="GS8:GZ8"/>
    <mergeCell ref="HA8:HA13"/>
    <mergeCell ref="T9:AB9"/>
    <mergeCell ref="AC9:AC13"/>
    <mergeCell ref="AD9:AL9"/>
    <mergeCell ref="AM9:AM13"/>
    <mergeCell ref="AN9:AV9"/>
    <mergeCell ref="AW9:AW13"/>
    <mergeCell ref="AX9:BF9"/>
    <mergeCell ref="BG9:BG13"/>
    <mergeCell ref="DG8:DP8"/>
    <mergeCell ref="DQ8:EI8"/>
    <mergeCell ref="EJ8:EN8"/>
    <mergeCell ref="EO8:FB8"/>
    <mergeCell ref="FC8:FG8"/>
    <mergeCell ref="FH8:FR8"/>
    <mergeCell ref="BH8:BQ8"/>
    <mergeCell ref="BR8:CA8"/>
    <mergeCell ref="CE8:CH9"/>
    <mergeCell ref="CI8:CL9"/>
    <mergeCell ref="CM8:CV8"/>
    <mergeCell ref="CW8:DF8"/>
    <mergeCell ref="BH9:BP9"/>
    <mergeCell ref="BQ9:BQ13"/>
    <mergeCell ref="H8:H13"/>
    <mergeCell ref="I8:I13"/>
    <mergeCell ref="J8:J13"/>
    <mergeCell ref="K8:K13"/>
    <mergeCell ref="BR9:BZ9"/>
    <mergeCell ref="CA9:CA13"/>
    <mergeCell ref="R8:R13"/>
    <mergeCell ref="S8:S13"/>
    <mergeCell ref="T8:AC8"/>
    <mergeCell ref="AD8:AM8"/>
    <mergeCell ref="AN8:AW8"/>
    <mergeCell ref="AX8:BG8"/>
    <mergeCell ref="AD10:AD13"/>
    <mergeCell ref="AE10:AE13"/>
    <mergeCell ref="AF10:AF13"/>
    <mergeCell ref="AG10:AG13"/>
    <mergeCell ref="AO10:AO13"/>
    <mergeCell ref="AP10:AP13"/>
    <mergeCell ref="AQ10:AQ13"/>
    <mergeCell ref="AR10:AR13"/>
    <mergeCell ref="AS10:AS13"/>
    <mergeCell ref="AT10:AT13"/>
    <mergeCell ref="AH10:AH13"/>
    <mergeCell ref="AI10:AI13"/>
    <mergeCell ref="FC7:FG7"/>
    <mergeCell ref="FH7:FR7"/>
    <mergeCell ref="FS7:FW7"/>
    <mergeCell ref="GA7:GA12"/>
    <mergeCell ref="FS8:FW8"/>
    <mergeCell ref="EJ9:EN9"/>
    <mergeCell ref="EO9:ES10"/>
    <mergeCell ref="ET9:EW9"/>
    <mergeCell ref="FS9:FW9"/>
    <mergeCell ref="FX9:FX13"/>
    <mergeCell ref="FY9:FZ9"/>
    <mergeCell ref="FP10:FQ10"/>
    <mergeCell ref="FH9:FL10"/>
    <mergeCell ref="FM9:FO9"/>
    <mergeCell ref="FP9:FR9"/>
    <mergeCell ref="FG10:FG12"/>
    <mergeCell ref="FM10:FM12"/>
    <mergeCell ref="FN10:FN12"/>
    <mergeCell ref="FO10:FO12"/>
    <mergeCell ref="FE10:FE12"/>
    <mergeCell ref="FF10:FF12"/>
    <mergeCell ref="EZ11:EZ12"/>
    <mergeCell ref="FA11:FA12"/>
    <mergeCell ref="EJ10:EM10"/>
    <mergeCell ref="GS6:HA7"/>
    <mergeCell ref="F7:L7"/>
    <mergeCell ref="M7:S7"/>
    <mergeCell ref="T7:AM7"/>
    <mergeCell ref="AN7:BG7"/>
    <mergeCell ref="BH7:CA7"/>
    <mergeCell ref="CB7:CD9"/>
    <mergeCell ref="CE7:CV7"/>
    <mergeCell ref="CW7:DP7"/>
    <mergeCell ref="DQ7:EI7"/>
    <mergeCell ref="GF6:GF13"/>
    <mergeCell ref="GG6:GG13"/>
    <mergeCell ref="GI6:GP7"/>
    <mergeCell ref="GQ6:GQ13"/>
    <mergeCell ref="GR6:GR13"/>
    <mergeCell ref="GI8:GI13"/>
    <mergeCell ref="GJ8:GJ13"/>
    <mergeCell ref="GK8:GP8"/>
    <mergeCell ref="GK9:GK13"/>
    <mergeCell ref="FC6:FR6"/>
    <mergeCell ref="FS6:FW6"/>
    <mergeCell ref="FX6:FZ8"/>
    <mergeCell ref="GB6:GB13"/>
    <mergeCell ref="GC6:GC13"/>
    <mergeCell ref="AN6:BG6"/>
    <mergeCell ref="BH6:CA6"/>
    <mergeCell ref="CB6:CV6"/>
    <mergeCell ref="CW6:DP6"/>
    <mergeCell ref="DQ6:EI6"/>
    <mergeCell ref="EJ6:FB6"/>
    <mergeCell ref="P1:Q1"/>
    <mergeCell ref="G3:O3"/>
    <mergeCell ref="A6:A13"/>
    <mergeCell ref="C6:C13"/>
    <mergeCell ref="D6:D13"/>
    <mergeCell ref="E6:E13"/>
    <mergeCell ref="F6:S6"/>
    <mergeCell ref="T6:AM6"/>
    <mergeCell ref="EJ7:EN7"/>
    <mergeCell ref="EO7:FB7"/>
    <mergeCell ref="L8:L13"/>
    <mergeCell ref="M8:M13"/>
    <mergeCell ref="N8:N13"/>
    <mergeCell ref="O8:O13"/>
    <mergeCell ref="P8:P13"/>
    <mergeCell ref="Q8:Q13"/>
    <mergeCell ref="F8:F13"/>
    <mergeCell ref="G8:G13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88"/>
  <sheetViews>
    <sheetView view="pageBreakPreview" topLeftCell="A20" zoomScale="55" zoomScaleNormal="55" zoomScaleSheetLayoutView="55" workbookViewId="0">
      <selection activeCell="GE81" sqref="GE81"/>
    </sheetView>
  </sheetViews>
  <sheetFormatPr defaultColWidth="10.42578125" defaultRowHeight="18" customHeight="1" x14ac:dyDescent="0.2"/>
  <cols>
    <col min="1" max="1" width="4.42578125" style="1" customWidth="1"/>
    <col min="2" max="2" width="57" style="2" customWidth="1"/>
    <col min="3" max="5" width="19" style="2" hidden="1" customWidth="1"/>
    <col min="6" max="6" width="18.7109375" style="2" hidden="1" customWidth="1"/>
    <col min="7" max="7" width="18.85546875" style="2" hidden="1" customWidth="1"/>
    <col min="8" max="8" width="19.140625" style="2" hidden="1" customWidth="1"/>
    <col min="9" max="9" width="21" style="2" hidden="1" customWidth="1"/>
    <col min="10" max="11" width="19.140625" style="2" hidden="1" customWidth="1"/>
    <col min="12" max="12" width="20" style="2" hidden="1" customWidth="1"/>
    <col min="13" max="13" width="18.28515625" style="2" hidden="1" customWidth="1"/>
    <col min="14" max="14" width="19.85546875" style="2" hidden="1" customWidth="1"/>
    <col min="15" max="15" width="18.28515625" style="2" hidden="1" customWidth="1"/>
    <col min="16" max="16" width="20.28515625" style="2" hidden="1" customWidth="1"/>
    <col min="17" max="17" width="19.140625" style="2" hidden="1" customWidth="1"/>
    <col min="18" max="19" width="22.7109375" style="2" hidden="1" customWidth="1"/>
    <col min="20" max="20" width="16.85546875" style="2" hidden="1" customWidth="1"/>
    <col min="21" max="21" width="19.28515625" style="2" hidden="1" customWidth="1"/>
    <col min="22" max="22" width="17.42578125" style="2" hidden="1" customWidth="1"/>
    <col min="23" max="23" width="18.140625" style="2" hidden="1" customWidth="1"/>
    <col min="24" max="24" width="18.42578125" style="2" hidden="1" customWidth="1"/>
    <col min="25" max="25" width="20" style="2" hidden="1" customWidth="1"/>
    <col min="26" max="26" width="17.5703125" style="2" hidden="1" customWidth="1"/>
    <col min="27" max="27" width="20.42578125" style="2" hidden="1" customWidth="1"/>
    <col min="28" max="28" width="24.42578125" style="2" hidden="1" customWidth="1"/>
    <col min="29" max="29" width="17.85546875" style="70" hidden="1" customWidth="1"/>
    <col min="30" max="30" width="16.85546875" style="2" hidden="1" customWidth="1"/>
    <col min="31" max="31" width="19.28515625" style="2" hidden="1" customWidth="1"/>
    <col min="32" max="32" width="17.42578125" style="2" hidden="1" customWidth="1"/>
    <col min="33" max="33" width="18.140625" style="2" hidden="1" customWidth="1"/>
    <col min="34" max="34" width="18.42578125" style="2" hidden="1" customWidth="1"/>
    <col min="35" max="35" width="20" style="2" hidden="1" customWidth="1"/>
    <col min="36" max="36" width="17.5703125" style="2" hidden="1" customWidth="1"/>
    <col min="37" max="37" width="20.42578125" style="2" hidden="1" customWidth="1"/>
    <col min="38" max="38" width="24.42578125" style="2" hidden="1" customWidth="1"/>
    <col min="39" max="39" width="17.85546875" style="70" hidden="1" customWidth="1"/>
    <col min="40" max="40" width="16.85546875" style="2" hidden="1" customWidth="1"/>
    <col min="41" max="41" width="19.28515625" style="2" hidden="1" customWidth="1"/>
    <col min="42" max="42" width="17.42578125" style="2" hidden="1" customWidth="1"/>
    <col min="43" max="43" width="18.140625" style="2" hidden="1" customWidth="1"/>
    <col min="44" max="44" width="18.42578125" style="2" hidden="1" customWidth="1"/>
    <col min="45" max="45" width="20" style="2" hidden="1" customWidth="1"/>
    <col min="46" max="46" width="17.5703125" style="2" hidden="1" customWidth="1"/>
    <col min="47" max="47" width="20.42578125" style="2" hidden="1" customWidth="1"/>
    <col min="48" max="48" width="24.42578125" style="2" hidden="1" customWidth="1"/>
    <col min="49" max="49" width="17.85546875" style="60" hidden="1" customWidth="1"/>
    <col min="50" max="50" width="16.85546875" style="2" hidden="1" customWidth="1"/>
    <col min="51" max="51" width="19.28515625" style="2" hidden="1" customWidth="1"/>
    <col min="52" max="52" width="17.42578125" style="2" hidden="1" customWidth="1"/>
    <col min="53" max="53" width="18.140625" style="2" hidden="1" customWidth="1"/>
    <col min="54" max="54" width="18.42578125" style="2" hidden="1" customWidth="1"/>
    <col min="55" max="55" width="20" style="2" hidden="1" customWidth="1"/>
    <col min="56" max="56" width="17.5703125" style="2" hidden="1" customWidth="1"/>
    <col min="57" max="57" width="20.42578125" style="2" hidden="1" customWidth="1"/>
    <col min="58" max="58" width="24.42578125" style="2" hidden="1" customWidth="1"/>
    <col min="59" max="59" width="17.85546875" style="60" hidden="1" customWidth="1"/>
    <col min="60" max="60" width="16.85546875" style="2" hidden="1" customWidth="1"/>
    <col min="61" max="61" width="19.28515625" style="2" hidden="1" customWidth="1"/>
    <col min="62" max="62" width="17.42578125" style="2" hidden="1" customWidth="1"/>
    <col min="63" max="63" width="18.140625" style="2" hidden="1" customWidth="1"/>
    <col min="64" max="64" width="18.42578125" style="2" hidden="1" customWidth="1"/>
    <col min="65" max="65" width="20" style="2" hidden="1" customWidth="1"/>
    <col min="66" max="66" width="17.5703125" style="2" hidden="1" customWidth="1"/>
    <col min="67" max="67" width="20.42578125" style="2" hidden="1" customWidth="1"/>
    <col min="68" max="68" width="24.42578125" style="2" hidden="1" customWidth="1"/>
    <col min="69" max="69" width="17.85546875" style="60" hidden="1" customWidth="1"/>
    <col min="70" max="70" width="16.85546875" style="2" hidden="1" customWidth="1"/>
    <col min="71" max="71" width="19.28515625" style="2" hidden="1" customWidth="1"/>
    <col min="72" max="72" width="17.42578125" style="2" hidden="1" customWidth="1"/>
    <col min="73" max="73" width="18.140625" style="2" hidden="1" customWidth="1"/>
    <col min="74" max="74" width="18.42578125" style="2" hidden="1" customWidth="1"/>
    <col min="75" max="75" width="20" style="2" hidden="1" customWidth="1"/>
    <col min="76" max="76" width="17.5703125" style="2" hidden="1" customWidth="1"/>
    <col min="77" max="77" width="20.42578125" style="2" hidden="1" customWidth="1"/>
    <col min="78" max="78" width="24.42578125" style="2" hidden="1" customWidth="1"/>
    <col min="79" max="79" width="17.85546875" style="60" hidden="1" customWidth="1"/>
    <col min="80" max="80" width="15.85546875" style="1" hidden="1" customWidth="1"/>
    <col min="81" max="82" width="15.5703125" style="1" hidden="1" customWidth="1"/>
    <col min="83" max="84" width="21.42578125" style="2" hidden="1" customWidth="1"/>
    <col min="85" max="85" width="19.5703125" style="2" hidden="1" customWidth="1"/>
    <col min="86" max="88" width="21.42578125" style="2" hidden="1" customWidth="1"/>
    <col min="89" max="89" width="17.85546875" style="2" hidden="1" customWidth="1"/>
    <col min="90" max="90" width="21.42578125" style="2" hidden="1" customWidth="1"/>
    <col min="91" max="91" width="16.85546875" style="2" hidden="1" customWidth="1"/>
    <col min="92" max="92" width="19.28515625" style="2" hidden="1" customWidth="1"/>
    <col min="93" max="93" width="17.42578125" style="2" hidden="1" customWidth="1"/>
    <col min="94" max="94" width="18.140625" style="2" hidden="1" customWidth="1"/>
    <col min="95" max="95" width="18.42578125" style="2" hidden="1" customWidth="1"/>
    <col min="96" max="96" width="20" style="2" hidden="1" customWidth="1"/>
    <col min="97" max="97" width="17.5703125" style="2" hidden="1" customWidth="1"/>
    <col min="98" max="98" width="20.42578125" style="2" hidden="1" customWidth="1"/>
    <col min="99" max="99" width="24.42578125" style="2" hidden="1" customWidth="1"/>
    <col min="100" max="100" width="17.85546875" style="60" hidden="1" customWidth="1"/>
    <col min="101" max="101" width="16.85546875" style="2" hidden="1" customWidth="1"/>
    <col min="102" max="102" width="19.28515625" style="2" hidden="1" customWidth="1"/>
    <col min="103" max="103" width="17.42578125" style="2" hidden="1" customWidth="1"/>
    <col min="104" max="104" width="18.140625" style="2" hidden="1" customWidth="1"/>
    <col min="105" max="105" width="18.42578125" style="2" hidden="1" customWidth="1"/>
    <col min="106" max="106" width="20" style="2" hidden="1" customWidth="1"/>
    <col min="107" max="107" width="17.5703125" style="2" hidden="1" customWidth="1"/>
    <col min="108" max="108" width="20.42578125" style="2" hidden="1" customWidth="1"/>
    <col min="109" max="109" width="24.42578125" style="2" hidden="1" customWidth="1"/>
    <col min="110" max="110" width="17.85546875" style="60" hidden="1" customWidth="1"/>
    <col min="111" max="111" width="16.85546875" style="2" hidden="1" customWidth="1"/>
    <col min="112" max="112" width="19.28515625" style="2" hidden="1" customWidth="1"/>
    <col min="113" max="113" width="17.42578125" style="2" hidden="1" customWidth="1"/>
    <col min="114" max="114" width="18.140625" style="2" hidden="1" customWidth="1"/>
    <col min="115" max="115" width="18.42578125" style="2" hidden="1" customWidth="1"/>
    <col min="116" max="116" width="20" style="2" hidden="1" customWidth="1"/>
    <col min="117" max="117" width="17.5703125" style="2" hidden="1" customWidth="1"/>
    <col min="118" max="118" width="20.42578125" style="2" hidden="1" customWidth="1"/>
    <col min="119" max="119" width="24.42578125" style="2" hidden="1" customWidth="1"/>
    <col min="120" max="120" width="17.85546875" style="60" hidden="1" customWidth="1"/>
    <col min="121" max="126" width="10.42578125" style="82" hidden="1" customWidth="1"/>
    <col min="127" max="128" width="20.5703125" style="82" hidden="1" customWidth="1"/>
    <col min="129" max="130" width="11.140625" style="82" hidden="1" customWidth="1"/>
    <col min="131" max="131" width="19" style="82" hidden="1" customWidth="1"/>
    <col min="132" max="133" width="16.7109375" style="82" hidden="1" customWidth="1"/>
    <col min="134" max="134" width="22.5703125" style="82" hidden="1" customWidth="1"/>
    <col min="135" max="135" width="22.7109375" style="82" hidden="1" customWidth="1"/>
    <col min="136" max="136" width="18.5703125" style="82" hidden="1" customWidth="1"/>
    <col min="137" max="137" width="22.42578125" style="82" hidden="1" customWidth="1"/>
    <col min="138" max="138" width="21.85546875" style="82" hidden="1" customWidth="1"/>
    <col min="139" max="139" width="18.5703125" style="82" hidden="1" customWidth="1"/>
    <col min="140" max="140" width="22.42578125" style="82" hidden="1" customWidth="1"/>
    <col min="141" max="141" width="25.140625" style="82" hidden="1" customWidth="1"/>
    <col min="142" max="142" width="18.42578125" style="82" hidden="1" customWidth="1"/>
    <col min="143" max="143" width="36.5703125" style="82" hidden="1" customWidth="1"/>
    <col min="144" max="144" width="18.85546875" style="82" hidden="1" customWidth="1"/>
    <col min="145" max="145" width="10.140625" style="82" hidden="1" customWidth="1"/>
    <col min="146" max="146" width="9.85546875" style="82" hidden="1" customWidth="1"/>
    <col min="147" max="148" width="17.140625" style="82" hidden="1" customWidth="1"/>
    <col min="149" max="149" width="18.7109375" style="82" hidden="1" customWidth="1"/>
    <col min="150" max="150" width="20.5703125" style="82" hidden="1" customWidth="1"/>
    <col min="151" max="151" width="19.42578125" style="82" hidden="1" customWidth="1"/>
    <col min="152" max="152" width="19.28515625" style="82" hidden="1" customWidth="1"/>
    <col min="153" max="153" width="30.7109375" style="82" hidden="1" customWidth="1"/>
    <col min="154" max="154" width="22.7109375" style="82" hidden="1" customWidth="1"/>
    <col min="155" max="155" width="25" style="82" hidden="1" customWidth="1"/>
    <col min="156" max="156" width="18" style="82" hidden="1" customWidth="1"/>
    <col min="157" max="157" width="36.28515625" style="82" hidden="1" customWidth="1"/>
    <col min="158" max="158" width="19.140625" style="82" hidden="1" customWidth="1"/>
    <col min="159" max="160" width="9.7109375" style="82" hidden="1" customWidth="1"/>
    <col min="161" max="161" width="18.42578125" style="82" hidden="1" customWidth="1"/>
    <col min="162" max="162" width="19.140625" style="82" hidden="1" customWidth="1"/>
    <col min="163" max="163" width="30" style="82" hidden="1" customWidth="1"/>
    <col min="164" max="165" width="9.5703125" style="5" hidden="1" customWidth="1"/>
    <col min="166" max="167" width="15.5703125" style="5" hidden="1" customWidth="1"/>
    <col min="168" max="168" width="21.140625" style="5" hidden="1" customWidth="1"/>
    <col min="169" max="169" width="28.140625" style="5" hidden="1" customWidth="1"/>
    <col min="170" max="170" width="19.28515625" style="5" hidden="1" customWidth="1"/>
    <col min="171" max="171" width="36.5703125" style="5" hidden="1" customWidth="1"/>
    <col min="172" max="172" width="22.42578125" style="5" hidden="1" customWidth="1"/>
    <col min="173" max="173" width="21.85546875" style="5" hidden="1" customWidth="1"/>
    <col min="174" max="174" width="18.5703125" style="5" hidden="1" customWidth="1"/>
    <col min="175" max="175" width="22.7109375" style="5" hidden="1" customWidth="1"/>
    <col min="176" max="176" width="23.7109375" style="5" hidden="1" customWidth="1"/>
    <col min="177" max="177" width="18.42578125" style="5" hidden="1" customWidth="1"/>
    <col min="178" max="178" width="37.85546875" style="5" hidden="1" customWidth="1"/>
    <col min="179" max="179" width="19" style="5" hidden="1" customWidth="1"/>
    <col min="180" max="180" width="10.42578125" style="2" hidden="1" customWidth="1"/>
    <col min="181" max="181" width="43" style="2" hidden="1" customWidth="1"/>
    <col min="182" max="182" width="41.7109375" style="2" hidden="1" customWidth="1"/>
    <col min="183" max="183" width="21.28515625" style="2" hidden="1" customWidth="1"/>
    <col min="184" max="186" width="21.28515625" style="2" customWidth="1"/>
    <col min="187" max="189" width="31.5703125" style="2" customWidth="1"/>
    <col min="190" max="192" width="21.28515625" style="2" customWidth="1"/>
    <col min="193" max="193" width="21.28515625" style="2" hidden="1" customWidth="1"/>
    <col min="194" max="195" width="21.28515625" style="2" customWidth="1"/>
    <col min="196" max="196" width="46" style="2" customWidth="1"/>
    <col min="197" max="197" width="28.42578125" style="2" hidden="1" customWidth="1"/>
    <col min="198" max="198" width="52.85546875" style="5" hidden="1" customWidth="1"/>
    <col min="199" max="199" width="20.85546875" style="5" hidden="1" customWidth="1"/>
    <col min="200" max="200" width="17.42578125" style="5" hidden="1" customWidth="1"/>
    <col min="201" max="201" width="16.140625" style="5" hidden="1" customWidth="1"/>
    <col min="202" max="202" width="16.42578125" style="5" hidden="1" customWidth="1"/>
    <col min="203" max="203" width="26.85546875" style="5" hidden="1" customWidth="1"/>
    <col min="204" max="204" width="19.140625" style="5" hidden="1" customWidth="1"/>
    <col min="205" max="205" width="18.42578125" style="5" hidden="1" customWidth="1"/>
    <col min="206" max="206" width="15" style="5" hidden="1" customWidth="1"/>
    <col min="207" max="207" width="17" style="5" hidden="1" customWidth="1"/>
    <col min="208" max="208" width="9.5703125" style="5" hidden="1" customWidth="1"/>
    <col min="209" max="209" width="20" style="1" hidden="1" customWidth="1"/>
    <col min="210" max="210" width="20" style="1" customWidth="1"/>
    <col min="211" max="211" width="21.28515625" style="2" customWidth="1"/>
    <col min="212" max="16384" width="10.42578125" style="1"/>
  </cols>
  <sheetData>
    <row r="1" spans="1:264" ht="15" customHeight="1" x14ac:dyDescent="0.2">
      <c r="G1" s="3"/>
      <c r="H1" s="3"/>
      <c r="I1" s="3"/>
      <c r="J1" s="4"/>
      <c r="N1" s="3"/>
      <c r="O1" s="3"/>
      <c r="P1" s="167" t="s">
        <v>150</v>
      </c>
      <c r="Q1" s="167"/>
      <c r="S1" s="50"/>
      <c r="CF1" s="3"/>
      <c r="CG1" s="4"/>
      <c r="CJ1" s="3"/>
      <c r="CK1" s="4"/>
    </row>
    <row r="2" spans="1:264" ht="16.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1"/>
      <c r="AD2" s="6"/>
      <c r="AE2" s="6"/>
      <c r="AF2" s="6"/>
      <c r="AG2" s="6"/>
      <c r="AH2" s="6"/>
      <c r="AI2" s="6"/>
      <c r="AJ2" s="6"/>
      <c r="AK2" s="6"/>
      <c r="AL2" s="6"/>
      <c r="AM2" s="71"/>
      <c r="AN2" s="6"/>
      <c r="AO2" s="6"/>
      <c r="AP2" s="6"/>
      <c r="AQ2" s="6"/>
      <c r="AR2" s="6"/>
      <c r="AS2" s="6"/>
      <c r="AT2" s="6"/>
      <c r="AU2" s="6"/>
      <c r="AV2" s="6"/>
      <c r="AW2" s="61"/>
      <c r="AX2" s="6"/>
      <c r="AY2" s="6"/>
      <c r="AZ2" s="6"/>
      <c r="BA2" s="6"/>
      <c r="BB2" s="6"/>
      <c r="BC2" s="6"/>
      <c r="BD2" s="6"/>
      <c r="BE2" s="6"/>
      <c r="BF2" s="6"/>
      <c r="BG2" s="61"/>
      <c r="BH2" s="6"/>
      <c r="BI2" s="6"/>
      <c r="BJ2" s="6"/>
      <c r="BK2" s="6"/>
      <c r="BL2" s="6"/>
      <c r="BM2" s="6"/>
      <c r="BN2" s="6"/>
      <c r="BO2" s="6"/>
      <c r="BP2" s="6"/>
      <c r="BQ2" s="61"/>
      <c r="BR2" s="6"/>
      <c r="BS2" s="6"/>
      <c r="BT2" s="6"/>
      <c r="BU2" s="6"/>
      <c r="BV2" s="6"/>
      <c r="BW2" s="6"/>
      <c r="BX2" s="6"/>
      <c r="BY2" s="6"/>
      <c r="BZ2" s="6"/>
      <c r="CA2" s="61"/>
      <c r="CE2" s="1"/>
      <c r="CF2" s="1"/>
      <c r="CG2" s="1"/>
      <c r="CH2" s="6"/>
      <c r="CI2" s="1"/>
      <c r="CJ2" s="1"/>
      <c r="CK2" s="1"/>
      <c r="CL2" s="6"/>
      <c r="CM2" s="6"/>
      <c r="CN2" s="6"/>
      <c r="CO2" s="6"/>
      <c r="CP2" s="6"/>
      <c r="CQ2" s="6"/>
      <c r="CR2" s="6"/>
      <c r="CS2" s="6"/>
      <c r="CT2" s="6"/>
      <c r="CU2" s="6"/>
      <c r="CV2" s="61"/>
      <c r="CW2" s="6"/>
      <c r="CX2" s="6"/>
      <c r="CY2" s="6"/>
      <c r="CZ2" s="6"/>
      <c r="DA2" s="6"/>
      <c r="DB2" s="6"/>
      <c r="DC2" s="6"/>
      <c r="DD2" s="6"/>
      <c r="DE2" s="6"/>
      <c r="DF2" s="61"/>
      <c r="DG2" s="6"/>
      <c r="DH2" s="6"/>
      <c r="DI2" s="6"/>
      <c r="DJ2" s="6"/>
      <c r="DK2" s="6"/>
      <c r="DL2" s="6"/>
      <c r="DM2" s="6"/>
      <c r="DN2" s="6"/>
      <c r="DO2" s="6"/>
      <c r="DP2" s="61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HC2" s="6"/>
    </row>
    <row r="3" spans="1:264" ht="25.5" customHeight="1" x14ac:dyDescent="0.2">
      <c r="C3" s="6"/>
      <c r="D3" s="6"/>
      <c r="E3" s="6"/>
      <c r="F3" s="6"/>
      <c r="G3" s="168" t="s">
        <v>149</v>
      </c>
      <c r="H3" s="168"/>
      <c r="I3" s="168"/>
      <c r="J3" s="168"/>
      <c r="K3" s="168"/>
      <c r="L3" s="168"/>
      <c r="M3" s="168"/>
      <c r="N3" s="168"/>
      <c r="O3" s="16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1"/>
      <c r="AD3" s="6"/>
      <c r="AE3" s="6"/>
      <c r="AF3" s="6"/>
      <c r="AG3" s="6"/>
      <c r="AH3" s="6"/>
      <c r="AI3" s="6"/>
      <c r="AJ3" s="6"/>
      <c r="AK3" s="6"/>
      <c r="AL3" s="6"/>
      <c r="AM3" s="71"/>
      <c r="AN3" s="6"/>
      <c r="AO3" s="6"/>
      <c r="AP3" s="6"/>
      <c r="AQ3" s="6"/>
      <c r="AR3" s="6"/>
      <c r="AS3" s="6"/>
      <c r="AT3" s="6"/>
      <c r="AU3" s="6"/>
      <c r="AV3" s="6"/>
      <c r="AW3" s="61"/>
      <c r="AX3" s="6"/>
      <c r="AY3" s="6"/>
      <c r="AZ3" s="6"/>
      <c r="BA3" s="6"/>
      <c r="BB3" s="6"/>
      <c r="BC3" s="6"/>
      <c r="BD3" s="6"/>
      <c r="BE3" s="6"/>
      <c r="BF3" s="6"/>
      <c r="BG3" s="61"/>
      <c r="BH3" s="6"/>
      <c r="BI3" s="6"/>
      <c r="BJ3" s="6"/>
      <c r="BK3" s="6"/>
      <c r="BL3" s="6"/>
      <c r="BM3" s="6"/>
      <c r="BN3" s="6"/>
      <c r="BO3" s="6"/>
      <c r="BP3" s="6"/>
      <c r="BQ3" s="61"/>
      <c r="BR3" s="6"/>
      <c r="BS3" s="6"/>
      <c r="BT3" s="6"/>
      <c r="BU3" s="6"/>
      <c r="BV3" s="6"/>
      <c r="BW3" s="6"/>
      <c r="BX3" s="6"/>
      <c r="BY3" s="6"/>
      <c r="BZ3" s="6"/>
      <c r="CA3" s="61"/>
      <c r="CE3" s="1"/>
      <c r="CF3" s="1"/>
      <c r="CG3" s="1"/>
      <c r="CH3" s="6"/>
      <c r="CI3" s="1"/>
      <c r="CJ3" s="1"/>
      <c r="CK3" s="1"/>
      <c r="CL3" s="6"/>
      <c r="CM3" s="6"/>
      <c r="CN3" s="6"/>
      <c r="CO3" s="6"/>
      <c r="CP3" s="6"/>
      <c r="CQ3" s="6"/>
      <c r="CR3" s="6"/>
      <c r="CS3" s="6"/>
      <c r="CT3" s="6"/>
      <c r="CU3" s="6"/>
      <c r="CV3" s="61"/>
      <c r="CW3" s="6"/>
      <c r="CX3" s="6"/>
      <c r="CY3" s="6"/>
      <c r="CZ3" s="6"/>
      <c r="DA3" s="6"/>
      <c r="DB3" s="6"/>
      <c r="DC3" s="6"/>
      <c r="DD3" s="6"/>
      <c r="DE3" s="6"/>
      <c r="DF3" s="61"/>
      <c r="DG3" s="6"/>
      <c r="DH3" s="6"/>
      <c r="DI3" s="6"/>
      <c r="DJ3" s="6"/>
      <c r="DK3" s="6"/>
      <c r="DL3" s="6"/>
      <c r="DM3" s="6"/>
      <c r="DN3" s="6"/>
      <c r="DO3" s="6"/>
      <c r="DP3" s="61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HC3" s="6"/>
    </row>
    <row r="4" spans="1:264" ht="256.5" customHeight="1" x14ac:dyDescent="0.2">
      <c r="B4" s="198" t="s">
        <v>197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9"/>
      <c r="GI4" s="199"/>
      <c r="GJ4" s="199"/>
      <c r="GK4" s="199"/>
      <c r="GL4" s="199"/>
      <c r="GM4" s="199"/>
      <c r="GN4" s="199"/>
      <c r="GO4" s="199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C4" s="1"/>
    </row>
    <row r="5" spans="1:264" ht="23.25" customHeight="1" x14ac:dyDescent="0.2">
      <c r="A5" s="197" t="s">
        <v>1</v>
      </c>
      <c r="B5" s="172" t="s">
        <v>44</v>
      </c>
      <c r="C5" s="184" t="s">
        <v>45</v>
      </c>
      <c r="D5" s="184" t="s">
        <v>156</v>
      </c>
      <c r="E5" s="184" t="s">
        <v>157</v>
      </c>
      <c r="F5" s="165" t="s">
        <v>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 t="s">
        <v>2</v>
      </c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 t="s">
        <v>2</v>
      </c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 t="s">
        <v>2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 t="s">
        <v>2</v>
      </c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 t="s">
        <v>2</v>
      </c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6" t="s">
        <v>2</v>
      </c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 t="s">
        <v>2</v>
      </c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73" t="s">
        <v>2</v>
      </c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 t="s">
        <v>2</v>
      </c>
      <c r="FT5" s="173"/>
      <c r="FU5" s="173"/>
      <c r="FV5" s="173"/>
      <c r="FW5" s="173"/>
      <c r="FX5" s="173" t="s">
        <v>86</v>
      </c>
      <c r="FY5" s="173"/>
      <c r="FZ5" s="173"/>
      <c r="GA5" s="119" t="s">
        <v>140</v>
      </c>
      <c r="GB5" s="184" t="s">
        <v>154</v>
      </c>
      <c r="GC5" s="184" t="s">
        <v>202</v>
      </c>
      <c r="GD5" s="194" t="s">
        <v>154</v>
      </c>
      <c r="GE5" s="184" t="s">
        <v>155</v>
      </c>
      <c r="GF5" s="184" t="s">
        <v>202</v>
      </c>
      <c r="GG5" s="194" t="s">
        <v>155</v>
      </c>
      <c r="GH5" s="173" t="s">
        <v>136</v>
      </c>
      <c r="GI5" s="173"/>
      <c r="GJ5" s="173"/>
      <c r="GK5" s="173"/>
      <c r="GL5" s="173"/>
      <c r="GM5" s="173"/>
      <c r="GN5" s="173"/>
      <c r="GO5" s="173"/>
      <c r="GP5" s="186" t="s">
        <v>82</v>
      </c>
      <c r="GQ5" s="173" t="s">
        <v>81</v>
      </c>
      <c r="GR5" s="173" t="s">
        <v>64</v>
      </c>
      <c r="GS5" s="173"/>
      <c r="GT5" s="173"/>
      <c r="GU5" s="173"/>
      <c r="GV5" s="173"/>
      <c r="GW5" s="173"/>
      <c r="GX5" s="173"/>
      <c r="GY5" s="173"/>
      <c r="GZ5" s="173"/>
      <c r="HA5" s="13"/>
      <c r="HB5" s="127"/>
      <c r="HC5" s="127"/>
    </row>
    <row r="6" spans="1:264" s="10" customFormat="1" ht="327.75" customHeight="1" x14ac:dyDescent="0.2">
      <c r="A6" s="197"/>
      <c r="B6" s="172"/>
      <c r="C6" s="184"/>
      <c r="D6" s="184"/>
      <c r="E6" s="184"/>
      <c r="F6" s="172" t="s">
        <v>11</v>
      </c>
      <c r="G6" s="172"/>
      <c r="H6" s="172"/>
      <c r="I6" s="172"/>
      <c r="J6" s="172"/>
      <c r="K6" s="172"/>
      <c r="L6" s="172"/>
      <c r="M6" s="172" t="s">
        <v>18</v>
      </c>
      <c r="N6" s="172"/>
      <c r="O6" s="172"/>
      <c r="P6" s="172"/>
      <c r="Q6" s="172"/>
      <c r="R6" s="172"/>
      <c r="S6" s="172"/>
      <c r="T6" s="172" t="s">
        <v>19</v>
      </c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 t="s">
        <v>19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 t="s">
        <v>19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 t="s">
        <v>46</v>
      </c>
      <c r="CC6" s="172"/>
      <c r="CD6" s="172"/>
      <c r="CE6" s="172" t="s">
        <v>22</v>
      </c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 t="s">
        <v>22</v>
      </c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66" t="s">
        <v>38</v>
      </c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 t="s">
        <v>38</v>
      </c>
      <c r="EK6" s="166"/>
      <c r="EL6" s="166"/>
      <c r="EM6" s="166"/>
      <c r="EN6" s="166"/>
      <c r="EO6" s="166" t="s">
        <v>33</v>
      </c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 t="s">
        <v>34</v>
      </c>
      <c r="FD6" s="166"/>
      <c r="FE6" s="166"/>
      <c r="FF6" s="166"/>
      <c r="FG6" s="166"/>
      <c r="FH6" s="173" t="s">
        <v>35</v>
      </c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 t="s">
        <v>35</v>
      </c>
      <c r="FT6" s="173"/>
      <c r="FU6" s="173"/>
      <c r="FV6" s="173"/>
      <c r="FW6" s="173"/>
      <c r="FX6" s="173"/>
      <c r="FY6" s="173"/>
      <c r="FZ6" s="173"/>
      <c r="GA6" s="187" t="s">
        <v>141</v>
      </c>
      <c r="GB6" s="184"/>
      <c r="GC6" s="184"/>
      <c r="GD6" s="194"/>
      <c r="GE6" s="184"/>
      <c r="GF6" s="184"/>
      <c r="GG6" s="194"/>
      <c r="GH6" s="173"/>
      <c r="GI6" s="173"/>
      <c r="GJ6" s="173"/>
      <c r="GK6" s="173"/>
      <c r="GL6" s="173"/>
      <c r="GM6" s="173"/>
      <c r="GN6" s="173"/>
      <c r="GO6" s="173"/>
      <c r="GP6" s="186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23"/>
      <c r="HB6" s="128"/>
      <c r="HC6" s="128"/>
    </row>
    <row r="7" spans="1:264" s="9" customFormat="1" ht="42.75" customHeight="1" x14ac:dyDescent="0.2">
      <c r="A7" s="197"/>
      <c r="B7" s="172"/>
      <c r="C7" s="184"/>
      <c r="D7" s="184"/>
      <c r="E7" s="184"/>
      <c r="F7" s="171" t="s">
        <v>12</v>
      </c>
      <c r="G7" s="171" t="s">
        <v>14</v>
      </c>
      <c r="H7" s="172" t="s">
        <v>13</v>
      </c>
      <c r="I7" s="172" t="s">
        <v>15</v>
      </c>
      <c r="J7" s="172" t="s">
        <v>16</v>
      </c>
      <c r="K7" s="172" t="s">
        <v>17</v>
      </c>
      <c r="L7" s="172" t="s">
        <v>37</v>
      </c>
      <c r="M7" s="171" t="s">
        <v>12</v>
      </c>
      <c r="N7" s="171" t="s">
        <v>14</v>
      </c>
      <c r="O7" s="172" t="s">
        <v>13</v>
      </c>
      <c r="P7" s="172" t="s">
        <v>15</v>
      </c>
      <c r="Q7" s="172" t="s">
        <v>16</v>
      </c>
      <c r="R7" s="172" t="s">
        <v>17</v>
      </c>
      <c r="S7" s="172" t="s">
        <v>37</v>
      </c>
      <c r="T7" s="172" t="s">
        <v>20</v>
      </c>
      <c r="U7" s="172"/>
      <c r="V7" s="172"/>
      <c r="W7" s="172"/>
      <c r="X7" s="172"/>
      <c r="Y7" s="172"/>
      <c r="Z7" s="172"/>
      <c r="AA7" s="172"/>
      <c r="AB7" s="172"/>
      <c r="AC7" s="172"/>
      <c r="AD7" s="172" t="s">
        <v>14</v>
      </c>
      <c r="AE7" s="172"/>
      <c r="AF7" s="172"/>
      <c r="AG7" s="172"/>
      <c r="AH7" s="172"/>
      <c r="AI7" s="172"/>
      <c r="AJ7" s="172"/>
      <c r="AK7" s="172"/>
      <c r="AL7" s="172"/>
      <c r="AM7" s="172"/>
      <c r="AN7" s="172" t="s">
        <v>21</v>
      </c>
      <c r="AO7" s="172"/>
      <c r="AP7" s="172"/>
      <c r="AQ7" s="172"/>
      <c r="AR7" s="172"/>
      <c r="AS7" s="172"/>
      <c r="AT7" s="172"/>
      <c r="AU7" s="172"/>
      <c r="AV7" s="172"/>
      <c r="AW7" s="172"/>
      <c r="AX7" s="172" t="s">
        <v>15</v>
      </c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16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2" t="s">
        <v>37</v>
      </c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 t="s">
        <v>11</v>
      </c>
      <c r="CF7" s="172"/>
      <c r="CG7" s="172"/>
      <c r="CH7" s="172"/>
      <c r="CI7" s="172" t="s">
        <v>18</v>
      </c>
      <c r="CJ7" s="172"/>
      <c r="CK7" s="172"/>
      <c r="CL7" s="172"/>
      <c r="CM7" s="172" t="s">
        <v>19</v>
      </c>
      <c r="CN7" s="172"/>
      <c r="CO7" s="172"/>
      <c r="CP7" s="172"/>
      <c r="CQ7" s="172"/>
      <c r="CR7" s="172"/>
      <c r="CS7" s="172"/>
      <c r="CT7" s="172"/>
      <c r="CU7" s="172"/>
      <c r="CV7" s="172"/>
      <c r="CW7" s="172" t="s">
        <v>19</v>
      </c>
      <c r="CX7" s="172"/>
      <c r="CY7" s="172"/>
      <c r="CZ7" s="172"/>
      <c r="DA7" s="172"/>
      <c r="DB7" s="172"/>
      <c r="DC7" s="172"/>
      <c r="DD7" s="172"/>
      <c r="DE7" s="172"/>
      <c r="DF7" s="172"/>
      <c r="DG7" s="172" t="s">
        <v>19</v>
      </c>
      <c r="DH7" s="172"/>
      <c r="DI7" s="172"/>
      <c r="DJ7" s="172"/>
      <c r="DK7" s="172"/>
      <c r="DL7" s="172"/>
      <c r="DM7" s="172"/>
      <c r="DN7" s="172"/>
      <c r="DO7" s="172"/>
      <c r="DP7" s="172"/>
      <c r="DQ7" s="166" t="s">
        <v>5</v>
      </c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 t="s">
        <v>5</v>
      </c>
      <c r="EK7" s="166"/>
      <c r="EL7" s="166"/>
      <c r="EM7" s="166"/>
      <c r="EN7" s="166"/>
      <c r="EO7" s="166" t="s">
        <v>5</v>
      </c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 t="s">
        <v>5</v>
      </c>
      <c r="FD7" s="166"/>
      <c r="FE7" s="166"/>
      <c r="FF7" s="166"/>
      <c r="FG7" s="166"/>
      <c r="FH7" s="173" t="s">
        <v>5</v>
      </c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 t="s">
        <v>5</v>
      </c>
      <c r="FT7" s="173"/>
      <c r="FU7" s="173"/>
      <c r="FV7" s="173"/>
      <c r="FW7" s="173"/>
      <c r="FX7" s="173"/>
      <c r="FY7" s="173"/>
      <c r="FZ7" s="173"/>
      <c r="GA7" s="187"/>
      <c r="GB7" s="184"/>
      <c r="GC7" s="184"/>
      <c r="GD7" s="194"/>
      <c r="GE7" s="184"/>
      <c r="GF7" s="184"/>
      <c r="GG7" s="194"/>
      <c r="GH7" s="173" t="s">
        <v>3</v>
      </c>
      <c r="GI7" s="166" t="s">
        <v>3</v>
      </c>
      <c r="GJ7" s="173" t="s">
        <v>2</v>
      </c>
      <c r="GK7" s="173"/>
      <c r="GL7" s="173"/>
      <c r="GM7" s="173"/>
      <c r="GN7" s="173"/>
      <c r="GO7" s="173"/>
      <c r="GP7" s="186"/>
      <c r="GQ7" s="173"/>
      <c r="GR7" s="173" t="s">
        <v>2</v>
      </c>
      <c r="GS7" s="173"/>
      <c r="GT7" s="173"/>
      <c r="GU7" s="173"/>
      <c r="GV7" s="173"/>
      <c r="GW7" s="173"/>
      <c r="GX7" s="173"/>
      <c r="GY7" s="173"/>
      <c r="GZ7" s="173" t="s">
        <v>9</v>
      </c>
      <c r="HA7" s="122"/>
      <c r="HB7" s="122"/>
      <c r="HC7" s="122"/>
    </row>
    <row r="8" spans="1:264" s="9" customFormat="1" ht="43.5" customHeight="1" x14ac:dyDescent="0.2">
      <c r="A8" s="197"/>
      <c r="B8" s="172"/>
      <c r="C8" s="184"/>
      <c r="D8" s="184"/>
      <c r="E8" s="184"/>
      <c r="F8" s="171"/>
      <c r="G8" s="171"/>
      <c r="H8" s="172"/>
      <c r="I8" s="172"/>
      <c r="J8" s="172"/>
      <c r="K8" s="172"/>
      <c r="L8" s="172"/>
      <c r="M8" s="171"/>
      <c r="N8" s="171"/>
      <c r="O8" s="172"/>
      <c r="P8" s="172"/>
      <c r="Q8" s="172"/>
      <c r="R8" s="172"/>
      <c r="S8" s="172"/>
      <c r="T8" s="172" t="s">
        <v>2</v>
      </c>
      <c r="U8" s="172"/>
      <c r="V8" s="172"/>
      <c r="W8" s="172"/>
      <c r="X8" s="172"/>
      <c r="Y8" s="172"/>
      <c r="Z8" s="172"/>
      <c r="AA8" s="172"/>
      <c r="AB8" s="172"/>
      <c r="AC8" s="175" t="s">
        <v>73</v>
      </c>
      <c r="AD8" s="172" t="s">
        <v>2</v>
      </c>
      <c r="AE8" s="172"/>
      <c r="AF8" s="172"/>
      <c r="AG8" s="172"/>
      <c r="AH8" s="172"/>
      <c r="AI8" s="172"/>
      <c r="AJ8" s="172"/>
      <c r="AK8" s="172"/>
      <c r="AL8" s="172"/>
      <c r="AM8" s="175" t="s">
        <v>73</v>
      </c>
      <c r="AN8" s="172" t="s">
        <v>2</v>
      </c>
      <c r="AO8" s="172"/>
      <c r="AP8" s="172"/>
      <c r="AQ8" s="172"/>
      <c r="AR8" s="172"/>
      <c r="AS8" s="172"/>
      <c r="AT8" s="172"/>
      <c r="AU8" s="172"/>
      <c r="AV8" s="172"/>
      <c r="AW8" s="174" t="s">
        <v>73</v>
      </c>
      <c r="AX8" s="172" t="s">
        <v>2</v>
      </c>
      <c r="AY8" s="172"/>
      <c r="AZ8" s="172"/>
      <c r="BA8" s="172"/>
      <c r="BB8" s="172"/>
      <c r="BC8" s="172"/>
      <c r="BD8" s="172"/>
      <c r="BE8" s="172"/>
      <c r="BF8" s="172"/>
      <c r="BG8" s="174" t="s">
        <v>73</v>
      </c>
      <c r="BH8" s="172" t="s">
        <v>2</v>
      </c>
      <c r="BI8" s="172"/>
      <c r="BJ8" s="172"/>
      <c r="BK8" s="172"/>
      <c r="BL8" s="172"/>
      <c r="BM8" s="172"/>
      <c r="BN8" s="172"/>
      <c r="BO8" s="172"/>
      <c r="BP8" s="172"/>
      <c r="BQ8" s="174" t="s">
        <v>73</v>
      </c>
      <c r="BR8" s="172" t="s">
        <v>2</v>
      </c>
      <c r="BS8" s="172"/>
      <c r="BT8" s="172"/>
      <c r="BU8" s="172"/>
      <c r="BV8" s="172"/>
      <c r="BW8" s="172"/>
      <c r="BX8" s="172"/>
      <c r="BY8" s="172"/>
      <c r="BZ8" s="172"/>
      <c r="CA8" s="174" t="s">
        <v>73</v>
      </c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 t="s">
        <v>23</v>
      </c>
      <c r="CN8" s="172"/>
      <c r="CO8" s="172"/>
      <c r="CP8" s="172"/>
      <c r="CQ8" s="172"/>
      <c r="CR8" s="172"/>
      <c r="CS8" s="172"/>
      <c r="CT8" s="172"/>
      <c r="CU8" s="172"/>
      <c r="CV8" s="172"/>
      <c r="CW8" s="172" t="s">
        <v>21</v>
      </c>
      <c r="CX8" s="172"/>
      <c r="CY8" s="172"/>
      <c r="CZ8" s="172"/>
      <c r="DA8" s="172"/>
      <c r="DB8" s="172"/>
      <c r="DC8" s="172"/>
      <c r="DD8" s="172"/>
      <c r="DE8" s="172"/>
      <c r="DF8" s="172"/>
      <c r="DG8" s="172" t="s">
        <v>16</v>
      </c>
      <c r="DH8" s="172"/>
      <c r="DI8" s="172"/>
      <c r="DJ8" s="172"/>
      <c r="DK8" s="172"/>
      <c r="DL8" s="172"/>
      <c r="DM8" s="172"/>
      <c r="DN8" s="172"/>
      <c r="DO8" s="172"/>
      <c r="DP8" s="172"/>
      <c r="DQ8" s="166" t="s">
        <v>6</v>
      </c>
      <c r="DR8" s="166"/>
      <c r="DS8" s="166"/>
      <c r="DT8" s="166"/>
      <c r="DU8" s="166"/>
      <c r="DV8" s="166"/>
      <c r="DW8" s="166"/>
      <c r="DX8" s="166" t="s">
        <v>39</v>
      </c>
      <c r="DY8" s="166"/>
      <c r="DZ8" s="166"/>
      <c r="EA8" s="166"/>
      <c r="EB8" s="166"/>
      <c r="EC8" s="166"/>
      <c r="ED8" s="166" t="s">
        <v>31</v>
      </c>
      <c r="EE8" s="166"/>
      <c r="EF8" s="166"/>
      <c r="EG8" s="166"/>
      <c r="EH8" s="166"/>
      <c r="EI8" s="166"/>
      <c r="EJ8" s="166" t="s">
        <v>32</v>
      </c>
      <c r="EK8" s="166"/>
      <c r="EL8" s="166"/>
      <c r="EM8" s="166"/>
      <c r="EN8" s="166"/>
      <c r="EO8" s="166" t="s">
        <v>6</v>
      </c>
      <c r="EP8" s="166"/>
      <c r="EQ8" s="166"/>
      <c r="ER8" s="166"/>
      <c r="ES8" s="166"/>
      <c r="ET8" s="166" t="s">
        <v>7</v>
      </c>
      <c r="EU8" s="166"/>
      <c r="EV8" s="166"/>
      <c r="EW8" s="166"/>
      <c r="EX8" s="166" t="s">
        <v>32</v>
      </c>
      <c r="EY8" s="166"/>
      <c r="EZ8" s="166"/>
      <c r="FA8" s="166"/>
      <c r="FB8" s="166"/>
      <c r="FC8" s="166" t="s">
        <v>6</v>
      </c>
      <c r="FD8" s="166"/>
      <c r="FE8" s="166" t="s">
        <v>7</v>
      </c>
      <c r="FF8" s="166"/>
      <c r="FG8" s="166"/>
      <c r="FH8" s="173" t="s">
        <v>6</v>
      </c>
      <c r="FI8" s="173"/>
      <c r="FJ8" s="173"/>
      <c r="FK8" s="173"/>
      <c r="FL8" s="173"/>
      <c r="FM8" s="173" t="s">
        <v>7</v>
      </c>
      <c r="FN8" s="173"/>
      <c r="FO8" s="173"/>
      <c r="FP8" s="173" t="s">
        <v>31</v>
      </c>
      <c r="FQ8" s="173"/>
      <c r="FR8" s="173"/>
      <c r="FS8" s="173" t="s">
        <v>32</v>
      </c>
      <c r="FT8" s="173"/>
      <c r="FU8" s="173"/>
      <c r="FV8" s="173"/>
      <c r="FW8" s="173"/>
      <c r="FX8" s="184" t="s">
        <v>9</v>
      </c>
      <c r="FY8" s="173" t="s">
        <v>2</v>
      </c>
      <c r="FZ8" s="173"/>
      <c r="GA8" s="187"/>
      <c r="GB8" s="184"/>
      <c r="GC8" s="184"/>
      <c r="GD8" s="194"/>
      <c r="GE8" s="184"/>
      <c r="GF8" s="184"/>
      <c r="GG8" s="194"/>
      <c r="GH8" s="173"/>
      <c r="GI8" s="166"/>
      <c r="GJ8" s="173" t="s">
        <v>137</v>
      </c>
      <c r="GK8" s="119" t="s">
        <v>66</v>
      </c>
      <c r="GL8" s="191" t="s">
        <v>202</v>
      </c>
      <c r="GM8" s="166" t="s">
        <v>137</v>
      </c>
      <c r="GN8" s="173" t="s">
        <v>138</v>
      </c>
      <c r="GO8" s="119" t="s">
        <v>66</v>
      </c>
      <c r="GP8" s="186"/>
      <c r="GQ8" s="173"/>
      <c r="GR8" s="176" t="s">
        <v>56</v>
      </c>
      <c r="GS8" s="176" t="s">
        <v>57</v>
      </c>
      <c r="GT8" s="176" t="s">
        <v>58</v>
      </c>
      <c r="GU8" s="176" t="s">
        <v>59</v>
      </c>
      <c r="GV8" s="176" t="s">
        <v>60</v>
      </c>
      <c r="GW8" s="176" t="s">
        <v>61</v>
      </c>
      <c r="GX8" s="176" t="s">
        <v>62</v>
      </c>
      <c r="GY8" s="176" t="s">
        <v>63</v>
      </c>
      <c r="GZ8" s="173"/>
      <c r="HA8" s="122"/>
      <c r="HB8" s="191" t="s">
        <v>202</v>
      </c>
      <c r="HC8" s="188" t="s">
        <v>138</v>
      </c>
    </row>
    <row r="9" spans="1:264" s="11" customFormat="1" ht="78.75" customHeight="1" x14ac:dyDescent="0.2">
      <c r="A9" s="197"/>
      <c r="B9" s="172"/>
      <c r="C9" s="184"/>
      <c r="D9" s="184"/>
      <c r="E9" s="184"/>
      <c r="F9" s="171"/>
      <c r="G9" s="171"/>
      <c r="H9" s="172"/>
      <c r="I9" s="172"/>
      <c r="J9" s="172"/>
      <c r="K9" s="172"/>
      <c r="L9" s="172"/>
      <c r="M9" s="171"/>
      <c r="N9" s="171"/>
      <c r="O9" s="172"/>
      <c r="P9" s="172"/>
      <c r="Q9" s="172"/>
      <c r="R9" s="172"/>
      <c r="S9" s="172"/>
      <c r="T9" s="172" t="s">
        <v>71</v>
      </c>
      <c r="U9" s="172" t="s">
        <v>72</v>
      </c>
      <c r="V9" s="172" t="s">
        <v>74</v>
      </c>
      <c r="W9" s="172" t="s">
        <v>75</v>
      </c>
      <c r="X9" s="172" t="s">
        <v>76</v>
      </c>
      <c r="Y9" s="172" t="s">
        <v>77</v>
      </c>
      <c r="Z9" s="172" t="s">
        <v>78</v>
      </c>
      <c r="AA9" s="172" t="s">
        <v>79</v>
      </c>
      <c r="AB9" s="172" t="s">
        <v>80</v>
      </c>
      <c r="AC9" s="175"/>
      <c r="AD9" s="172" t="s">
        <v>71</v>
      </c>
      <c r="AE9" s="172" t="s">
        <v>72</v>
      </c>
      <c r="AF9" s="172" t="s">
        <v>74</v>
      </c>
      <c r="AG9" s="172" t="s">
        <v>75</v>
      </c>
      <c r="AH9" s="172" t="s">
        <v>76</v>
      </c>
      <c r="AI9" s="172" t="s">
        <v>77</v>
      </c>
      <c r="AJ9" s="172" t="s">
        <v>78</v>
      </c>
      <c r="AK9" s="172" t="s">
        <v>79</v>
      </c>
      <c r="AL9" s="172" t="s">
        <v>80</v>
      </c>
      <c r="AM9" s="175"/>
      <c r="AN9" s="172" t="s">
        <v>71</v>
      </c>
      <c r="AO9" s="172" t="s">
        <v>72</v>
      </c>
      <c r="AP9" s="172" t="s">
        <v>74</v>
      </c>
      <c r="AQ9" s="172" t="s">
        <v>75</v>
      </c>
      <c r="AR9" s="172" t="s">
        <v>76</v>
      </c>
      <c r="AS9" s="172" t="s">
        <v>77</v>
      </c>
      <c r="AT9" s="172" t="s">
        <v>78</v>
      </c>
      <c r="AU9" s="172" t="s">
        <v>79</v>
      </c>
      <c r="AV9" s="172" t="s">
        <v>80</v>
      </c>
      <c r="AW9" s="174"/>
      <c r="AX9" s="172" t="s">
        <v>71</v>
      </c>
      <c r="AY9" s="172" t="s">
        <v>72</v>
      </c>
      <c r="AZ9" s="172" t="s">
        <v>74</v>
      </c>
      <c r="BA9" s="172" t="s">
        <v>75</v>
      </c>
      <c r="BB9" s="172" t="s">
        <v>76</v>
      </c>
      <c r="BC9" s="172" t="s">
        <v>77</v>
      </c>
      <c r="BD9" s="172" t="s">
        <v>78</v>
      </c>
      <c r="BE9" s="172" t="s">
        <v>79</v>
      </c>
      <c r="BF9" s="172" t="s">
        <v>80</v>
      </c>
      <c r="BG9" s="174"/>
      <c r="BH9" s="172" t="s">
        <v>71</v>
      </c>
      <c r="BI9" s="172" t="s">
        <v>72</v>
      </c>
      <c r="BJ9" s="172" t="s">
        <v>74</v>
      </c>
      <c r="BK9" s="172" t="s">
        <v>75</v>
      </c>
      <c r="BL9" s="172" t="s">
        <v>76</v>
      </c>
      <c r="BM9" s="172" t="s">
        <v>77</v>
      </c>
      <c r="BN9" s="172" t="s">
        <v>78</v>
      </c>
      <c r="BO9" s="172" t="s">
        <v>79</v>
      </c>
      <c r="BP9" s="172" t="s">
        <v>80</v>
      </c>
      <c r="BQ9" s="174"/>
      <c r="BR9" s="172" t="s">
        <v>71</v>
      </c>
      <c r="BS9" s="172" t="s">
        <v>72</v>
      </c>
      <c r="BT9" s="172" t="s">
        <v>74</v>
      </c>
      <c r="BU9" s="172" t="s">
        <v>75</v>
      </c>
      <c r="BV9" s="172" t="s">
        <v>76</v>
      </c>
      <c r="BW9" s="172" t="s">
        <v>77</v>
      </c>
      <c r="BX9" s="172" t="s">
        <v>78</v>
      </c>
      <c r="BY9" s="172" t="s">
        <v>79</v>
      </c>
      <c r="BZ9" s="172" t="s">
        <v>80</v>
      </c>
      <c r="CA9" s="174"/>
      <c r="CB9" s="170" t="s">
        <v>10</v>
      </c>
      <c r="CC9" s="170" t="s">
        <v>8</v>
      </c>
      <c r="CD9" s="170" t="s">
        <v>4</v>
      </c>
      <c r="CE9" s="171" t="s">
        <v>12</v>
      </c>
      <c r="CF9" s="172" t="s">
        <v>13</v>
      </c>
      <c r="CG9" s="172" t="s">
        <v>16</v>
      </c>
      <c r="CH9" s="172" t="s">
        <v>17</v>
      </c>
      <c r="CI9" s="171" t="s">
        <v>12</v>
      </c>
      <c r="CJ9" s="172" t="s">
        <v>13</v>
      </c>
      <c r="CK9" s="172" t="s">
        <v>16</v>
      </c>
      <c r="CL9" s="172" t="s">
        <v>17</v>
      </c>
      <c r="CM9" s="172" t="s">
        <v>2</v>
      </c>
      <c r="CN9" s="172"/>
      <c r="CO9" s="172"/>
      <c r="CP9" s="172"/>
      <c r="CQ9" s="172"/>
      <c r="CR9" s="172"/>
      <c r="CS9" s="172"/>
      <c r="CT9" s="172"/>
      <c r="CU9" s="172"/>
      <c r="CV9" s="174" t="s">
        <v>73</v>
      </c>
      <c r="CW9" s="172" t="s">
        <v>2</v>
      </c>
      <c r="CX9" s="172"/>
      <c r="CY9" s="172"/>
      <c r="CZ9" s="172"/>
      <c r="DA9" s="172"/>
      <c r="DB9" s="172"/>
      <c r="DC9" s="172"/>
      <c r="DD9" s="172"/>
      <c r="DE9" s="172"/>
      <c r="DF9" s="174" t="s">
        <v>73</v>
      </c>
      <c r="DG9" s="172" t="s">
        <v>2</v>
      </c>
      <c r="DH9" s="172"/>
      <c r="DI9" s="172"/>
      <c r="DJ9" s="172"/>
      <c r="DK9" s="172"/>
      <c r="DL9" s="172"/>
      <c r="DM9" s="172"/>
      <c r="DN9" s="172"/>
      <c r="DO9" s="172"/>
      <c r="DP9" s="174" t="s">
        <v>73</v>
      </c>
      <c r="DQ9" s="166"/>
      <c r="DR9" s="166"/>
      <c r="DS9" s="166"/>
      <c r="DT9" s="166"/>
      <c r="DU9" s="166"/>
      <c r="DV9" s="166"/>
      <c r="DW9" s="166"/>
      <c r="DX9" s="166" t="s">
        <v>28</v>
      </c>
      <c r="DY9" s="166" t="s">
        <v>29</v>
      </c>
      <c r="DZ9" s="166"/>
      <c r="EA9" s="166" t="s">
        <v>36</v>
      </c>
      <c r="EB9" s="166" t="s">
        <v>30</v>
      </c>
      <c r="EC9" s="166"/>
      <c r="ED9" s="166" t="s">
        <v>2</v>
      </c>
      <c r="EE9" s="166"/>
      <c r="EF9" s="166" t="s">
        <v>40</v>
      </c>
      <c r="EG9" s="166" t="s">
        <v>2</v>
      </c>
      <c r="EH9" s="166"/>
      <c r="EI9" s="166" t="s">
        <v>40</v>
      </c>
      <c r="EJ9" s="166" t="s">
        <v>2</v>
      </c>
      <c r="EK9" s="166"/>
      <c r="EL9" s="166"/>
      <c r="EM9" s="166"/>
      <c r="EN9" s="166" t="s">
        <v>40</v>
      </c>
      <c r="EO9" s="166"/>
      <c r="EP9" s="166"/>
      <c r="EQ9" s="166"/>
      <c r="ER9" s="166"/>
      <c r="ES9" s="166"/>
      <c r="ET9" s="166" t="s">
        <v>28</v>
      </c>
      <c r="EU9" s="166" t="s">
        <v>29</v>
      </c>
      <c r="EV9" s="166" t="s">
        <v>36</v>
      </c>
      <c r="EW9" s="166" t="s">
        <v>30</v>
      </c>
      <c r="EX9" s="166" t="s">
        <v>2</v>
      </c>
      <c r="EY9" s="166"/>
      <c r="EZ9" s="166"/>
      <c r="FA9" s="166"/>
      <c r="FB9" s="166" t="s">
        <v>40</v>
      </c>
      <c r="FC9" s="166"/>
      <c r="FD9" s="166"/>
      <c r="FE9" s="166" t="s">
        <v>29</v>
      </c>
      <c r="FF9" s="166" t="s">
        <v>36</v>
      </c>
      <c r="FG9" s="166" t="s">
        <v>30</v>
      </c>
      <c r="FH9" s="173"/>
      <c r="FI9" s="173"/>
      <c r="FJ9" s="173"/>
      <c r="FK9" s="173"/>
      <c r="FL9" s="173"/>
      <c r="FM9" s="173" t="s">
        <v>29</v>
      </c>
      <c r="FN9" s="173" t="s">
        <v>36</v>
      </c>
      <c r="FO9" s="173" t="s">
        <v>30</v>
      </c>
      <c r="FP9" s="173" t="s">
        <v>2</v>
      </c>
      <c r="FQ9" s="173"/>
      <c r="FR9" s="173" t="s">
        <v>40</v>
      </c>
      <c r="FS9" s="173" t="s">
        <v>2</v>
      </c>
      <c r="FT9" s="173"/>
      <c r="FU9" s="173"/>
      <c r="FV9" s="173"/>
      <c r="FW9" s="173" t="s">
        <v>40</v>
      </c>
      <c r="FX9" s="184"/>
      <c r="FY9" s="173" t="s">
        <v>83</v>
      </c>
      <c r="FZ9" s="173" t="s">
        <v>84</v>
      </c>
      <c r="GA9" s="187"/>
      <c r="GB9" s="184"/>
      <c r="GC9" s="184"/>
      <c r="GD9" s="194"/>
      <c r="GE9" s="184"/>
      <c r="GF9" s="184"/>
      <c r="GG9" s="194"/>
      <c r="GH9" s="173"/>
      <c r="GI9" s="166"/>
      <c r="GJ9" s="173"/>
      <c r="GK9" s="192" t="s">
        <v>142</v>
      </c>
      <c r="GL9" s="191"/>
      <c r="GM9" s="166"/>
      <c r="GN9" s="173"/>
      <c r="GO9" s="173" t="s">
        <v>139</v>
      </c>
      <c r="GP9" s="186"/>
      <c r="GQ9" s="173"/>
      <c r="GR9" s="176"/>
      <c r="GS9" s="176"/>
      <c r="GT9" s="176"/>
      <c r="GU9" s="176"/>
      <c r="GV9" s="176"/>
      <c r="GW9" s="176"/>
      <c r="GX9" s="176"/>
      <c r="GY9" s="176"/>
      <c r="GZ9" s="173"/>
      <c r="HA9" s="95"/>
      <c r="HB9" s="191"/>
      <c r="HC9" s="189"/>
    </row>
    <row r="10" spans="1:264" s="11" customFormat="1" ht="43.5" customHeight="1" x14ac:dyDescent="0.2">
      <c r="A10" s="197"/>
      <c r="B10" s="172"/>
      <c r="C10" s="184"/>
      <c r="D10" s="184"/>
      <c r="E10" s="184"/>
      <c r="F10" s="171"/>
      <c r="G10" s="171"/>
      <c r="H10" s="172"/>
      <c r="I10" s="172"/>
      <c r="J10" s="172"/>
      <c r="K10" s="172"/>
      <c r="L10" s="172"/>
      <c r="M10" s="171"/>
      <c r="N10" s="171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5"/>
      <c r="AD10" s="172"/>
      <c r="AE10" s="172"/>
      <c r="AF10" s="172"/>
      <c r="AG10" s="172"/>
      <c r="AH10" s="172"/>
      <c r="AI10" s="172"/>
      <c r="AJ10" s="172"/>
      <c r="AK10" s="172"/>
      <c r="AL10" s="172"/>
      <c r="AM10" s="175"/>
      <c r="AN10" s="172"/>
      <c r="AO10" s="172"/>
      <c r="AP10" s="172"/>
      <c r="AQ10" s="172"/>
      <c r="AR10" s="172"/>
      <c r="AS10" s="172"/>
      <c r="AT10" s="172"/>
      <c r="AU10" s="172"/>
      <c r="AV10" s="172"/>
      <c r="AW10" s="174"/>
      <c r="AX10" s="172"/>
      <c r="AY10" s="172"/>
      <c r="AZ10" s="172"/>
      <c r="BA10" s="172"/>
      <c r="BB10" s="172"/>
      <c r="BC10" s="172"/>
      <c r="BD10" s="172"/>
      <c r="BE10" s="172"/>
      <c r="BF10" s="172"/>
      <c r="BG10" s="174"/>
      <c r="BH10" s="172"/>
      <c r="BI10" s="172"/>
      <c r="BJ10" s="172"/>
      <c r="BK10" s="172"/>
      <c r="BL10" s="172"/>
      <c r="BM10" s="172"/>
      <c r="BN10" s="172"/>
      <c r="BO10" s="172"/>
      <c r="BP10" s="172"/>
      <c r="BQ10" s="174"/>
      <c r="BR10" s="172"/>
      <c r="BS10" s="172"/>
      <c r="BT10" s="172"/>
      <c r="BU10" s="172"/>
      <c r="BV10" s="172"/>
      <c r="BW10" s="172"/>
      <c r="BX10" s="172"/>
      <c r="BY10" s="172"/>
      <c r="BZ10" s="172"/>
      <c r="CA10" s="174"/>
      <c r="CB10" s="170"/>
      <c r="CC10" s="170"/>
      <c r="CD10" s="170"/>
      <c r="CE10" s="171"/>
      <c r="CF10" s="172"/>
      <c r="CG10" s="172"/>
      <c r="CH10" s="172"/>
      <c r="CI10" s="171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4"/>
      <c r="CW10" s="172"/>
      <c r="CX10" s="172"/>
      <c r="CY10" s="172"/>
      <c r="CZ10" s="172"/>
      <c r="DA10" s="172"/>
      <c r="DB10" s="172"/>
      <c r="DC10" s="172"/>
      <c r="DD10" s="172"/>
      <c r="DE10" s="172"/>
      <c r="DF10" s="174"/>
      <c r="DG10" s="172"/>
      <c r="DH10" s="172"/>
      <c r="DI10" s="172"/>
      <c r="DJ10" s="172"/>
      <c r="DK10" s="172"/>
      <c r="DL10" s="172"/>
      <c r="DM10" s="172"/>
      <c r="DN10" s="172"/>
      <c r="DO10" s="172"/>
      <c r="DP10" s="174"/>
      <c r="DQ10" s="166" t="s">
        <v>24</v>
      </c>
      <c r="DR10" s="166" t="s">
        <v>25</v>
      </c>
      <c r="DS10" s="166" t="s">
        <v>26</v>
      </c>
      <c r="DT10" s="166" t="s">
        <v>27</v>
      </c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 t="s">
        <v>25</v>
      </c>
      <c r="EP10" s="166" t="s">
        <v>26</v>
      </c>
      <c r="EQ10" s="166" t="s">
        <v>27</v>
      </c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73" t="s">
        <v>25</v>
      </c>
      <c r="FI10" s="173" t="s">
        <v>26</v>
      </c>
      <c r="FJ10" s="173" t="s">
        <v>27</v>
      </c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84"/>
      <c r="FY10" s="173"/>
      <c r="FZ10" s="173"/>
      <c r="GA10" s="187"/>
      <c r="GB10" s="184"/>
      <c r="GC10" s="184"/>
      <c r="GD10" s="194"/>
      <c r="GE10" s="184"/>
      <c r="GF10" s="184"/>
      <c r="GG10" s="194"/>
      <c r="GH10" s="173"/>
      <c r="GI10" s="166"/>
      <c r="GJ10" s="173"/>
      <c r="GK10" s="192"/>
      <c r="GL10" s="191"/>
      <c r="GM10" s="166"/>
      <c r="GN10" s="173"/>
      <c r="GO10" s="173"/>
      <c r="GP10" s="186"/>
      <c r="GQ10" s="173"/>
      <c r="GR10" s="176"/>
      <c r="GS10" s="176"/>
      <c r="GT10" s="176"/>
      <c r="GU10" s="176"/>
      <c r="GV10" s="176"/>
      <c r="GW10" s="176"/>
      <c r="GX10" s="176"/>
      <c r="GY10" s="176"/>
      <c r="GZ10" s="173"/>
      <c r="HA10" s="95"/>
      <c r="HB10" s="191"/>
      <c r="HC10" s="189"/>
    </row>
    <row r="11" spans="1:264" s="11" customFormat="1" ht="106.5" customHeight="1" thickBot="1" x14ac:dyDescent="0.25">
      <c r="A11" s="197"/>
      <c r="B11" s="172"/>
      <c r="C11" s="184"/>
      <c r="D11" s="184"/>
      <c r="E11" s="184"/>
      <c r="F11" s="171"/>
      <c r="G11" s="171"/>
      <c r="H11" s="172"/>
      <c r="I11" s="172"/>
      <c r="J11" s="172"/>
      <c r="K11" s="172"/>
      <c r="L11" s="172"/>
      <c r="M11" s="171"/>
      <c r="N11" s="171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5"/>
      <c r="AD11" s="172"/>
      <c r="AE11" s="172"/>
      <c r="AF11" s="172"/>
      <c r="AG11" s="172"/>
      <c r="AH11" s="172"/>
      <c r="AI11" s="172"/>
      <c r="AJ11" s="172"/>
      <c r="AK11" s="172"/>
      <c r="AL11" s="172"/>
      <c r="AM11" s="175"/>
      <c r="AN11" s="172"/>
      <c r="AO11" s="172"/>
      <c r="AP11" s="172"/>
      <c r="AQ11" s="172"/>
      <c r="AR11" s="172"/>
      <c r="AS11" s="172"/>
      <c r="AT11" s="172"/>
      <c r="AU11" s="172"/>
      <c r="AV11" s="172"/>
      <c r="AW11" s="174"/>
      <c r="AX11" s="172"/>
      <c r="AY11" s="172"/>
      <c r="AZ11" s="172"/>
      <c r="BA11" s="172"/>
      <c r="BB11" s="172"/>
      <c r="BC11" s="172"/>
      <c r="BD11" s="172"/>
      <c r="BE11" s="172"/>
      <c r="BF11" s="172"/>
      <c r="BG11" s="174"/>
      <c r="BH11" s="172"/>
      <c r="BI11" s="172"/>
      <c r="BJ11" s="172"/>
      <c r="BK11" s="172"/>
      <c r="BL11" s="172"/>
      <c r="BM11" s="172"/>
      <c r="BN11" s="172"/>
      <c r="BO11" s="172"/>
      <c r="BP11" s="172"/>
      <c r="BQ11" s="174"/>
      <c r="BR11" s="172"/>
      <c r="BS11" s="172"/>
      <c r="BT11" s="172"/>
      <c r="BU11" s="172"/>
      <c r="BV11" s="172"/>
      <c r="BW11" s="172"/>
      <c r="BX11" s="172"/>
      <c r="BY11" s="172"/>
      <c r="BZ11" s="172"/>
      <c r="CA11" s="174"/>
      <c r="CB11" s="170"/>
      <c r="CC11" s="170"/>
      <c r="CD11" s="170"/>
      <c r="CE11" s="171"/>
      <c r="CF11" s="172"/>
      <c r="CG11" s="172"/>
      <c r="CH11" s="172"/>
      <c r="CI11" s="171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4"/>
      <c r="CW11" s="172"/>
      <c r="CX11" s="172"/>
      <c r="CY11" s="172"/>
      <c r="CZ11" s="172"/>
      <c r="DA11" s="172"/>
      <c r="DB11" s="172"/>
      <c r="DC11" s="172"/>
      <c r="DD11" s="172"/>
      <c r="DE11" s="172"/>
      <c r="DF11" s="174"/>
      <c r="DG11" s="172"/>
      <c r="DH11" s="172"/>
      <c r="DI11" s="172"/>
      <c r="DJ11" s="172"/>
      <c r="DK11" s="172"/>
      <c r="DL11" s="172"/>
      <c r="DM11" s="172"/>
      <c r="DN11" s="172"/>
      <c r="DO11" s="172"/>
      <c r="DP11" s="174"/>
      <c r="DQ11" s="166"/>
      <c r="DR11" s="166"/>
      <c r="DS11" s="166"/>
      <c r="DT11" s="166" t="s">
        <v>2</v>
      </c>
      <c r="DU11" s="166"/>
      <c r="DV11" s="166"/>
      <c r="DW11" s="166" t="s">
        <v>40</v>
      </c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 t="s">
        <v>2</v>
      </c>
      <c r="ER11" s="166"/>
      <c r="ES11" s="166" t="s">
        <v>40</v>
      </c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73"/>
      <c r="FI11" s="173"/>
      <c r="FJ11" s="173" t="s">
        <v>2</v>
      </c>
      <c r="FK11" s="173"/>
      <c r="FL11" s="173" t="s">
        <v>40</v>
      </c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84"/>
      <c r="FY11" s="173"/>
      <c r="FZ11" s="173"/>
      <c r="GA11" s="187"/>
      <c r="GB11" s="184"/>
      <c r="GC11" s="184"/>
      <c r="GD11" s="194"/>
      <c r="GE11" s="184"/>
      <c r="GF11" s="184"/>
      <c r="GG11" s="194"/>
      <c r="GH11" s="173"/>
      <c r="GI11" s="166"/>
      <c r="GJ11" s="173"/>
      <c r="GK11" s="192"/>
      <c r="GL11" s="191"/>
      <c r="GM11" s="166"/>
      <c r="GN11" s="173"/>
      <c r="GO11" s="173"/>
      <c r="GP11" s="186"/>
      <c r="GQ11" s="173"/>
      <c r="GR11" s="176"/>
      <c r="GS11" s="176"/>
      <c r="GT11" s="176"/>
      <c r="GU11" s="176"/>
      <c r="GV11" s="176"/>
      <c r="GW11" s="176"/>
      <c r="GX11" s="176"/>
      <c r="GY11" s="176"/>
      <c r="GZ11" s="173"/>
      <c r="HA11" s="95"/>
      <c r="HB11" s="191"/>
      <c r="HC11" s="189"/>
    </row>
    <row r="12" spans="1:264" s="11" customFormat="1" ht="95.25" hidden="1" customHeight="1" x14ac:dyDescent="0.2">
      <c r="A12" s="197"/>
      <c r="B12" s="172"/>
      <c r="C12" s="184"/>
      <c r="D12" s="184"/>
      <c r="E12" s="184"/>
      <c r="F12" s="171"/>
      <c r="G12" s="171"/>
      <c r="H12" s="172"/>
      <c r="I12" s="172"/>
      <c r="J12" s="172"/>
      <c r="K12" s="172"/>
      <c r="L12" s="172"/>
      <c r="M12" s="171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5"/>
      <c r="AD12" s="172"/>
      <c r="AE12" s="172"/>
      <c r="AF12" s="172"/>
      <c r="AG12" s="172"/>
      <c r="AH12" s="172"/>
      <c r="AI12" s="172"/>
      <c r="AJ12" s="172"/>
      <c r="AK12" s="172"/>
      <c r="AL12" s="172"/>
      <c r="AM12" s="175"/>
      <c r="AN12" s="172"/>
      <c r="AO12" s="172"/>
      <c r="AP12" s="172"/>
      <c r="AQ12" s="172"/>
      <c r="AR12" s="172"/>
      <c r="AS12" s="172"/>
      <c r="AT12" s="172"/>
      <c r="AU12" s="172"/>
      <c r="AV12" s="172"/>
      <c r="AW12" s="174"/>
      <c r="AX12" s="172"/>
      <c r="AY12" s="172"/>
      <c r="AZ12" s="172"/>
      <c r="BA12" s="172"/>
      <c r="BB12" s="172"/>
      <c r="BC12" s="172"/>
      <c r="BD12" s="172"/>
      <c r="BE12" s="172"/>
      <c r="BF12" s="172"/>
      <c r="BG12" s="174"/>
      <c r="BH12" s="172"/>
      <c r="BI12" s="172"/>
      <c r="BJ12" s="172"/>
      <c r="BK12" s="172"/>
      <c r="BL12" s="172"/>
      <c r="BM12" s="172"/>
      <c r="BN12" s="172"/>
      <c r="BO12" s="172"/>
      <c r="BP12" s="172"/>
      <c r="BQ12" s="174"/>
      <c r="BR12" s="172"/>
      <c r="BS12" s="172"/>
      <c r="BT12" s="172"/>
      <c r="BU12" s="172"/>
      <c r="BV12" s="172"/>
      <c r="BW12" s="172"/>
      <c r="BX12" s="172"/>
      <c r="BY12" s="172"/>
      <c r="BZ12" s="172"/>
      <c r="CA12" s="174"/>
      <c r="CB12" s="170"/>
      <c r="CC12" s="170"/>
      <c r="CD12" s="170"/>
      <c r="CE12" s="171"/>
      <c r="CF12" s="172"/>
      <c r="CG12" s="172"/>
      <c r="CH12" s="172"/>
      <c r="CI12" s="171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4"/>
      <c r="CW12" s="172"/>
      <c r="CX12" s="172"/>
      <c r="CY12" s="172"/>
      <c r="CZ12" s="172"/>
      <c r="DA12" s="172"/>
      <c r="DB12" s="172"/>
      <c r="DC12" s="172"/>
      <c r="DD12" s="172"/>
      <c r="DE12" s="172"/>
      <c r="DF12" s="174"/>
      <c r="DG12" s="172"/>
      <c r="DH12" s="172"/>
      <c r="DI12" s="172"/>
      <c r="DJ12" s="172"/>
      <c r="DK12" s="172"/>
      <c r="DL12" s="172"/>
      <c r="DM12" s="172"/>
      <c r="DN12" s="172"/>
      <c r="DO12" s="172"/>
      <c r="DP12" s="174"/>
      <c r="DQ12" s="166"/>
      <c r="DR12" s="166"/>
      <c r="DS12" s="166"/>
      <c r="DT12" s="121" t="s">
        <v>24</v>
      </c>
      <c r="DU12" s="121" t="s">
        <v>25</v>
      </c>
      <c r="DV12" s="121" t="s">
        <v>26</v>
      </c>
      <c r="DW12" s="166"/>
      <c r="DX12" s="121" t="s">
        <v>26</v>
      </c>
      <c r="DY12" s="121" t="s">
        <v>25</v>
      </c>
      <c r="DZ12" s="121" t="s">
        <v>26</v>
      </c>
      <c r="EA12" s="121" t="s">
        <v>26</v>
      </c>
      <c r="EB12" s="121" t="s">
        <v>25</v>
      </c>
      <c r="EC12" s="121" t="s">
        <v>26</v>
      </c>
      <c r="ED12" s="166" t="s">
        <v>25</v>
      </c>
      <c r="EE12" s="166"/>
      <c r="EF12" s="166"/>
      <c r="EG12" s="166" t="s">
        <v>26</v>
      </c>
      <c r="EH12" s="166"/>
      <c r="EI12" s="166"/>
      <c r="EJ12" s="166" t="s">
        <v>26</v>
      </c>
      <c r="EK12" s="166"/>
      <c r="EL12" s="166"/>
      <c r="EM12" s="166"/>
      <c r="EN12" s="166"/>
      <c r="EO12" s="166"/>
      <c r="EP12" s="166"/>
      <c r="EQ12" s="121" t="s">
        <v>25</v>
      </c>
      <c r="ER12" s="121" t="s">
        <v>26</v>
      </c>
      <c r="ES12" s="166"/>
      <c r="ET12" s="121" t="s">
        <v>26</v>
      </c>
      <c r="EU12" s="121" t="s">
        <v>26</v>
      </c>
      <c r="EV12" s="121" t="s">
        <v>26</v>
      </c>
      <c r="EW12" s="121" t="s">
        <v>26</v>
      </c>
      <c r="EX12" s="166" t="s">
        <v>26</v>
      </c>
      <c r="EY12" s="166"/>
      <c r="EZ12" s="166"/>
      <c r="FA12" s="166"/>
      <c r="FB12" s="166"/>
      <c r="FC12" s="121" t="s">
        <v>25</v>
      </c>
      <c r="FD12" s="121" t="s">
        <v>26</v>
      </c>
      <c r="FE12" s="121" t="s">
        <v>26</v>
      </c>
      <c r="FF12" s="121" t="s">
        <v>26</v>
      </c>
      <c r="FG12" s="121" t="s">
        <v>26</v>
      </c>
      <c r="FH12" s="173"/>
      <c r="FI12" s="173"/>
      <c r="FJ12" s="119" t="s">
        <v>25</v>
      </c>
      <c r="FK12" s="119" t="s">
        <v>26</v>
      </c>
      <c r="FL12" s="173"/>
      <c r="FM12" s="119" t="s">
        <v>26</v>
      </c>
      <c r="FN12" s="119" t="s">
        <v>26</v>
      </c>
      <c r="FO12" s="119" t="s">
        <v>26</v>
      </c>
      <c r="FP12" s="173" t="s">
        <v>26</v>
      </c>
      <c r="FQ12" s="173"/>
      <c r="FR12" s="173"/>
      <c r="FS12" s="173" t="s">
        <v>26</v>
      </c>
      <c r="FT12" s="173"/>
      <c r="FU12" s="173"/>
      <c r="FV12" s="173"/>
      <c r="FW12" s="173"/>
      <c r="FX12" s="184"/>
      <c r="FY12" s="173"/>
      <c r="FZ12" s="173"/>
      <c r="GA12" s="88"/>
      <c r="GB12" s="184"/>
      <c r="GC12" s="184"/>
      <c r="GD12" s="194"/>
      <c r="GE12" s="184"/>
      <c r="GF12" s="184"/>
      <c r="GG12" s="194"/>
      <c r="GH12" s="173"/>
      <c r="GI12" s="166"/>
      <c r="GJ12" s="173"/>
      <c r="GK12" s="192"/>
      <c r="GL12" s="191"/>
      <c r="GM12" s="166"/>
      <c r="GN12" s="173"/>
      <c r="GO12" s="173"/>
      <c r="GP12" s="186"/>
      <c r="GQ12" s="173"/>
      <c r="GR12" s="176"/>
      <c r="GS12" s="176"/>
      <c r="GT12" s="176"/>
      <c r="GU12" s="176"/>
      <c r="GV12" s="176"/>
      <c r="GW12" s="176"/>
      <c r="GX12" s="176"/>
      <c r="GY12" s="176"/>
      <c r="GZ12" s="173"/>
      <c r="HA12" s="95"/>
      <c r="HB12" s="191"/>
      <c r="HC12" s="190"/>
    </row>
    <row r="13" spans="1:264" s="12" customFormat="1" ht="45.75" hidden="1" customHeight="1" thickBo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</row>
    <row r="14" spans="1:264" s="68" customFormat="1" ht="16.5" thickBot="1" x14ac:dyDescent="0.25">
      <c r="A14" s="195" t="s">
        <v>41</v>
      </c>
      <c r="B14" s="195"/>
      <c r="C14" s="108"/>
      <c r="D14" s="109">
        <f t="shared" ref="D14:BO14" si="0">SUM(D15:D46)</f>
        <v>15831.200000000003</v>
      </c>
      <c r="E14" s="109">
        <f t="shared" si="0"/>
        <v>18134.800000000003</v>
      </c>
      <c r="F14" s="109">
        <f t="shared" si="0"/>
        <v>15647.700000000004</v>
      </c>
      <c r="G14" s="109">
        <f t="shared" si="0"/>
        <v>0</v>
      </c>
      <c r="H14" s="109">
        <f t="shared" si="0"/>
        <v>11395.5</v>
      </c>
      <c r="I14" s="109">
        <f t="shared" si="0"/>
        <v>0</v>
      </c>
      <c r="J14" s="109">
        <f t="shared" si="0"/>
        <v>302.60000000000002</v>
      </c>
      <c r="K14" s="109">
        <f t="shared" si="0"/>
        <v>323.60000000000002</v>
      </c>
      <c r="L14" s="109">
        <f t="shared" si="0"/>
        <v>0</v>
      </c>
      <c r="M14" s="109">
        <f t="shared" si="0"/>
        <v>0</v>
      </c>
      <c r="N14" s="109">
        <f t="shared" si="0"/>
        <v>0</v>
      </c>
      <c r="O14" s="109">
        <f t="shared" si="0"/>
        <v>3881.4000000000005</v>
      </c>
      <c r="P14" s="109">
        <f t="shared" si="0"/>
        <v>0</v>
      </c>
      <c r="Q14" s="109">
        <f t="shared" si="0"/>
        <v>582.1</v>
      </c>
      <c r="R14" s="109">
        <f t="shared" si="0"/>
        <v>1486.9000000000003</v>
      </c>
      <c r="S14" s="109">
        <f t="shared" si="0"/>
        <v>0</v>
      </c>
      <c r="T14" s="109">
        <f t="shared" si="0"/>
        <v>0</v>
      </c>
      <c r="U14" s="109">
        <f t="shared" si="0"/>
        <v>1</v>
      </c>
      <c r="V14" s="109">
        <f t="shared" si="0"/>
        <v>0</v>
      </c>
      <c r="W14" s="109">
        <f t="shared" si="0"/>
        <v>0</v>
      </c>
      <c r="X14" s="109">
        <f t="shared" si="0"/>
        <v>0.3</v>
      </c>
      <c r="Y14" s="109">
        <f t="shared" si="0"/>
        <v>7</v>
      </c>
      <c r="Z14" s="109">
        <f t="shared" si="0"/>
        <v>72.3</v>
      </c>
      <c r="AA14" s="109">
        <f t="shared" si="0"/>
        <v>24</v>
      </c>
      <c r="AB14" s="109">
        <f t="shared" si="0"/>
        <v>36.299999999999997</v>
      </c>
      <c r="AC14" s="109">
        <f t="shared" si="0"/>
        <v>140.89999999999998</v>
      </c>
      <c r="AD14" s="109">
        <f t="shared" si="0"/>
        <v>0</v>
      </c>
      <c r="AE14" s="109">
        <f t="shared" si="0"/>
        <v>0</v>
      </c>
      <c r="AF14" s="109">
        <f t="shared" si="0"/>
        <v>0</v>
      </c>
      <c r="AG14" s="109">
        <f t="shared" si="0"/>
        <v>0</v>
      </c>
      <c r="AH14" s="109">
        <f t="shared" si="0"/>
        <v>0</v>
      </c>
      <c r="AI14" s="109">
        <f t="shared" si="0"/>
        <v>0</v>
      </c>
      <c r="AJ14" s="109">
        <f t="shared" si="0"/>
        <v>0</v>
      </c>
      <c r="AK14" s="109">
        <f t="shared" si="0"/>
        <v>0</v>
      </c>
      <c r="AL14" s="109">
        <f t="shared" si="0"/>
        <v>0</v>
      </c>
      <c r="AM14" s="109">
        <f t="shared" si="0"/>
        <v>0</v>
      </c>
      <c r="AN14" s="109">
        <f t="shared" si="0"/>
        <v>0</v>
      </c>
      <c r="AO14" s="109">
        <f t="shared" si="0"/>
        <v>1</v>
      </c>
      <c r="AP14" s="109">
        <f t="shared" si="0"/>
        <v>0</v>
      </c>
      <c r="AQ14" s="109">
        <f t="shared" si="0"/>
        <v>0</v>
      </c>
      <c r="AR14" s="109">
        <f t="shared" si="0"/>
        <v>2</v>
      </c>
      <c r="AS14" s="109">
        <f t="shared" si="0"/>
        <v>4</v>
      </c>
      <c r="AT14" s="109">
        <f t="shared" si="0"/>
        <v>7.7</v>
      </c>
      <c r="AU14" s="109">
        <f t="shared" si="0"/>
        <v>14.3</v>
      </c>
      <c r="AV14" s="109">
        <f t="shared" si="0"/>
        <v>58.7</v>
      </c>
      <c r="AW14" s="109">
        <f t="shared" si="0"/>
        <v>87.7</v>
      </c>
      <c r="AX14" s="109">
        <f t="shared" si="0"/>
        <v>0</v>
      </c>
      <c r="AY14" s="109">
        <f t="shared" si="0"/>
        <v>0</v>
      </c>
      <c r="AZ14" s="109">
        <f t="shared" si="0"/>
        <v>0</v>
      </c>
      <c r="BA14" s="109">
        <f t="shared" si="0"/>
        <v>0</v>
      </c>
      <c r="BB14" s="109">
        <f t="shared" si="0"/>
        <v>0</v>
      </c>
      <c r="BC14" s="109">
        <f t="shared" si="0"/>
        <v>0</v>
      </c>
      <c r="BD14" s="109">
        <f t="shared" si="0"/>
        <v>0</v>
      </c>
      <c r="BE14" s="109">
        <f t="shared" si="0"/>
        <v>0</v>
      </c>
      <c r="BF14" s="109">
        <f t="shared" si="0"/>
        <v>0</v>
      </c>
      <c r="BG14" s="109">
        <f t="shared" si="0"/>
        <v>0</v>
      </c>
      <c r="BH14" s="109">
        <f t="shared" si="0"/>
        <v>0</v>
      </c>
      <c r="BI14" s="109">
        <f t="shared" si="0"/>
        <v>0</v>
      </c>
      <c r="BJ14" s="109">
        <f t="shared" si="0"/>
        <v>0</v>
      </c>
      <c r="BK14" s="109">
        <f t="shared" si="0"/>
        <v>0</v>
      </c>
      <c r="BL14" s="109">
        <f t="shared" si="0"/>
        <v>0</v>
      </c>
      <c r="BM14" s="109">
        <f t="shared" si="0"/>
        <v>0</v>
      </c>
      <c r="BN14" s="109">
        <f t="shared" si="0"/>
        <v>0</v>
      </c>
      <c r="BO14" s="109">
        <f t="shared" si="0"/>
        <v>0</v>
      </c>
      <c r="BP14" s="109">
        <f t="shared" ref="BP14:EA14" si="1">SUM(BP15:BP46)</f>
        <v>3.7</v>
      </c>
      <c r="BQ14" s="109">
        <f t="shared" si="1"/>
        <v>3.7</v>
      </c>
      <c r="BR14" s="109">
        <f t="shared" si="1"/>
        <v>0</v>
      </c>
      <c r="BS14" s="109">
        <f t="shared" si="1"/>
        <v>0</v>
      </c>
      <c r="BT14" s="109">
        <f t="shared" si="1"/>
        <v>0</v>
      </c>
      <c r="BU14" s="109">
        <f t="shared" si="1"/>
        <v>0</v>
      </c>
      <c r="BV14" s="109">
        <f t="shared" si="1"/>
        <v>0</v>
      </c>
      <c r="BW14" s="109">
        <f t="shared" si="1"/>
        <v>0</v>
      </c>
      <c r="BX14" s="109">
        <f t="shared" si="1"/>
        <v>0</v>
      </c>
      <c r="BY14" s="109">
        <f t="shared" si="1"/>
        <v>0</v>
      </c>
      <c r="BZ14" s="109">
        <f t="shared" si="1"/>
        <v>0</v>
      </c>
      <c r="CA14" s="109">
        <f t="shared" si="1"/>
        <v>0</v>
      </c>
      <c r="CB14" s="109">
        <f t="shared" si="1"/>
        <v>2</v>
      </c>
      <c r="CC14" s="109">
        <f t="shared" si="1"/>
        <v>5.3</v>
      </c>
      <c r="CD14" s="109">
        <f t="shared" si="1"/>
        <v>0</v>
      </c>
      <c r="CE14" s="109">
        <f t="shared" si="1"/>
        <v>30.299999999999997</v>
      </c>
      <c r="CF14" s="109">
        <f t="shared" si="1"/>
        <v>40.900000000000006</v>
      </c>
      <c r="CG14" s="109">
        <f t="shared" si="1"/>
        <v>2</v>
      </c>
      <c r="CH14" s="109">
        <f t="shared" si="1"/>
        <v>1</v>
      </c>
      <c r="CI14" s="109">
        <f t="shared" si="1"/>
        <v>0</v>
      </c>
      <c r="CJ14" s="109">
        <f t="shared" si="1"/>
        <v>12</v>
      </c>
      <c r="CK14" s="109">
        <f t="shared" si="1"/>
        <v>3.4</v>
      </c>
      <c r="CL14" s="109">
        <f t="shared" si="1"/>
        <v>1.7</v>
      </c>
      <c r="CM14" s="109">
        <f t="shared" si="1"/>
        <v>0</v>
      </c>
      <c r="CN14" s="109">
        <f t="shared" si="1"/>
        <v>0</v>
      </c>
      <c r="CO14" s="109">
        <f t="shared" si="1"/>
        <v>0</v>
      </c>
      <c r="CP14" s="109">
        <f t="shared" si="1"/>
        <v>0</v>
      </c>
      <c r="CQ14" s="109">
        <f t="shared" si="1"/>
        <v>0</v>
      </c>
      <c r="CR14" s="109">
        <f t="shared" si="1"/>
        <v>4.3</v>
      </c>
      <c r="CS14" s="109">
        <f t="shared" si="1"/>
        <v>1</v>
      </c>
      <c r="CT14" s="109">
        <f t="shared" si="1"/>
        <v>2</v>
      </c>
      <c r="CU14" s="109">
        <f t="shared" si="1"/>
        <v>3</v>
      </c>
      <c r="CV14" s="109">
        <f t="shared" si="1"/>
        <v>10.3</v>
      </c>
      <c r="CW14" s="109">
        <f t="shared" si="1"/>
        <v>0</v>
      </c>
      <c r="CX14" s="109">
        <f t="shared" si="1"/>
        <v>0</v>
      </c>
      <c r="CY14" s="109">
        <f t="shared" si="1"/>
        <v>0</v>
      </c>
      <c r="CZ14" s="109">
        <f t="shared" si="1"/>
        <v>0</v>
      </c>
      <c r="DA14" s="109">
        <f t="shared" si="1"/>
        <v>0</v>
      </c>
      <c r="DB14" s="109">
        <f t="shared" si="1"/>
        <v>0.3</v>
      </c>
      <c r="DC14" s="109">
        <f t="shared" si="1"/>
        <v>0</v>
      </c>
      <c r="DD14" s="109">
        <f t="shared" si="1"/>
        <v>0</v>
      </c>
      <c r="DE14" s="109">
        <f t="shared" si="1"/>
        <v>4.7</v>
      </c>
      <c r="DF14" s="109">
        <f t="shared" si="1"/>
        <v>5</v>
      </c>
      <c r="DG14" s="109">
        <f t="shared" si="1"/>
        <v>0</v>
      </c>
      <c r="DH14" s="109">
        <f t="shared" si="1"/>
        <v>0</v>
      </c>
      <c r="DI14" s="109">
        <f t="shared" si="1"/>
        <v>0</v>
      </c>
      <c r="DJ14" s="109">
        <f t="shared" si="1"/>
        <v>0</v>
      </c>
      <c r="DK14" s="109">
        <f t="shared" si="1"/>
        <v>0</v>
      </c>
      <c r="DL14" s="109">
        <f t="shared" si="1"/>
        <v>0</v>
      </c>
      <c r="DM14" s="109">
        <f t="shared" si="1"/>
        <v>0</v>
      </c>
      <c r="DN14" s="109">
        <f t="shared" si="1"/>
        <v>0</v>
      </c>
      <c r="DO14" s="109">
        <f t="shared" si="1"/>
        <v>0</v>
      </c>
      <c r="DP14" s="109">
        <f t="shared" si="1"/>
        <v>0</v>
      </c>
      <c r="DQ14" s="109">
        <f t="shared" si="1"/>
        <v>0</v>
      </c>
      <c r="DR14" s="109">
        <f t="shared" si="1"/>
        <v>9</v>
      </c>
      <c r="DS14" s="109">
        <f t="shared" si="1"/>
        <v>278</v>
      </c>
      <c r="DT14" s="109">
        <f t="shared" si="1"/>
        <v>0</v>
      </c>
      <c r="DU14" s="109">
        <f t="shared" si="1"/>
        <v>6</v>
      </c>
      <c r="DV14" s="109">
        <f t="shared" si="1"/>
        <v>72</v>
      </c>
      <c r="DW14" s="109">
        <f t="shared" si="1"/>
        <v>78</v>
      </c>
      <c r="DX14" s="109">
        <f t="shared" si="1"/>
        <v>0</v>
      </c>
      <c r="DY14" s="109">
        <f t="shared" si="1"/>
        <v>0</v>
      </c>
      <c r="DZ14" s="109">
        <f t="shared" si="1"/>
        <v>15</v>
      </c>
      <c r="EA14" s="109">
        <f t="shared" si="1"/>
        <v>0</v>
      </c>
      <c r="EB14" s="109">
        <f t="shared" ref="EB14:GN14" si="2">SUM(EB15:EB46)</f>
        <v>0</v>
      </c>
      <c r="EC14" s="109">
        <f t="shared" si="2"/>
        <v>0</v>
      </c>
      <c r="ED14" s="109">
        <f t="shared" si="2"/>
        <v>0</v>
      </c>
      <c r="EE14" s="109">
        <f t="shared" si="2"/>
        <v>0</v>
      </c>
      <c r="EF14" s="109">
        <f t="shared" si="2"/>
        <v>0</v>
      </c>
      <c r="EG14" s="109">
        <f t="shared" si="2"/>
        <v>0</v>
      </c>
      <c r="EH14" s="109">
        <f t="shared" si="2"/>
        <v>0</v>
      </c>
      <c r="EI14" s="109">
        <f t="shared" si="2"/>
        <v>0</v>
      </c>
      <c r="EJ14" s="109">
        <f t="shared" si="2"/>
        <v>0</v>
      </c>
      <c r="EK14" s="109">
        <f t="shared" si="2"/>
        <v>0</v>
      </c>
      <c r="EL14" s="109">
        <f t="shared" si="2"/>
        <v>0</v>
      </c>
      <c r="EM14" s="109">
        <f t="shared" si="2"/>
        <v>0</v>
      </c>
      <c r="EN14" s="109">
        <f t="shared" si="2"/>
        <v>0</v>
      </c>
      <c r="EO14" s="109">
        <f t="shared" si="2"/>
        <v>0</v>
      </c>
      <c r="EP14" s="109">
        <f t="shared" si="2"/>
        <v>0</v>
      </c>
      <c r="EQ14" s="109">
        <f t="shared" si="2"/>
        <v>0</v>
      </c>
      <c r="ER14" s="109">
        <f t="shared" si="2"/>
        <v>0</v>
      </c>
      <c r="ES14" s="109">
        <f t="shared" si="2"/>
        <v>0</v>
      </c>
      <c r="ET14" s="109">
        <f t="shared" si="2"/>
        <v>0</v>
      </c>
      <c r="EU14" s="109">
        <f t="shared" si="2"/>
        <v>0</v>
      </c>
      <c r="EV14" s="109">
        <f t="shared" si="2"/>
        <v>0</v>
      </c>
      <c r="EW14" s="109">
        <f t="shared" si="2"/>
        <v>0</v>
      </c>
      <c r="EX14" s="109">
        <f t="shared" si="2"/>
        <v>0</v>
      </c>
      <c r="EY14" s="109">
        <f t="shared" si="2"/>
        <v>0</v>
      </c>
      <c r="EZ14" s="109">
        <f t="shared" si="2"/>
        <v>0</v>
      </c>
      <c r="FA14" s="109">
        <f t="shared" si="2"/>
        <v>0</v>
      </c>
      <c r="FB14" s="109">
        <f t="shared" si="2"/>
        <v>0</v>
      </c>
      <c r="FC14" s="109">
        <f t="shared" si="2"/>
        <v>0</v>
      </c>
      <c r="FD14" s="109">
        <f t="shared" si="2"/>
        <v>94</v>
      </c>
      <c r="FE14" s="109">
        <f t="shared" si="2"/>
        <v>0</v>
      </c>
      <c r="FF14" s="109">
        <f t="shared" si="2"/>
        <v>0</v>
      </c>
      <c r="FG14" s="109">
        <f t="shared" si="2"/>
        <v>0</v>
      </c>
      <c r="FH14" s="109">
        <f t="shared" si="2"/>
        <v>0</v>
      </c>
      <c r="FI14" s="109">
        <f t="shared" si="2"/>
        <v>0</v>
      </c>
      <c r="FJ14" s="109">
        <f t="shared" si="2"/>
        <v>0</v>
      </c>
      <c r="FK14" s="109">
        <f t="shared" si="2"/>
        <v>0</v>
      </c>
      <c r="FL14" s="109">
        <f t="shared" si="2"/>
        <v>0</v>
      </c>
      <c r="FM14" s="109">
        <f t="shared" si="2"/>
        <v>0</v>
      </c>
      <c r="FN14" s="109">
        <f t="shared" si="2"/>
        <v>0</v>
      </c>
      <c r="FO14" s="109">
        <f t="shared" si="2"/>
        <v>0</v>
      </c>
      <c r="FP14" s="109">
        <f t="shared" si="2"/>
        <v>0</v>
      </c>
      <c r="FQ14" s="109">
        <f t="shared" si="2"/>
        <v>0</v>
      </c>
      <c r="FR14" s="109">
        <f t="shared" si="2"/>
        <v>0</v>
      </c>
      <c r="FS14" s="109">
        <f t="shared" si="2"/>
        <v>0</v>
      </c>
      <c r="FT14" s="109">
        <f t="shared" si="2"/>
        <v>0</v>
      </c>
      <c r="FU14" s="109">
        <f t="shared" si="2"/>
        <v>0</v>
      </c>
      <c r="FV14" s="109">
        <f t="shared" si="2"/>
        <v>0</v>
      </c>
      <c r="FW14" s="109">
        <f t="shared" si="2"/>
        <v>0</v>
      </c>
      <c r="FX14" s="109">
        <f t="shared" si="2"/>
        <v>34439.999999999993</v>
      </c>
      <c r="FY14" s="109">
        <f t="shared" si="2"/>
        <v>474</v>
      </c>
      <c r="FZ14" s="109">
        <f t="shared" si="2"/>
        <v>33965.999999999993</v>
      </c>
      <c r="GA14" s="109">
        <f t="shared" si="2"/>
        <v>236.60000000000002</v>
      </c>
      <c r="GB14" s="109">
        <f t="shared" si="2"/>
        <v>13061.000000000002</v>
      </c>
      <c r="GC14" s="109">
        <f t="shared" si="2"/>
        <v>146.00199999999998</v>
      </c>
      <c r="GD14" s="109">
        <f t="shared" si="2"/>
        <v>12914.998000000003</v>
      </c>
      <c r="GE14" s="109">
        <f t="shared" si="2"/>
        <v>15533.400000000001</v>
      </c>
      <c r="GF14" s="109">
        <f t="shared" si="2"/>
        <v>239.27</v>
      </c>
      <c r="GG14" s="109">
        <f t="shared" si="2"/>
        <v>15294.130000000003</v>
      </c>
      <c r="GH14" s="109">
        <f t="shared" si="2"/>
        <v>5135</v>
      </c>
      <c r="GI14" s="109">
        <f t="shared" si="2"/>
        <v>4994.1400000000003</v>
      </c>
      <c r="GJ14" s="109">
        <f t="shared" si="2"/>
        <v>2629</v>
      </c>
      <c r="GK14" s="109">
        <f t="shared" si="2"/>
        <v>40</v>
      </c>
      <c r="GL14" s="109">
        <f t="shared" si="2"/>
        <v>78.200000000000017</v>
      </c>
      <c r="GM14" s="109">
        <f t="shared" si="2"/>
        <v>2550.8000000000002</v>
      </c>
      <c r="GN14" s="109">
        <f t="shared" si="2"/>
        <v>2506</v>
      </c>
      <c r="GO14" s="109">
        <f t="shared" ref="GO14:HC14" si="3">SUM(GO15:GO46)</f>
        <v>0</v>
      </c>
      <c r="GP14" s="109">
        <f t="shared" si="3"/>
        <v>94</v>
      </c>
      <c r="GQ14" s="109">
        <f t="shared" si="3"/>
        <v>1207</v>
      </c>
      <c r="GR14" s="109">
        <f t="shared" si="3"/>
        <v>0</v>
      </c>
      <c r="GS14" s="109">
        <f t="shared" si="3"/>
        <v>0</v>
      </c>
      <c r="GT14" s="109">
        <f t="shared" si="3"/>
        <v>0</v>
      </c>
      <c r="GU14" s="109">
        <f t="shared" si="3"/>
        <v>0</v>
      </c>
      <c r="GV14" s="109">
        <f t="shared" si="3"/>
        <v>0</v>
      </c>
      <c r="GW14" s="109">
        <f t="shared" si="3"/>
        <v>0</v>
      </c>
      <c r="GX14" s="109">
        <f t="shared" si="3"/>
        <v>0</v>
      </c>
      <c r="GY14" s="109">
        <f t="shared" si="3"/>
        <v>0</v>
      </c>
      <c r="GZ14" s="109">
        <f t="shared" si="3"/>
        <v>0</v>
      </c>
      <c r="HA14" s="109">
        <f t="shared" si="3"/>
        <v>0</v>
      </c>
      <c r="HB14" s="109">
        <f t="shared" si="3"/>
        <v>62.559999999999995</v>
      </c>
      <c r="HC14" s="109">
        <f t="shared" si="3"/>
        <v>2443.34</v>
      </c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</row>
    <row r="15" spans="1:264" s="19" customFormat="1" ht="15.75" x14ac:dyDescent="0.2">
      <c r="A15" s="125">
        <v>1</v>
      </c>
      <c r="B15" s="125" t="s">
        <v>109</v>
      </c>
      <c r="C15" s="123"/>
      <c r="D15" s="123">
        <f>F15+M15+N15+AC15+AM15+CB15+CE15+CI15+CV15</f>
        <v>444.1</v>
      </c>
      <c r="E15" s="123">
        <f>H15+J15+K15+O15+P15+Q15+R15+AW15+BG15+BQ15+CC15+CD15+CF15+CG15+CH15+CJ15+CK15+CL15+DF15</f>
        <v>756.49999999999989</v>
      </c>
      <c r="F15" s="26">
        <v>443.1</v>
      </c>
      <c r="G15" s="26">
        <v>0</v>
      </c>
      <c r="H15" s="26">
        <v>646.9</v>
      </c>
      <c r="I15" s="26">
        <v>0</v>
      </c>
      <c r="J15" s="26">
        <v>16.7</v>
      </c>
      <c r="K15" s="26">
        <v>33.299999999999997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16.7</v>
      </c>
      <c r="R15" s="26">
        <v>33.299999999999997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72">
        <f t="shared" ref="AC15:AC46" si="4">SUM(T15:AB15)</f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72">
        <f t="shared" ref="AM15:AM46" si="5">SUM(AD15:AL15)</f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62">
        <f t="shared" ref="AW15:AW46" si="6">SUM(AN15:AV15)</f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62">
        <f t="shared" ref="BG15:BG44" si="7">SUM(AX15:BF15)</f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62">
        <f t="shared" ref="BQ15:BQ44" si="8">SUM(BH15:BP15)</f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62">
        <f t="shared" ref="CA15:CA46" si="9">SUM(BR15:BZ15)</f>
        <v>0</v>
      </c>
      <c r="CB15" s="26">
        <v>0</v>
      </c>
      <c r="CC15" s="26">
        <v>4.3</v>
      </c>
      <c r="CD15" s="26">
        <v>0</v>
      </c>
      <c r="CE15" s="26">
        <v>1</v>
      </c>
      <c r="CF15" s="26">
        <v>5.3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62">
        <f t="shared" ref="CV15:CV46" si="10">SUM(CM15:CU15)</f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62">
        <f t="shared" ref="DF15:DF44" si="11">SUM(CW15:DE15)</f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62">
        <f t="shared" ref="DP15:DP44" si="12">SUM(DG15:DO15)</f>
        <v>0</v>
      </c>
      <c r="DQ15" s="84">
        <v>0</v>
      </c>
      <c r="DR15" s="84">
        <v>0</v>
      </c>
      <c r="DS15" s="84">
        <v>0</v>
      </c>
      <c r="DT15" s="84">
        <v>0</v>
      </c>
      <c r="DU15" s="84">
        <v>0</v>
      </c>
      <c r="DV15" s="84">
        <v>0</v>
      </c>
      <c r="DW15" s="85">
        <f t="shared" ref="DW15:DW44" si="13">DT15+DU15+DV15</f>
        <v>0</v>
      </c>
      <c r="DX15" s="84">
        <v>0</v>
      </c>
      <c r="DY15" s="84">
        <v>0</v>
      </c>
      <c r="DZ15" s="84">
        <v>0</v>
      </c>
      <c r="EA15" s="84">
        <v>0</v>
      </c>
      <c r="EB15" s="84">
        <v>0</v>
      </c>
      <c r="EC15" s="84">
        <v>0</v>
      </c>
      <c r="ED15" s="84">
        <v>0</v>
      </c>
      <c r="EE15" s="84">
        <v>0</v>
      </c>
      <c r="EF15" s="85">
        <f t="shared" ref="EF15:EF44" si="14">ED15+EE15</f>
        <v>0</v>
      </c>
      <c r="EG15" s="84">
        <v>0</v>
      </c>
      <c r="EH15" s="84">
        <v>0</v>
      </c>
      <c r="EI15" s="85">
        <f t="shared" ref="EI15:EI44" si="15">EG15+EH15</f>
        <v>0</v>
      </c>
      <c r="EJ15" s="84">
        <v>0</v>
      </c>
      <c r="EK15" s="84">
        <v>0</v>
      </c>
      <c r="EL15" s="84">
        <v>0</v>
      </c>
      <c r="EM15" s="84">
        <v>0</v>
      </c>
      <c r="EN15" s="85">
        <f t="shared" ref="EN15:EN44" si="16">SUM(EJ15:EM15)</f>
        <v>0</v>
      </c>
      <c r="EO15" s="84">
        <v>0</v>
      </c>
      <c r="EP15" s="84">
        <v>0</v>
      </c>
      <c r="EQ15" s="84">
        <v>0</v>
      </c>
      <c r="ER15" s="84">
        <v>0</v>
      </c>
      <c r="ES15" s="85">
        <f t="shared" ref="ES15:ES44" si="17">EQ15+ER15</f>
        <v>0</v>
      </c>
      <c r="ET15" s="84">
        <v>0</v>
      </c>
      <c r="EU15" s="84">
        <v>0</v>
      </c>
      <c r="EV15" s="84">
        <v>0</v>
      </c>
      <c r="EW15" s="84">
        <v>0</v>
      </c>
      <c r="EX15" s="84">
        <v>0</v>
      </c>
      <c r="EY15" s="84">
        <v>0</v>
      </c>
      <c r="EZ15" s="84">
        <v>0</v>
      </c>
      <c r="FA15" s="84">
        <v>0</v>
      </c>
      <c r="FB15" s="85">
        <f t="shared" ref="FB15:FB44" si="18">SUM(EX15:FA15)</f>
        <v>0</v>
      </c>
      <c r="FC15" s="84">
        <v>0</v>
      </c>
      <c r="FD15" s="84">
        <v>0</v>
      </c>
      <c r="FE15" s="84">
        <v>0</v>
      </c>
      <c r="FF15" s="84">
        <v>0</v>
      </c>
      <c r="FG15" s="84">
        <v>0</v>
      </c>
      <c r="FH15" s="26">
        <v>0</v>
      </c>
      <c r="FI15" s="26">
        <v>0</v>
      </c>
      <c r="FJ15" s="26">
        <v>0</v>
      </c>
      <c r="FK15" s="26">
        <v>0</v>
      </c>
      <c r="FL15" s="23">
        <f t="shared" ref="FL15:FL41" si="19">FJ15+FK15</f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3">
        <f t="shared" ref="FR15:FR46" si="20">FP15+FQ15</f>
        <v>0</v>
      </c>
      <c r="FS15" s="26">
        <v>0</v>
      </c>
      <c r="FT15" s="26">
        <v>0</v>
      </c>
      <c r="FU15" s="26">
        <v>0</v>
      </c>
      <c r="FV15" s="26">
        <v>0</v>
      </c>
      <c r="FW15" s="23">
        <f t="shared" ref="FW15:FW46" si="21">SUM(FS15:FV15)</f>
        <v>0</v>
      </c>
      <c r="FX15" s="21">
        <f t="shared" ref="FX15:FX46" si="22">SUM(FY15:FZ15)</f>
        <v>1200.5999999999999</v>
      </c>
      <c r="FY15" s="21">
        <f t="shared" ref="FY15:FY42" si="23">SUM(DQ15:DS15)+DW15+SUM(DX15:EC15)+EF15+EI15+EN15+SUM(EO15:EP15)+ES15+SUM(ET15:EW15)+FB15+SUM(FC15:FG15)+FL15+SUM(FM15:FO15)+FR15+FW15</f>
        <v>0</v>
      </c>
      <c r="FZ15" s="62">
        <f t="shared" ref="FZ15:FZ46" si="24">SUM(F15:S15)+AC15+AM15+AW15+BG15+BQ15+CA15+SUM(CB15:CL15)+CV15+DF15+DP15</f>
        <v>1200.5999999999999</v>
      </c>
      <c r="GA15" s="21"/>
      <c r="GB15" s="21">
        <f t="shared" ref="GB15:GB21" si="25">D15-GJ15</f>
        <v>399.1</v>
      </c>
      <c r="GC15" s="21">
        <f>ROUND(GB15/$GB$74*$GB$76,3)</f>
        <v>4.4610000000000003</v>
      </c>
      <c r="GD15" s="26">
        <f t="shared" ref="GD15:GD73" si="26">GB15-GC15</f>
        <v>394.63900000000001</v>
      </c>
      <c r="GE15" s="21">
        <f t="shared" ref="GE15:GE39" si="27">E15-GN15</f>
        <v>671.49999999999989</v>
      </c>
      <c r="GF15" s="21">
        <f>ROUND(GE15/$GE$74*$GE$76,2)</f>
        <v>10.34</v>
      </c>
      <c r="GG15" s="26">
        <f t="shared" ref="GG15:GG73" si="28">GE15-GF15</f>
        <v>661.15999999999985</v>
      </c>
      <c r="GH15" s="21">
        <f t="shared" ref="GH15:GH45" si="29">GJ15+GN15</f>
        <v>130</v>
      </c>
      <c r="GI15" s="26">
        <f t="shared" ref="GI15:GI73" si="30">GM15+HC15</f>
        <v>126.44</v>
      </c>
      <c r="GJ15" s="21">
        <v>45</v>
      </c>
      <c r="GK15" s="21">
        <v>0</v>
      </c>
      <c r="GL15" s="21">
        <f>ROUND(GJ15/$GJ$74*$GJ$76,2)</f>
        <v>1.34</v>
      </c>
      <c r="GM15" s="26">
        <f t="shared" ref="GM15:GM73" si="31">GJ15-GL15</f>
        <v>43.66</v>
      </c>
      <c r="GN15" s="21">
        <v>85</v>
      </c>
      <c r="GO15" s="21">
        <v>0</v>
      </c>
      <c r="GP15" s="104">
        <v>5</v>
      </c>
      <c r="GQ15" s="66">
        <v>38</v>
      </c>
      <c r="GR15" s="66"/>
      <c r="GS15" s="66"/>
      <c r="GT15" s="66"/>
      <c r="GU15" s="66"/>
      <c r="GV15" s="66"/>
      <c r="GW15" s="66"/>
      <c r="GX15" s="66"/>
      <c r="GY15" s="66"/>
      <c r="GZ15" s="67">
        <f t="shared" ref="GZ15:GZ41" si="32">SUM(GR15:GY15)</f>
        <v>0</v>
      </c>
      <c r="HB15" s="26">
        <f>ROUND(GN15/$GN$74*$GN$76,2)</f>
        <v>2.12</v>
      </c>
      <c r="HC15" s="26">
        <f>GN15-HB15-0.1</f>
        <v>82.78</v>
      </c>
    </row>
    <row r="16" spans="1:264" s="19" customFormat="1" ht="15.75" x14ac:dyDescent="0.2">
      <c r="A16" s="125">
        <v>2</v>
      </c>
      <c r="B16" s="125" t="s">
        <v>110</v>
      </c>
      <c r="C16" s="123"/>
      <c r="D16" s="123">
        <f t="shared" ref="D16:D68" si="33">F16+M16+N16+AC16+AM16+CB16+CE16+CI16+CV16</f>
        <v>468.7</v>
      </c>
      <c r="E16" s="123">
        <f t="shared" ref="E16:E68" si="34">H16+J16+K16+O16+P16+Q16+R16+AW16+BG16+BQ16+CC16+CD16+CF16+CG16+CH16+CJ16+CK16+CL16+DF16</f>
        <v>711.80000000000007</v>
      </c>
      <c r="F16" s="26">
        <v>468.7</v>
      </c>
      <c r="G16" s="26">
        <v>0</v>
      </c>
      <c r="H16" s="26">
        <v>395.7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206.7</v>
      </c>
      <c r="P16" s="26">
        <v>0</v>
      </c>
      <c r="Q16" s="26">
        <v>42</v>
      </c>
      <c r="R16" s="26">
        <v>66.7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72">
        <f t="shared" si="4"/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72">
        <f t="shared" si="5"/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62">
        <f t="shared" si="6"/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62">
        <f t="shared" si="7"/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62">
        <f t="shared" si="8"/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62">
        <f t="shared" si="9"/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0.7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62">
        <f t="shared" si="10"/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62">
        <f t="shared" si="11"/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62">
        <f t="shared" si="12"/>
        <v>0</v>
      </c>
      <c r="DQ16" s="84"/>
      <c r="DR16" s="84"/>
      <c r="DS16" s="84"/>
      <c r="DT16" s="84"/>
      <c r="DU16" s="84"/>
      <c r="DV16" s="84"/>
      <c r="DW16" s="85">
        <f t="shared" si="13"/>
        <v>0</v>
      </c>
      <c r="DX16" s="84"/>
      <c r="DY16" s="84"/>
      <c r="DZ16" s="84"/>
      <c r="EA16" s="84"/>
      <c r="EB16" s="84"/>
      <c r="EC16" s="84"/>
      <c r="ED16" s="84"/>
      <c r="EE16" s="84"/>
      <c r="EF16" s="85">
        <f t="shared" si="14"/>
        <v>0</v>
      </c>
      <c r="EG16" s="84"/>
      <c r="EH16" s="84"/>
      <c r="EI16" s="85">
        <f t="shared" si="15"/>
        <v>0</v>
      </c>
      <c r="EJ16" s="84"/>
      <c r="EK16" s="84"/>
      <c r="EL16" s="84"/>
      <c r="EM16" s="84"/>
      <c r="EN16" s="85">
        <f t="shared" si="16"/>
        <v>0</v>
      </c>
      <c r="EO16" s="84"/>
      <c r="EP16" s="84"/>
      <c r="EQ16" s="84"/>
      <c r="ER16" s="84"/>
      <c r="ES16" s="85">
        <f t="shared" si="17"/>
        <v>0</v>
      </c>
      <c r="ET16" s="84"/>
      <c r="EU16" s="84"/>
      <c r="EV16" s="84"/>
      <c r="EW16" s="84"/>
      <c r="EX16" s="84"/>
      <c r="EY16" s="84"/>
      <c r="EZ16" s="84"/>
      <c r="FA16" s="84"/>
      <c r="FB16" s="85">
        <f t="shared" si="18"/>
        <v>0</v>
      </c>
      <c r="FC16" s="84"/>
      <c r="FD16" s="84"/>
      <c r="FE16" s="84"/>
      <c r="FF16" s="84"/>
      <c r="FG16" s="84"/>
      <c r="FH16" s="26"/>
      <c r="FI16" s="26"/>
      <c r="FJ16" s="26"/>
      <c r="FK16" s="26"/>
      <c r="FL16" s="23">
        <f t="shared" si="19"/>
        <v>0</v>
      </c>
      <c r="FM16" s="26"/>
      <c r="FN16" s="26"/>
      <c r="FO16" s="26"/>
      <c r="FP16" s="26"/>
      <c r="FQ16" s="26"/>
      <c r="FR16" s="23">
        <f t="shared" si="20"/>
        <v>0</v>
      </c>
      <c r="FS16" s="26"/>
      <c r="FT16" s="26"/>
      <c r="FU16" s="26"/>
      <c r="FV16" s="26"/>
      <c r="FW16" s="23">
        <f t="shared" si="21"/>
        <v>0</v>
      </c>
      <c r="FX16" s="21">
        <f t="shared" si="22"/>
        <v>1180.5</v>
      </c>
      <c r="FY16" s="21">
        <f t="shared" si="23"/>
        <v>0</v>
      </c>
      <c r="FZ16" s="62">
        <f t="shared" si="24"/>
        <v>1180.5</v>
      </c>
      <c r="GA16" s="21"/>
      <c r="GB16" s="21">
        <f t="shared" si="25"/>
        <v>390.7</v>
      </c>
      <c r="GC16" s="21">
        <f t="shared" ref="GC16:GC73" si="35">ROUND(GB16/$GB$74*$GB$76,3)</f>
        <v>4.367</v>
      </c>
      <c r="GD16" s="26">
        <f t="shared" si="26"/>
        <v>386.33299999999997</v>
      </c>
      <c r="GE16" s="21">
        <f t="shared" si="27"/>
        <v>606.80000000000007</v>
      </c>
      <c r="GF16" s="21">
        <f t="shared" ref="GF16:GF73" si="36">ROUND(GE16/$GE$74*$GE$76,2)</f>
        <v>9.35</v>
      </c>
      <c r="GG16" s="26">
        <f t="shared" si="28"/>
        <v>597.45000000000005</v>
      </c>
      <c r="GH16" s="21">
        <f t="shared" si="29"/>
        <v>183</v>
      </c>
      <c r="GI16" s="26">
        <f t="shared" si="30"/>
        <v>178.06</v>
      </c>
      <c r="GJ16" s="21">
        <v>78</v>
      </c>
      <c r="GK16" s="21">
        <v>0</v>
      </c>
      <c r="GL16" s="21">
        <f t="shared" ref="GL16:GL73" si="37">ROUND(GJ16/$GJ$74*$GJ$76,2)</f>
        <v>2.3199999999999998</v>
      </c>
      <c r="GM16" s="26">
        <f t="shared" si="31"/>
        <v>75.680000000000007</v>
      </c>
      <c r="GN16" s="21">
        <v>105</v>
      </c>
      <c r="GO16" s="21">
        <v>0</v>
      </c>
      <c r="GP16" s="105">
        <v>5</v>
      </c>
      <c r="GQ16" s="26">
        <v>40</v>
      </c>
      <c r="GR16" s="26"/>
      <c r="GS16" s="26"/>
      <c r="GT16" s="26"/>
      <c r="GU16" s="26"/>
      <c r="GV16" s="26"/>
      <c r="GW16" s="26"/>
      <c r="GX16" s="26"/>
      <c r="GY16" s="26"/>
      <c r="GZ16" s="24">
        <f t="shared" si="32"/>
        <v>0</v>
      </c>
      <c r="HB16" s="26">
        <f t="shared" ref="HB16:HB73" si="38">ROUND(GN16/$GN$74*$GN$76,2)</f>
        <v>2.62</v>
      </c>
      <c r="HC16" s="26">
        <f t="shared" ref="HC16:HC73" si="39">GN16-HB16</f>
        <v>102.38</v>
      </c>
    </row>
    <row r="17" spans="1:211" s="19" customFormat="1" ht="15.75" x14ac:dyDescent="0.2">
      <c r="A17" s="125">
        <v>3</v>
      </c>
      <c r="B17" s="125" t="s">
        <v>111</v>
      </c>
      <c r="C17" s="123"/>
      <c r="D17" s="123">
        <f t="shared" si="33"/>
        <v>628.5</v>
      </c>
      <c r="E17" s="123">
        <f t="shared" si="34"/>
        <v>751.40000000000009</v>
      </c>
      <c r="F17" s="26">
        <v>628.5</v>
      </c>
      <c r="G17" s="26">
        <v>0</v>
      </c>
      <c r="H17" s="26">
        <v>652.70000000000005</v>
      </c>
      <c r="I17" s="26">
        <v>0</v>
      </c>
      <c r="J17" s="26">
        <v>17.3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14.7</v>
      </c>
      <c r="R17" s="26">
        <v>66.7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72">
        <f t="shared" si="4"/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72">
        <f t="shared" si="5"/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62">
        <f t="shared" si="6"/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62">
        <f t="shared" si="7"/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62">
        <f t="shared" si="8"/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62">
        <f t="shared" si="9"/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62">
        <f t="shared" si="10"/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62">
        <f t="shared" si="11"/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62">
        <f t="shared" si="12"/>
        <v>0</v>
      </c>
      <c r="DQ17" s="84"/>
      <c r="DR17" s="84">
        <v>9</v>
      </c>
      <c r="DS17" s="84">
        <v>278</v>
      </c>
      <c r="DT17" s="84"/>
      <c r="DU17" s="84">
        <v>6</v>
      </c>
      <c r="DV17" s="84">
        <v>72</v>
      </c>
      <c r="DW17" s="85">
        <f t="shared" si="13"/>
        <v>78</v>
      </c>
      <c r="DX17" s="84"/>
      <c r="DY17" s="84"/>
      <c r="DZ17" s="84">
        <v>15</v>
      </c>
      <c r="EA17" s="84"/>
      <c r="EB17" s="84"/>
      <c r="EC17" s="84"/>
      <c r="ED17" s="84"/>
      <c r="EE17" s="84"/>
      <c r="EF17" s="85">
        <f t="shared" si="14"/>
        <v>0</v>
      </c>
      <c r="EG17" s="84"/>
      <c r="EH17" s="84"/>
      <c r="EI17" s="85">
        <f t="shared" si="15"/>
        <v>0</v>
      </c>
      <c r="EJ17" s="84"/>
      <c r="EK17" s="84"/>
      <c r="EL17" s="84"/>
      <c r="EM17" s="84"/>
      <c r="EN17" s="85">
        <f t="shared" si="16"/>
        <v>0</v>
      </c>
      <c r="EO17" s="84"/>
      <c r="EP17" s="84"/>
      <c r="EQ17" s="84"/>
      <c r="ER17" s="84"/>
      <c r="ES17" s="85">
        <f t="shared" si="17"/>
        <v>0</v>
      </c>
      <c r="ET17" s="84"/>
      <c r="EU17" s="84"/>
      <c r="EV17" s="84"/>
      <c r="EW17" s="84"/>
      <c r="EX17" s="84"/>
      <c r="EY17" s="84"/>
      <c r="EZ17" s="84"/>
      <c r="FA17" s="84"/>
      <c r="FB17" s="85">
        <f t="shared" si="18"/>
        <v>0</v>
      </c>
      <c r="FC17" s="84"/>
      <c r="FD17" s="84">
        <v>94</v>
      </c>
      <c r="FE17" s="84"/>
      <c r="FF17" s="84"/>
      <c r="FG17" s="84"/>
      <c r="FH17" s="26"/>
      <c r="FI17" s="26"/>
      <c r="FJ17" s="26"/>
      <c r="FK17" s="26"/>
      <c r="FL17" s="23">
        <f t="shared" si="19"/>
        <v>0</v>
      </c>
      <c r="FM17" s="26"/>
      <c r="FN17" s="26"/>
      <c r="FO17" s="26"/>
      <c r="FP17" s="26"/>
      <c r="FQ17" s="26"/>
      <c r="FR17" s="23">
        <f t="shared" si="20"/>
        <v>0</v>
      </c>
      <c r="FS17" s="26"/>
      <c r="FT17" s="26"/>
      <c r="FU17" s="26"/>
      <c r="FV17" s="26"/>
      <c r="FW17" s="23">
        <f t="shared" si="21"/>
        <v>0</v>
      </c>
      <c r="FX17" s="21">
        <f t="shared" si="22"/>
        <v>1853.9</v>
      </c>
      <c r="FY17" s="21">
        <f t="shared" si="23"/>
        <v>474</v>
      </c>
      <c r="FZ17" s="62">
        <f t="shared" si="24"/>
        <v>1379.9</v>
      </c>
      <c r="GA17" s="21"/>
      <c r="GB17" s="21">
        <f t="shared" si="25"/>
        <v>563.5</v>
      </c>
      <c r="GC17" s="21">
        <f t="shared" si="35"/>
        <v>6.2990000000000004</v>
      </c>
      <c r="GD17" s="26">
        <f t="shared" si="26"/>
        <v>557.20100000000002</v>
      </c>
      <c r="GE17" s="21">
        <f t="shared" si="27"/>
        <v>658.40000000000009</v>
      </c>
      <c r="GF17" s="21">
        <f t="shared" si="36"/>
        <v>10.14</v>
      </c>
      <c r="GG17" s="26">
        <f t="shared" si="28"/>
        <v>648.2600000000001</v>
      </c>
      <c r="GH17" s="21">
        <f t="shared" si="29"/>
        <v>158</v>
      </c>
      <c r="GI17" s="26">
        <f t="shared" si="30"/>
        <v>153.75</v>
      </c>
      <c r="GJ17" s="21">
        <v>65</v>
      </c>
      <c r="GK17" s="21">
        <v>0</v>
      </c>
      <c r="GL17" s="21">
        <f t="shared" si="37"/>
        <v>1.93</v>
      </c>
      <c r="GM17" s="26">
        <f t="shared" si="31"/>
        <v>63.07</v>
      </c>
      <c r="GN17" s="21">
        <v>93</v>
      </c>
      <c r="GO17" s="21">
        <v>0</v>
      </c>
      <c r="GP17" s="105">
        <v>2</v>
      </c>
      <c r="GQ17" s="26">
        <v>50</v>
      </c>
      <c r="GR17" s="26"/>
      <c r="GS17" s="26"/>
      <c r="GT17" s="26"/>
      <c r="GU17" s="26"/>
      <c r="GV17" s="26"/>
      <c r="GW17" s="26"/>
      <c r="GX17" s="26"/>
      <c r="GY17" s="26"/>
      <c r="GZ17" s="24">
        <f t="shared" si="32"/>
        <v>0</v>
      </c>
      <c r="HB17" s="26">
        <f t="shared" si="38"/>
        <v>2.3199999999999998</v>
      </c>
      <c r="HC17" s="26">
        <f t="shared" si="39"/>
        <v>90.68</v>
      </c>
    </row>
    <row r="18" spans="1:211" s="19" customFormat="1" ht="15.75" x14ac:dyDescent="0.2">
      <c r="A18" s="125">
        <v>4</v>
      </c>
      <c r="B18" s="125" t="s">
        <v>112</v>
      </c>
      <c r="C18" s="123"/>
      <c r="D18" s="123">
        <f t="shared" si="33"/>
        <v>552</v>
      </c>
      <c r="E18" s="123">
        <f t="shared" si="34"/>
        <v>729.3</v>
      </c>
      <c r="F18" s="26">
        <v>549.70000000000005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598</v>
      </c>
      <c r="P18" s="26">
        <v>0</v>
      </c>
      <c r="Q18" s="26">
        <v>0</v>
      </c>
      <c r="R18" s="26">
        <v>130.30000000000001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72">
        <f t="shared" si="4"/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72">
        <f t="shared" si="5"/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62">
        <f t="shared" si="6"/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62">
        <f t="shared" si="7"/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62">
        <f t="shared" si="8"/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62">
        <f t="shared" si="9"/>
        <v>0</v>
      </c>
      <c r="CB18" s="26">
        <v>0</v>
      </c>
      <c r="CC18" s="26">
        <v>0</v>
      </c>
      <c r="CD18" s="26">
        <v>0</v>
      </c>
      <c r="CE18" s="26">
        <v>2.2999999999999998</v>
      </c>
      <c r="CF18" s="26">
        <v>0</v>
      </c>
      <c r="CG18" s="26">
        <v>0</v>
      </c>
      <c r="CH18" s="26">
        <v>0</v>
      </c>
      <c r="CI18" s="26">
        <v>0</v>
      </c>
      <c r="CJ18" s="26">
        <v>1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62">
        <f t="shared" si="10"/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62">
        <f t="shared" si="11"/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62">
        <f t="shared" si="12"/>
        <v>0</v>
      </c>
      <c r="DQ18" s="84"/>
      <c r="DR18" s="84"/>
      <c r="DS18" s="84"/>
      <c r="DT18" s="84"/>
      <c r="DU18" s="84"/>
      <c r="DV18" s="84"/>
      <c r="DW18" s="85">
        <f t="shared" si="13"/>
        <v>0</v>
      </c>
      <c r="DX18" s="84"/>
      <c r="DY18" s="84"/>
      <c r="DZ18" s="84"/>
      <c r="EA18" s="84"/>
      <c r="EB18" s="84"/>
      <c r="EC18" s="84"/>
      <c r="ED18" s="84"/>
      <c r="EE18" s="84"/>
      <c r="EF18" s="85">
        <f t="shared" si="14"/>
        <v>0</v>
      </c>
      <c r="EG18" s="84"/>
      <c r="EH18" s="84"/>
      <c r="EI18" s="85">
        <f t="shared" si="15"/>
        <v>0</v>
      </c>
      <c r="EJ18" s="84"/>
      <c r="EK18" s="84"/>
      <c r="EL18" s="84"/>
      <c r="EM18" s="84"/>
      <c r="EN18" s="85">
        <f t="shared" si="16"/>
        <v>0</v>
      </c>
      <c r="EO18" s="84"/>
      <c r="EP18" s="84"/>
      <c r="EQ18" s="84"/>
      <c r="ER18" s="84"/>
      <c r="ES18" s="85">
        <f t="shared" si="17"/>
        <v>0</v>
      </c>
      <c r="ET18" s="84"/>
      <c r="EU18" s="84"/>
      <c r="EV18" s="84"/>
      <c r="EW18" s="84"/>
      <c r="EX18" s="84"/>
      <c r="EY18" s="84"/>
      <c r="EZ18" s="84"/>
      <c r="FA18" s="84"/>
      <c r="FB18" s="85">
        <f t="shared" si="18"/>
        <v>0</v>
      </c>
      <c r="FC18" s="84"/>
      <c r="FD18" s="84"/>
      <c r="FE18" s="84"/>
      <c r="FF18" s="84"/>
      <c r="FG18" s="84"/>
      <c r="FH18" s="26"/>
      <c r="FI18" s="26"/>
      <c r="FJ18" s="26"/>
      <c r="FK18" s="26"/>
      <c r="FL18" s="23">
        <f t="shared" si="19"/>
        <v>0</v>
      </c>
      <c r="FM18" s="26"/>
      <c r="FN18" s="26"/>
      <c r="FO18" s="26"/>
      <c r="FP18" s="26"/>
      <c r="FQ18" s="26"/>
      <c r="FR18" s="23">
        <f t="shared" si="20"/>
        <v>0</v>
      </c>
      <c r="FS18" s="26"/>
      <c r="FT18" s="26"/>
      <c r="FU18" s="26"/>
      <c r="FV18" s="26"/>
      <c r="FW18" s="23">
        <f t="shared" si="21"/>
        <v>0</v>
      </c>
      <c r="FX18" s="21">
        <f t="shared" si="22"/>
        <v>1281.3</v>
      </c>
      <c r="FY18" s="21">
        <f t="shared" si="23"/>
        <v>0</v>
      </c>
      <c r="FZ18" s="62">
        <f t="shared" si="24"/>
        <v>1281.3</v>
      </c>
      <c r="GA18" s="21"/>
      <c r="GB18" s="21">
        <f t="shared" si="25"/>
        <v>456</v>
      </c>
      <c r="GC18" s="21">
        <f t="shared" si="35"/>
        <v>5.0970000000000004</v>
      </c>
      <c r="GD18" s="26">
        <f t="shared" si="26"/>
        <v>450.90300000000002</v>
      </c>
      <c r="GE18" s="21">
        <f t="shared" si="27"/>
        <v>620.29999999999995</v>
      </c>
      <c r="GF18" s="21">
        <f t="shared" si="36"/>
        <v>9.5500000000000007</v>
      </c>
      <c r="GG18" s="26">
        <f t="shared" si="28"/>
        <v>610.75</v>
      </c>
      <c r="GH18" s="21">
        <f t="shared" si="29"/>
        <v>205</v>
      </c>
      <c r="GI18" s="26">
        <f t="shared" si="30"/>
        <v>199.42000000000002</v>
      </c>
      <c r="GJ18" s="21">
        <v>96</v>
      </c>
      <c r="GK18" s="21">
        <v>0</v>
      </c>
      <c r="GL18" s="21">
        <f t="shared" si="37"/>
        <v>2.86</v>
      </c>
      <c r="GM18" s="26">
        <f t="shared" si="31"/>
        <v>93.14</v>
      </c>
      <c r="GN18" s="21">
        <v>109</v>
      </c>
      <c r="GO18" s="21">
        <v>0</v>
      </c>
      <c r="GP18" s="105">
        <v>5</v>
      </c>
      <c r="GQ18" s="26">
        <v>42</v>
      </c>
      <c r="GR18" s="26"/>
      <c r="GS18" s="26"/>
      <c r="GT18" s="26"/>
      <c r="GU18" s="26"/>
      <c r="GV18" s="26"/>
      <c r="GW18" s="26"/>
      <c r="GX18" s="26"/>
      <c r="GY18" s="26"/>
      <c r="GZ18" s="24">
        <f t="shared" si="32"/>
        <v>0</v>
      </c>
      <c r="HB18" s="26">
        <f t="shared" si="38"/>
        <v>2.72</v>
      </c>
      <c r="HC18" s="26">
        <f t="shared" si="39"/>
        <v>106.28</v>
      </c>
    </row>
    <row r="19" spans="1:211" s="19" customFormat="1" ht="15.75" x14ac:dyDescent="0.2">
      <c r="A19" s="125">
        <v>5</v>
      </c>
      <c r="B19" s="125" t="s">
        <v>113</v>
      </c>
      <c r="C19" s="123"/>
      <c r="D19" s="123">
        <f t="shared" si="33"/>
        <v>443.3</v>
      </c>
      <c r="E19" s="123">
        <f t="shared" si="34"/>
        <v>574.6</v>
      </c>
      <c r="F19" s="26">
        <v>442.3</v>
      </c>
      <c r="G19" s="26">
        <v>0</v>
      </c>
      <c r="H19" s="26">
        <v>478.1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29.8</v>
      </c>
      <c r="R19" s="26">
        <v>66.7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1</v>
      </c>
      <c r="AB19" s="26">
        <v>0</v>
      </c>
      <c r="AC19" s="72">
        <f t="shared" si="4"/>
        <v>1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72">
        <f t="shared" si="5"/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62">
        <f t="shared" si="6"/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62">
        <f t="shared" si="7"/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62">
        <f t="shared" si="8"/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62">
        <f t="shared" si="9"/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62">
        <f t="shared" si="10"/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62">
        <f t="shared" si="11"/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62">
        <f t="shared" si="12"/>
        <v>0</v>
      </c>
      <c r="DQ19" s="84"/>
      <c r="DR19" s="84"/>
      <c r="DS19" s="84"/>
      <c r="DT19" s="84"/>
      <c r="DU19" s="84"/>
      <c r="DV19" s="84"/>
      <c r="DW19" s="85">
        <f t="shared" si="13"/>
        <v>0</v>
      </c>
      <c r="DX19" s="84"/>
      <c r="DY19" s="84"/>
      <c r="DZ19" s="84"/>
      <c r="EA19" s="84"/>
      <c r="EB19" s="84"/>
      <c r="EC19" s="84"/>
      <c r="ED19" s="84"/>
      <c r="EE19" s="84"/>
      <c r="EF19" s="85">
        <f t="shared" si="14"/>
        <v>0</v>
      </c>
      <c r="EG19" s="84"/>
      <c r="EH19" s="84"/>
      <c r="EI19" s="85">
        <f t="shared" si="15"/>
        <v>0</v>
      </c>
      <c r="EJ19" s="84"/>
      <c r="EK19" s="84"/>
      <c r="EL19" s="84"/>
      <c r="EM19" s="84"/>
      <c r="EN19" s="85">
        <f t="shared" si="16"/>
        <v>0</v>
      </c>
      <c r="EO19" s="84"/>
      <c r="EP19" s="84"/>
      <c r="EQ19" s="84"/>
      <c r="ER19" s="84"/>
      <c r="ES19" s="85">
        <f t="shared" si="17"/>
        <v>0</v>
      </c>
      <c r="ET19" s="84"/>
      <c r="EU19" s="84"/>
      <c r="EV19" s="84"/>
      <c r="EW19" s="84"/>
      <c r="EX19" s="84"/>
      <c r="EY19" s="84"/>
      <c r="EZ19" s="84"/>
      <c r="FA19" s="84"/>
      <c r="FB19" s="85">
        <f t="shared" si="18"/>
        <v>0</v>
      </c>
      <c r="FC19" s="84"/>
      <c r="FD19" s="84"/>
      <c r="FE19" s="84"/>
      <c r="FF19" s="84"/>
      <c r="FG19" s="84"/>
      <c r="FH19" s="26"/>
      <c r="FI19" s="26"/>
      <c r="FJ19" s="26"/>
      <c r="FK19" s="26"/>
      <c r="FL19" s="23">
        <f t="shared" si="19"/>
        <v>0</v>
      </c>
      <c r="FM19" s="26"/>
      <c r="FN19" s="26"/>
      <c r="FO19" s="26"/>
      <c r="FP19" s="26"/>
      <c r="FQ19" s="26"/>
      <c r="FR19" s="23">
        <f t="shared" si="20"/>
        <v>0</v>
      </c>
      <c r="FS19" s="26"/>
      <c r="FT19" s="26"/>
      <c r="FU19" s="26"/>
      <c r="FV19" s="26"/>
      <c r="FW19" s="23">
        <f t="shared" si="21"/>
        <v>0</v>
      </c>
      <c r="FX19" s="21">
        <f t="shared" si="22"/>
        <v>1017.9000000000001</v>
      </c>
      <c r="FY19" s="21">
        <f t="shared" si="23"/>
        <v>0</v>
      </c>
      <c r="FZ19" s="62">
        <f t="shared" si="24"/>
        <v>1017.9000000000001</v>
      </c>
      <c r="GA19" s="21"/>
      <c r="GB19" s="21">
        <f t="shared" si="25"/>
        <v>396.3</v>
      </c>
      <c r="GC19" s="21">
        <f t="shared" si="35"/>
        <v>4.43</v>
      </c>
      <c r="GD19" s="26">
        <f t="shared" si="26"/>
        <v>391.87</v>
      </c>
      <c r="GE19" s="21">
        <f t="shared" si="27"/>
        <v>525.6</v>
      </c>
      <c r="GF19" s="21">
        <f t="shared" si="36"/>
        <v>8.1</v>
      </c>
      <c r="GG19" s="26">
        <f t="shared" si="28"/>
        <v>517.5</v>
      </c>
      <c r="GH19" s="21">
        <f t="shared" si="29"/>
        <v>96</v>
      </c>
      <c r="GI19" s="26">
        <f t="shared" si="30"/>
        <v>93.38</v>
      </c>
      <c r="GJ19" s="21">
        <v>47</v>
      </c>
      <c r="GK19" s="21">
        <v>0</v>
      </c>
      <c r="GL19" s="21">
        <f t="shared" si="37"/>
        <v>1.4</v>
      </c>
      <c r="GM19" s="26">
        <f t="shared" si="31"/>
        <v>45.6</v>
      </c>
      <c r="GN19" s="21">
        <v>49</v>
      </c>
      <c r="GO19" s="21">
        <v>0</v>
      </c>
      <c r="GP19" s="105">
        <v>2</v>
      </c>
      <c r="GQ19" s="26">
        <v>35</v>
      </c>
      <c r="GR19" s="26"/>
      <c r="GS19" s="26"/>
      <c r="GT19" s="26"/>
      <c r="GU19" s="26"/>
      <c r="GV19" s="26"/>
      <c r="GW19" s="26"/>
      <c r="GX19" s="26"/>
      <c r="GY19" s="26"/>
      <c r="GZ19" s="24">
        <f t="shared" si="32"/>
        <v>0</v>
      </c>
      <c r="HB19" s="26">
        <f t="shared" si="38"/>
        <v>1.22</v>
      </c>
      <c r="HC19" s="26">
        <f t="shared" si="39"/>
        <v>47.78</v>
      </c>
    </row>
    <row r="20" spans="1:211" s="19" customFormat="1" ht="15.75" x14ac:dyDescent="0.2">
      <c r="A20" s="125">
        <v>6</v>
      </c>
      <c r="B20" s="125" t="s">
        <v>114</v>
      </c>
      <c r="C20" s="123"/>
      <c r="D20" s="123">
        <f t="shared" si="33"/>
        <v>525.5</v>
      </c>
      <c r="E20" s="123">
        <f t="shared" si="34"/>
        <v>521.9</v>
      </c>
      <c r="F20" s="26">
        <v>525.5</v>
      </c>
      <c r="G20" s="26">
        <v>0</v>
      </c>
      <c r="H20" s="26">
        <v>193.5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250.4</v>
      </c>
      <c r="P20" s="26">
        <v>0</v>
      </c>
      <c r="Q20" s="26">
        <v>35.299999999999997</v>
      </c>
      <c r="R20" s="26">
        <v>41.7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72">
        <f t="shared" si="4"/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72">
        <f t="shared" si="5"/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62">
        <f t="shared" si="6"/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62">
        <f t="shared" si="7"/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62">
        <f t="shared" si="8"/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62">
        <f t="shared" si="9"/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1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62">
        <f t="shared" si="10"/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62">
        <f t="shared" si="11"/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62">
        <f t="shared" si="12"/>
        <v>0</v>
      </c>
      <c r="DQ20" s="84"/>
      <c r="DR20" s="84"/>
      <c r="DS20" s="84"/>
      <c r="DT20" s="84"/>
      <c r="DU20" s="84"/>
      <c r="DV20" s="84"/>
      <c r="DW20" s="85">
        <f t="shared" si="13"/>
        <v>0</v>
      </c>
      <c r="DX20" s="84"/>
      <c r="DY20" s="84"/>
      <c r="DZ20" s="84"/>
      <c r="EA20" s="84"/>
      <c r="EB20" s="84"/>
      <c r="EC20" s="84"/>
      <c r="ED20" s="84"/>
      <c r="EE20" s="84"/>
      <c r="EF20" s="85">
        <f t="shared" si="14"/>
        <v>0</v>
      </c>
      <c r="EG20" s="84"/>
      <c r="EH20" s="84"/>
      <c r="EI20" s="85">
        <f t="shared" si="15"/>
        <v>0</v>
      </c>
      <c r="EJ20" s="84"/>
      <c r="EK20" s="84"/>
      <c r="EL20" s="84"/>
      <c r="EM20" s="84"/>
      <c r="EN20" s="85">
        <f t="shared" si="16"/>
        <v>0</v>
      </c>
      <c r="EO20" s="84"/>
      <c r="EP20" s="84"/>
      <c r="EQ20" s="84"/>
      <c r="ER20" s="84"/>
      <c r="ES20" s="85">
        <f t="shared" si="17"/>
        <v>0</v>
      </c>
      <c r="ET20" s="84"/>
      <c r="EU20" s="84"/>
      <c r="EV20" s="84"/>
      <c r="EW20" s="84"/>
      <c r="EX20" s="84"/>
      <c r="EY20" s="84"/>
      <c r="EZ20" s="84"/>
      <c r="FA20" s="84"/>
      <c r="FB20" s="85">
        <f t="shared" si="18"/>
        <v>0</v>
      </c>
      <c r="FC20" s="84"/>
      <c r="FD20" s="84"/>
      <c r="FE20" s="84"/>
      <c r="FF20" s="84"/>
      <c r="FG20" s="84"/>
      <c r="FH20" s="26"/>
      <c r="FI20" s="26"/>
      <c r="FJ20" s="26"/>
      <c r="FK20" s="26"/>
      <c r="FL20" s="23">
        <f t="shared" si="19"/>
        <v>0</v>
      </c>
      <c r="FM20" s="26"/>
      <c r="FN20" s="26"/>
      <c r="FO20" s="26"/>
      <c r="FP20" s="26"/>
      <c r="FQ20" s="26"/>
      <c r="FR20" s="23">
        <f t="shared" si="20"/>
        <v>0</v>
      </c>
      <c r="FS20" s="26"/>
      <c r="FT20" s="26"/>
      <c r="FU20" s="26"/>
      <c r="FV20" s="26"/>
      <c r="FW20" s="23">
        <f t="shared" si="21"/>
        <v>0</v>
      </c>
      <c r="FX20" s="21">
        <f t="shared" si="22"/>
        <v>1047.3999999999999</v>
      </c>
      <c r="FY20" s="21">
        <f t="shared" si="23"/>
        <v>0</v>
      </c>
      <c r="FZ20" s="62">
        <f t="shared" si="24"/>
        <v>1047.3999999999999</v>
      </c>
      <c r="GA20" s="21"/>
      <c r="GB20" s="21">
        <f t="shared" si="25"/>
        <v>470.5</v>
      </c>
      <c r="GC20" s="21">
        <f t="shared" si="35"/>
        <v>5.2590000000000003</v>
      </c>
      <c r="GD20" s="26">
        <f t="shared" si="26"/>
        <v>465.24099999999999</v>
      </c>
      <c r="GE20" s="21">
        <f t="shared" si="27"/>
        <v>465.9</v>
      </c>
      <c r="GF20" s="21">
        <f t="shared" si="36"/>
        <v>7.18</v>
      </c>
      <c r="GG20" s="26">
        <f t="shared" si="28"/>
        <v>458.71999999999997</v>
      </c>
      <c r="GH20" s="21">
        <f t="shared" si="29"/>
        <v>111</v>
      </c>
      <c r="GI20" s="26">
        <f t="shared" si="30"/>
        <v>107.96000000000001</v>
      </c>
      <c r="GJ20" s="21">
        <v>55</v>
      </c>
      <c r="GK20" s="21">
        <v>0</v>
      </c>
      <c r="GL20" s="21">
        <f t="shared" si="37"/>
        <v>1.64</v>
      </c>
      <c r="GM20" s="26">
        <f t="shared" si="31"/>
        <v>53.36</v>
      </c>
      <c r="GN20" s="21">
        <v>56</v>
      </c>
      <c r="GO20" s="21">
        <v>0</v>
      </c>
      <c r="GP20" s="105">
        <v>2</v>
      </c>
      <c r="GQ20" s="26">
        <v>37</v>
      </c>
      <c r="GR20" s="26"/>
      <c r="GS20" s="26"/>
      <c r="GT20" s="26"/>
      <c r="GU20" s="26"/>
      <c r="GV20" s="26"/>
      <c r="GW20" s="26"/>
      <c r="GX20" s="26"/>
      <c r="GY20" s="26"/>
      <c r="GZ20" s="24">
        <f t="shared" si="32"/>
        <v>0</v>
      </c>
      <c r="HB20" s="26">
        <f t="shared" si="38"/>
        <v>1.4</v>
      </c>
      <c r="HC20" s="26">
        <f t="shared" si="39"/>
        <v>54.6</v>
      </c>
    </row>
    <row r="21" spans="1:211" s="19" customFormat="1" ht="15.75" x14ac:dyDescent="0.2">
      <c r="A21" s="125">
        <v>7</v>
      </c>
      <c r="B21" s="125" t="s">
        <v>115</v>
      </c>
      <c r="C21" s="123"/>
      <c r="D21" s="123">
        <f t="shared" si="33"/>
        <v>433.8</v>
      </c>
      <c r="E21" s="123">
        <f t="shared" si="34"/>
        <v>540.70000000000005</v>
      </c>
      <c r="F21" s="26">
        <v>433.8</v>
      </c>
      <c r="G21" s="26">
        <v>0</v>
      </c>
      <c r="H21" s="26">
        <v>461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32.700000000000003</v>
      </c>
      <c r="R21" s="26">
        <v>45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72">
        <f t="shared" si="4"/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72">
        <f t="shared" si="5"/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62">
        <f t="shared" si="6"/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62">
        <f t="shared" si="7"/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62">
        <f t="shared" si="8"/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62">
        <f t="shared" si="9"/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62">
        <f t="shared" si="10"/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62">
        <f t="shared" si="11"/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62">
        <f t="shared" si="12"/>
        <v>0</v>
      </c>
      <c r="DQ21" s="84"/>
      <c r="DR21" s="84"/>
      <c r="DS21" s="84"/>
      <c r="DT21" s="84"/>
      <c r="DU21" s="84"/>
      <c r="DV21" s="84"/>
      <c r="DW21" s="85">
        <f t="shared" si="13"/>
        <v>0</v>
      </c>
      <c r="DX21" s="84"/>
      <c r="DY21" s="84"/>
      <c r="DZ21" s="84"/>
      <c r="EA21" s="84"/>
      <c r="EB21" s="84"/>
      <c r="EC21" s="84"/>
      <c r="ED21" s="84"/>
      <c r="EE21" s="84"/>
      <c r="EF21" s="85">
        <f t="shared" si="14"/>
        <v>0</v>
      </c>
      <c r="EG21" s="84"/>
      <c r="EH21" s="84"/>
      <c r="EI21" s="85">
        <f t="shared" si="15"/>
        <v>0</v>
      </c>
      <c r="EJ21" s="84"/>
      <c r="EK21" s="84"/>
      <c r="EL21" s="84"/>
      <c r="EM21" s="84"/>
      <c r="EN21" s="85">
        <f t="shared" si="16"/>
        <v>0</v>
      </c>
      <c r="EO21" s="84"/>
      <c r="EP21" s="84"/>
      <c r="EQ21" s="84"/>
      <c r="ER21" s="84"/>
      <c r="ES21" s="85">
        <f t="shared" si="17"/>
        <v>0</v>
      </c>
      <c r="ET21" s="84"/>
      <c r="EU21" s="84"/>
      <c r="EV21" s="84"/>
      <c r="EW21" s="84"/>
      <c r="EX21" s="84"/>
      <c r="EY21" s="84"/>
      <c r="EZ21" s="84"/>
      <c r="FA21" s="84"/>
      <c r="FB21" s="85">
        <f t="shared" si="18"/>
        <v>0</v>
      </c>
      <c r="FC21" s="84"/>
      <c r="FD21" s="84"/>
      <c r="FE21" s="84"/>
      <c r="FF21" s="84"/>
      <c r="FG21" s="84"/>
      <c r="FH21" s="26"/>
      <c r="FI21" s="26"/>
      <c r="FJ21" s="26"/>
      <c r="FK21" s="26"/>
      <c r="FL21" s="23">
        <f t="shared" si="19"/>
        <v>0</v>
      </c>
      <c r="FM21" s="26"/>
      <c r="FN21" s="26"/>
      <c r="FO21" s="26"/>
      <c r="FP21" s="26"/>
      <c r="FQ21" s="26"/>
      <c r="FR21" s="23">
        <f t="shared" si="20"/>
        <v>0</v>
      </c>
      <c r="FS21" s="26"/>
      <c r="FT21" s="26"/>
      <c r="FU21" s="26"/>
      <c r="FV21" s="26"/>
      <c r="FW21" s="23">
        <f t="shared" si="21"/>
        <v>0</v>
      </c>
      <c r="FX21" s="21">
        <f t="shared" si="22"/>
        <v>974.5</v>
      </c>
      <c r="FY21" s="21">
        <f t="shared" si="23"/>
        <v>0</v>
      </c>
      <c r="FZ21" s="62">
        <f t="shared" si="24"/>
        <v>974.5</v>
      </c>
      <c r="GA21" s="21"/>
      <c r="GB21" s="21">
        <f t="shared" si="25"/>
        <v>362.8</v>
      </c>
      <c r="GC21" s="21">
        <f t="shared" si="35"/>
        <v>4.056</v>
      </c>
      <c r="GD21" s="26">
        <f t="shared" si="26"/>
        <v>358.74400000000003</v>
      </c>
      <c r="GE21" s="21">
        <f t="shared" si="27"/>
        <v>467.70000000000005</v>
      </c>
      <c r="GF21" s="21">
        <f t="shared" si="36"/>
        <v>7.2</v>
      </c>
      <c r="GG21" s="26">
        <f t="shared" si="28"/>
        <v>460.50000000000006</v>
      </c>
      <c r="GH21" s="21">
        <f t="shared" si="29"/>
        <v>144</v>
      </c>
      <c r="GI21" s="26">
        <f t="shared" si="30"/>
        <v>140.07</v>
      </c>
      <c r="GJ21" s="21">
        <v>71</v>
      </c>
      <c r="GK21" s="21">
        <v>0</v>
      </c>
      <c r="GL21" s="21">
        <f t="shared" si="37"/>
        <v>2.11</v>
      </c>
      <c r="GM21" s="26">
        <f t="shared" si="31"/>
        <v>68.89</v>
      </c>
      <c r="GN21" s="21">
        <v>73</v>
      </c>
      <c r="GO21" s="21">
        <v>0</v>
      </c>
      <c r="GP21" s="105">
        <v>1</v>
      </c>
      <c r="GQ21" s="26">
        <v>33</v>
      </c>
      <c r="GR21" s="26"/>
      <c r="GS21" s="26"/>
      <c r="GT21" s="26"/>
      <c r="GU21" s="26"/>
      <c r="GV21" s="26"/>
      <c r="GW21" s="26"/>
      <c r="GX21" s="26"/>
      <c r="GY21" s="26"/>
      <c r="GZ21" s="24">
        <f t="shared" si="32"/>
        <v>0</v>
      </c>
      <c r="HB21" s="26">
        <f t="shared" si="38"/>
        <v>1.82</v>
      </c>
      <c r="HC21" s="26">
        <f t="shared" si="39"/>
        <v>71.180000000000007</v>
      </c>
    </row>
    <row r="22" spans="1:211" s="19" customFormat="1" ht="15.75" x14ac:dyDescent="0.2">
      <c r="A22" s="125">
        <v>8</v>
      </c>
      <c r="B22" s="125" t="s">
        <v>116</v>
      </c>
      <c r="C22" s="123"/>
      <c r="D22" s="123">
        <f t="shared" si="33"/>
        <v>551.99999999999989</v>
      </c>
      <c r="E22" s="123">
        <f t="shared" si="34"/>
        <v>482.79999999999995</v>
      </c>
      <c r="F22" s="26">
        <v>502.4</v>
      </c>
      <c r="G22" s="26">
        <v>0</v>
      </c>
      <c r="H22" s="26">
        <v>393.9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21.2</v>
      </c>
      <c r="R22" s="26">
        <v>66.7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48.3</v>
      </c>
      <c r="AA22" s="26">
        <v>0</v>
      </c>
      <c r="AB22" s="26">
        <v>0</v>
      </c>
      <c r="AC22" s="72">
        <f t="shared" si="4"/>
        <v>48.3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72">
        <f t="shared" si="5"/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62">
        <f t="shared" si="6"/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62">
        <f t="shared" si="7"/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62">
        <f t="shared" si="8"/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62">
        <f t="shared" si="9"/>
        <v>0</v>
      </c>
      <c r="CB22" s="26">
        <v>0</v>
      </c>
      <c r="CC22" s="26">
        <v>0</v>
      </c>
      <c r="CD22" s="26">
        <v>0</v>
      </c>
      <c r="CE22" s="26">
        <v>1.3</v>
      </c>
      <c r="CF22" s="26">
        <v>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62">
        <f t="shared" si="10"/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62">
        <f t="shared" si="11"/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62">
        <f t="shared" si="12"/>
        <v>0</v>
      </c>
      <c r="DQ22" s="84"/>
      <c r="DR22" s="84"/>
      <c r="DS22" s="84"/>
      <c r="DT22" s="84"/>
      <c r="DU22" s="84"/>
      <c r="DV22" s="84"/>
      <c r="DW22" s="85">
        <f t="shared" si="13"/>
        <v>0</v>
      </c>
      <c r="DX22" s="84"/>
      <c r="DY22" s="84"/>
      <c r="DZ22" s="84"/>
      <c r="EA22" s="84"/>
      <c r="EB22" s="84"/>
      <c r="EC22" s="84"/>
      <c r="ED22" s="84"/>
      <c r="EE22" s="84"/>
      <c r="EF22" s="85">
        <f t="shared" si="14"/>
        <v>0</v>
      </c>
      <c r="EG22" s="84"/>
      <c r="EH22" s="84"/>
      <c r="EI22" s="85">
        <f t="shared" si="15"/>
        <v>0</v>
      </c>
      <c r="EJ22" s="84"/>
      <c r="EK22" s="84"/>
      <c r="EL22" s="84"/>
      <c r="EM22" s="84"/>
      <c r="EN22" s="85">
        <f t="shared" si="16"/>
        <v>0</v>
      </c>
      <c r="EO22" s="84"/>
      <c r="EP22" s="84"/>
      <c r="EQ22" s="84"/>
      <c r="ER22" s="84"/>
      <c r="ES22" s="85">
        <f t="shared" si="17"/>
        <v>0</v>
      </c>
      <c r="ET22" s="84"/>
      <c r="EU22" s="84"/>
      <c r="EV22" s="84"/>
      <c r="EW22" s="84"/>
      <c r="EX22" s="84"/>
      <c r="EY22" s="84"/>
      <c r="EZ22" s="84"/>
      <c r="FA22" s="84"/>
      <c r="FB22" s="85">
        <f t="shared" si="18"/>
        <v>0</v>
      </c>
      <c r="FC22" s="84"/>
      <c r="FD22" s="84"/>
      <c r="FE22" s="84"/>
      <c r="FF22" s="84"/>
      <c r="FG22" s="84"/>
      <c r="FH22" s="26"/>
      <c r="FI22" s="26"/>
      <c r="FJ22" s="26"/>
      <c r="FK22" s="26"/>
      <c r="FL22" s="23">
        <f t="shared" si="19"/>
        <v>0</v>
      </c>
      <c r="FM22" s="26"/>
      <c r="FN22" s="26"/>
      <c r="FO22" s="26"/>
      <c r="FP22" s="26"/>
      <c r="FQ22" s="26"/>
      <c r="FR22" s="23">
        <f t="shared" si="20"/>
        <v>0</v>
      </c>
      <c r="FS22" s="26"/>
      <c r="FT22" s="26"/>
      <c r="FU22" s="26"/>
      <c r="FV22" s="26"/>
      <c r="FW22" s="23">
        <f t="shared" si="21"/>
        <v>0</v>
      </c>
      <c r="FX22" s="21">
        <f t="shared" si="22"/>
        <v>1034.8</v>
      </c>
      <c r="FY22" s="21">
        <f t="shared" si="23"/>
        <v>0</v>
      </c>
      <c r="FZ22" s="62">
        <f t="shared" si="24"/>
        <v>1034.8</v>
      </c>
      <c r="GA22" s="21">
        <v>48.3</v>
      </c>
      <c r="GB22" s="21">
        <f>D22-GJ22-48.3</f>
        <v>445.69999999999987</v>
      </c>
      <c r="GC22" s="21">
        <f t="shared" si="35"/>
        <v>4.9820000000000002</v>
      </c>
      <c r="GD22" s="26">
        <f t="shared" si="26"/>
        <v>440.71799999999985</v>
      </c>
      <c r="GE22" s="21">
        <f t="shared" si="27"/>
        <v>431.79999999999995</v>
      </c>
      <c r="GF22" s="21">
        <f t="shared" si="36"/>
        <v>6.65</v>
      </c>
      <c r="GG22" s="26">
        <f t="shared" si="28"/>
        <v>425.15</v>
      </c>
      <c r="GH22" s="21">
        <f t="shared" si="29"/>
        <v>109</v>
      </c>
      <c r="GI22" s="26">
        <f t="shared" si="30"/>
        <v>106</v>
      </c>
      <c r="GJ22" s="21">
        <v>58</v>
      </c>
      <c r="GK22" s="21">
        <v>0</v>
      </c>
      <c r="GL22" s="21">
        <f t="shared" si="37"/>
        <v>1.73</v>
      </c>
      <c r="GM22" s="26">
        <f t="shared" si="31"/>
        <v>56.27</v>
      </c>
      <c r="GN22" s="21">
        <v>51</v>
      </c>
      <c r="GO22" s="21">
        <v>0</v>
      </c>
      <c r="GP22" s="105">
        <v>2</v>
      </c>
      <c r="GQ22" s="26">
        <v>35</v>
      </c>
      <c r="GR22" s="26"/>
      <c r="GS22" s="26"/>
      <c r="GT22" s="26"/>
      <c r="GU22" s="26"/>
      <c r="GV22" s="26"/>
      <c r="GW22" s="26"/>
      <c r="GX22" s="26"/>
      <c r="GY22" s="26"/>
      <c r="GZ22" s="24">
        <f t="shared" si="32"/>
        <v>0</v>
      </c>
      <c r="HB22" s="26">
        <f t="shared" si="38"/>
        <v>1.27</v>
      </c>
      <c r="HC22" s="26">
        <f t="shared" si="39"/>
        <v>49.73</v>
      </c>
    </row>
    <row r="23" spans="1:211" s="19" customFormat="1" ht="15.75" x14ac:dyDescent="0.2">
      <c r="A23" s="125">
        <v>9</v>
      </c>
      <c r="B23" s="125" t="s">
        <v>117</v>
      </c>
      <c r="C23" s="123"/>
      <c r="D23" s="123">
        <f t="shared" si="33"/>
        <v>477.2</v>
      </c>
      <c r="E23" s="123">
        <f t="shared" si="34"/>
        <v>613.20000000000005</v>
      </c>
      <c r="F23" s="26">
        <v>477.2</v>
      </c>
      <c r="G23" s="26">
        <v>0</v>
      </c>
      <c r="H23" s="26">
        <v>370.2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107</v>
      </c>
      <c r="P23" s="26">
        <v>0</v>
      </c>
      <c r="Q23" s="26">
        <v>34</v>
      </c>
      <c r="R23" s="26">
        <v>100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72">
        <f t="shared" si="4"/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72">
        <f t="shared" si="5"/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62">
        <f t="shared" si="6"/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62">
        <f t="shared" si="7"/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62">
        <f t="shared" si="8"/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62">
        <f t="shared" si="9"/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1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1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62">
        <f t="shared" si="10"/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62">
        <f t="shared" si="11"/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62">
        <f t="shared" si="12"/>
        <v>0</v>
      </c>
      <c r="DQ23" s="84"/>
      <c r="DR23" s="84"/>
      <c r="DS23" s="84"/>
      <c r="DT23" s="84"/>
      <c r="DU23" s="84"/>
      <c r="DV23" s="84"/>
      <c r="DW23" s="85">
        <f t="shared" si="13"/>
        <v>0</v>
      </c>
      <c r="DX23" s="84"/>
      <c r="DY23" s="84"/>
      <c r="DZ23" s="84"/>
      <c r="EA23" s="84"/>
      <c r="EB23" s="84"/>
      <c r="EC23" s="84"/>
      <c r="ED23" s="84"/>
      <c r="EE23" s="84"/>
      <c r="EF23" s="85">
        <f t="shared" si="14"/>
        <v>0</v>
      </c>
      <c r="EG23" s="84"/>
      <c r="EH23" s="84"/>
      <c r="EI23" s="85">
        <f t="shared" si="15"/>
        <v>0</v>
      </c>
      <c r="EJ23" s="84"/>
      <c r="EK23" s="84"/>
      <c r="EL23" s="84"/>
      <c r="EM23" s="84"/>
      <c r="EN23" s="85">
        <f t="shared" si="16"/>
        <v>0</v>
      </c>
      <c r="EO23" s="84"/>
      <c r="EP23" s="84"/>
      <c r="EQ23" s="84"/>
      <c r="ER23" s="84"/>
      <c r="ES23" s="85">
        <f t="shared" si="17"/>
        <v>0</v>
      </c>
      <c r="ET23" s="84"/>
      <c r="EU23" s="84"/>
      <c r="EV23" s="84"/>
      <c r="EW23" s="84"/>
      <c r="EX23" s="84"/>
      <c r="EY23" s="84"/>
      <c r="EZ23" s="84"/>
      <c r="FA23" s="84"/>
      <c r="FB23" s="85">
        <f t="shared" si="18"/>
        <v>0</v>
      </c>
      <c r="FC23" s="84"/>
      <c r="FD23" s="84"/>
      <c r="FE23" s="84"/>
      <c r="FF23" s="84"/>
      <c r="FG23" s="84"/>
      <c r="FH23" s="26"/>
      <c r="FI23" s="26"/>
      <c r="FJ23" s="26"/>
      <c r="FK23" s="26"/>
      <c r="FL23" s="23">
        <f t="shared" si="19"/>
        <v>0</v>
      </c>
      <c r="FM23" s="26"/>
      <c r="FN23" s="26"/>
      <c r="FO23" s="26"/>
      <c r="FP23" s="26"/>
      <c r="FQ23" s="26"/>
      <c r="FR23" s="23">
        <f t="shared" si="20"/>
        <v>0</v>
      </c>
      <c r="FS23" s="26"/>
      <c r="FT23" s="26"/>
      <c r="FU23" s="26"/>
      <c r="FV23" s="26"/>
      <c r="FW23" s="23">
        <f t="shared" si="21"/>
        <v>0</v>
      </c>
      <c r="FX23" s="21">
        <f t="shared" si="22"/>
        <v>1090.4000000000001</v>
      </c>
      <c r="FY23" s="21">
        <f t="shared" si="23"/>
        <v>0</v>
      </c>
      <c r="FZ23" s="62">
        <f t="shared" si="24"/>
        <v>1090.4000000000001</v>
      </c>
      <c r="GA23" s="21"/>
      <c r="GB23" s="21">
        <f t="shared" ref="GB23:GB39" si="40">D23-GJ23</f>
        <v>407.2</v>
      </c>
      <c r="GC23" s="21">
        <f t="shared" si="35"/>
        <v>4.5519999999999996</v>
      </c>
      <c r="GD23" s="26">
        <f t="shared" si="26"/>
        <v>402.64799999999997</v>
      </c>
      <c r="GE23" s="21">
        <f t="shared" si="27"/>
        <v>532.20000000000005</v>
      </c>
      <c r="GF23" s="21">
        <f t="shared" si="36"/>
        <v>8.1999999999999993</v>
      </c>
      <c r="GG23" s="26">
        <f t="shared" si="28"/>
        <v>524</v>
      </c>
      <c r="GH23" s="21">
        <f t="shared" si="29"/>
        <v>151</v>
      </c>
      <c r="GI23" s="26">
        <f t="shared" si="30"/>
        <v>146.9</v>
      </c>
      <c r="GJ23" s="21">
        <v>70</v>
      </c>
      <c r="GK23" s="21">
        <v>0</v>
      </c>
      <c r="GL23" s="21">
        <f t="shared" si="37"/>
        <v>2.08</v>
      </c>
      <c r="GM23" s="26">
        <f t="shared" si="31"/>
        <v>67.92</v>
      </c>
      <c r="GN23" s="21">
        <v>81</v>
      </c>
      <c r="GO23" s="21">
        <v>0</v>
      </c>
      <c r="GP23" s="105">
        <v>3</v>
      </c>
      <c r="GQ23" s="26">
        <v>39</v>
      </c>
      <c r="GR23" s="26"/>
      <c r="GS23" s="26"/>
      <c r="GT23" s="26"/>
      <c r="GU23" s="26"/>
      <c r="GV23" s="26"/>
      <c r="GW23" s="26"/>
      <c r="GX23" s="26"/>
      <c r="GY23" s="26"/>
      <c r="GZ23" s="24">
        <f t="shared" si="32"/>
        <v>0</v>
      </c>
      <c r="HB23" s="26">
        <f t="shared" si="38"/>
        <v>2.02</v>
      </c>
      <c r="HC23" s="26">
        <f t="shared" si="39"/>
        <v>78.98</v>
      </c>
    </row>
    <row r="24" spans="1:211" s="19" customFormat="1" ht="15.75" x14ac:dyDescent="0.2">
      <c r="A24" s="125">
        <v>10</v>
      </c>
      <c r="B24" s="125" t="s">
        <v>118</v>
      </c>
      <c r="C24" s="123"/>
      <c r="D24" s="123">
        <f t="shared" si="33"/>
        <v>562.4</v>
      </c>
      <c r="E24" s="123">
        <f t="shared" si="34"/>
        <v>649.90000000000009</v>
      </c>
      <c r="F24" s="26">
        <v>562.4</v>
      </c>
      <c r="G24" s="26">
        <v>0</v>
      </c>
      <c r="H24" s="26">
        <v>569.20000000000005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24</v>
      </c>
      <c r="R24" s="26">
        <v>56.7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72">
        <f t="shared" si="4"/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72">
        <f t="shared" si="5"/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62">
        <f t="shared" si="6"/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62">
        <f t="shared" si="7"/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62">
        <f t="shared" si="8"/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62">
        <f t="shared" si="9"/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62">
        <f t="shared" si="10"/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62">
        <f t="shared" si="11"/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62">
        <f t="shared" si="12"/>
        <v>0</v>
      </c>
      <c r="DQ24" s="84"/>
      <c r="DR24" s="84"/>
      <c r="DS24" s="84"/>
      <c r="DT24" s="84"/>
      <c r="DU24" s="84"/>
      <c r="DV24" s="84"/>
      <c r="DW24" s="85">
        <f t="shared" si="13"/>
        <v>0</v>
      </c>
      <c r="DX24" s="84"/>
      <c r="DY24" s="84"/>
      <c r="DZ24" s="84"/>
      <c r="EA24" s="84"/>
      <c r="EB24" s="84"/>
      <c r="EC24" s="84"/>
      <c r="ED24" s="84"/>
      <c r="EE24" s="84"/>
      <c r="EF24" s="85">
        <f t="shared" si="14"/>
        <v>0</v>
      </c>
      <c r="EG24" s="84"/>
      <c r="EH24" s="84"/>
      <c r="EI24" s="85">
        <f t="shared" si="15"/>
        <v>0</v>
      </c>
      <c r="EJ24" s="84"/>
      <c r="EK24" s="84"/>
      <c r="EL24" s="84"/>
      <c r="EM24" s="84"/>
      <c r="EN24" s="85">
        <f t="shared" si="16"/>
        <v>0</v>
      </c>
      <c r="EO24" s="84"/>
      <c r="EP24" s="84"/>
      <c r="EQ24" s="84"/>
      <c r="ER24" s="84"/>
      <c r="ES24" s="85">
        <f t="shared" si="17"/>
        <v>0</v>
      </c>
      <c r="ET24" s="84"/>
      <c r="EU24" s="84"/>
      <c r="EV24" s="84"/>
      <c r="EW24" s="84"/>
      <c r="EX24" s="84"/>
      <c r="EY24" s="84"/>
      <c r="EZ24" s="84"/>
      <c r="FA24" s="84"/>
      <c r="FB24" s="85">
        <f t="shared" si="18"/>
        <v>0</v>
      </c>
      <c r="FC24" s="84"/>
      <c r="FD24" s="84"/>
      <c r="FE24" s="84"/>
      <c r="FF24" s="84"/>
      <c r="FG24" s="84"/>
      <c r="FH24" s="26"/>
      <c r="FI24" s="26"/>
      <c r="FJ24" s="26"/>
      <c r="FK24" s="26"/>
      <c r="FL24" s="23">
        <f t="shared" si="19"/>
        <v>0</v>
      </c>
      <c r="FM24" s="26"/>
      <c r="FN24" s="26"/>
      <c r="FO24" s="26"/>
      <c r="FP24" s="26"/>
      <c r="FQ24" s="26"/>
      <c r="FR24" s="23">
        <f t="shared" si="20"/>
        <v>0</v>
      </c>
      <c r="FS24" s="26"/>
      <c r="FT24" s="26"/>
      <c r="FU24" s="26"/>
      <c r="FV24" s="26"/>
      <c r="FW24" s="23">
        <f t="shared" si="21"/>
        <v>0</v>
      </c>
      <c r="FX24" s="21">
        <f t="shared" si="22"/>
        <v>1212.3</v>
      </c>
      <c r="FY24" s="21">
        <f t="shared" si="23"/>
        <v>0</v>
      </c>
      <c r="FZ24" s="62">
        <f t="shared" si="24"/>
        <v>1212.3</v>
      </c>
      <c r="GA24" s="21"/>
      <c r="GB24" s="21">
        <f t="shared" si="40"/>
        <v>496.4</v>
      </c>
      <c r="GC24" s="21">
        <f t="shared" si="35"/>
        <v>5.5490000000000004</v>
      </c>
      <c r="GD24" s="26">
        <f t="shared" si="26"/>
        <v>490.851</v>
      </c>
      <c r="GE24" s="21">
        <f t="shared" si="27"/>
        <v>564.90000000000009</v>
      </c>
      <c r="GF24" s="21">
        <f t="shared" si="36"/>
        <v>8.6999999999999993</v>
      </c>
      <c r="GG24" s="26">
        <f t="shared" si="28"/>
        <v>556.20000000000005</v>
      </c>
      <c r="GH24" s="21">
        <f t="shared" si="29"/>
        <v>151</v>
      </c>
      <c r="GI24" s="26">
        <f t="shared" si="30"/>
        <v>146.92000000000002</v>
      </c>
      <c r="GJ24" s="21">
        <v>66</v>
      </c>
      <c r="GK24" s="21">
        <v>0</v>
      </c>
      <c r="GL24" s="21">
        <f t="shared" si="37"/>
        <v>1.96</v>
      </c>
      <c r="GM24" s="26">
        <f t="shared" si="31"/>
        <v>64.040000000000006</v>
      </c>
      <c r="GN24" s="21">
        <v>85</v>
      </c>
      <c r="GO24" s="21">
        <v>0</v>
      </c>
      <c r="GP24" s="105">
        <v>3</v>
      </c>
      <c r="GQ24" s="26">
        <v>39</v>
      </c>
      <c r="GR24" s="26"/>
      <c r="GS24" s="26"/>
      <c r="GT24" s="26"/>
      <c r="GU24" s="26"/>
      <c r="GV24" s="26"/>
      <c r="GW24" s="26"/>
      <c r="GX24" s="26"/>
      <c r="GY24" s="26"/>
      <c r="GZ24" s="24">
        <f t="shared" si="32"/>
        <v>0</v>
      </c>
      <c r="HB24" s="26">
        <f t="shared" si="38"/>
        <v>2.12</v>
      </c>
      <c r="HC24" s="26">
        <f t="shared" si="39"/>
        <v>82.88</v>
      </c>
    </row>
    <row r="25" spans="1:211" s="19" customFormat="1" ht="15.75" x14ac:dyDescent="0.2">
      <c r="A25" s="125">
        <v>11</v>
      </c>
      <c r="B25" s="125" t="s">
        <v>119</v>
      </c>
      <c r="C25" s="123"/>
      <c r="D25" s="123">
        <f t="shared" si="33"/>
        <v>599.29999999999995</v>
      </c>
      <c r="E25" s="123">
        <f t="shared" si="34"/>
        <v>710.30000000000007</v>
      </c>
      <c r="F25" s="26">
        <v>599.29999999999995</v>
      </c>
      <c r="G25" s="26">
        <v>0</v>
      </c>
      <c r="H25" s="26">
        <v>307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289.60000000000002</v>
      </c>
      <c r="P25" s="26">
        <v>0</v>
      </c>
      <c r="Q25" s="26">
        <v>0</v>
      </c>
      <c r="R25" s="26">
        <v>112.7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72">
        <f t="shared" si="4"/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72">
        <f t="shared" si="5"/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62">
        <f t="shared" si="6"/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62">
        <f t="shared" si="7"/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62">
        <f t="shared" si="8"/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62">
        <f t="shared" si="9"/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1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62">
        <f t="shared" si="10"/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62">
        <f t="shared" si="11"/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62">
        <f t="shared" si="12"/>
        <v>0</v>
      </c>
      <c r="DQ25" s="84"/>
      <c r="DR25" s="84"/>
      <c r="DS25" s="84"/>
      <c r="DT25" s="84"/>
      <c r="DU25" s="84"/>
      <c r="DV25" s="84"/>
      <c r="DW25" s="85">
        <f t="shared" si="13"/>
        <v>0</v>
      </c>
      <c r="DX25" s="84"/>
      <c r="DY25" s="84"/>
      <c r="DZ25" s="84"/>
      <c r="EA25" s="84"/>
      <c r="EB25" s="84"/>
      <c r="EC25" s="84"/>
      <c r="ED25" s="84"/>
      <c r="EE25" s="84"/>
      <c r="EF25" s="85">
        <f t="shared" si="14"/>
        <v>0</v>
      </c>
      <c r="EG25" s="84"/>
      <c r="EH25" s="84"/>
      <c r="EI25" s="85">
        <f t="shared" si="15"/>
        <v>0</v>
      </c>
      <c r="EJ25" s="84"/>
      <c r="EK25" s="84"/>
      <c r="EL25" s="84"/>
      <c r="EM25" s="84"/>
      <c r="EN25" s="85">
        <f t="shared" si="16"/>
        <v>0</v>
      </c>
      <c r="EO25" s="84"/>
      <c r="EP25" s="84"/>
      <c r="EQ25" s="84"/>
      <c r="ER25" s="84"/>
      <c r="ES25" s="85">
        <f t="shared" si="17"/>
        <v>0</v>
      </c>
      <c r="ET25" s="84"/>
      <c r="EU25" s="84"/>
      <c r="EV25" s="84"/>
      <c r="EW25" s="84"/>
      <c r="EX25" s="84"/>
      <c r="EY25" s="84"/>
      <c r="EZ25" s="84"/>
      <c r="FA25" s="84"/>
      <c r="FB25" s="85">
        <f t="shared" si="18"/>
        <v>0</v>
      </c>
      <c r="FC25" s="84"/>
      <c r="FD25" s="84"/>
      <c r="FE25" s="84"/>
      <c r="FF25" s="84"/>
      <c r="FG25" s="84"/>
      <c r="FH25" s="26"/>
      <c r="FI25" s="26"/>
      <c r="FJ25" s="26"/>
      <c r="FK25" s="26"/>
      <c r="FL25" s="23">
        <f t="shared" si="19"/>
        <v>0</v>
      </c>
      <c r="FM25" s="26"/>
      <c r="FN25" s="26"/>
      <c r="FO25" s="26"/>
      <c r="FP25" s="26"/>
      <c r="FQ25" s="26"/>
      <c r="FR25" s="23">
        <f t="shared" si="20"/>
        <v>0</v>
      </c>
      <c r="FS25" s="26"/>
      <c r="FT25" s="26"/>
      <c r="FU25" s="26"/>
      <c r="FV25" s="26"/>
      <c r="FW25" s="23">
        <f t="shared" si="21"/>
        <v>0</v>
      </c>
      <c r="FX25" s="21">
        <f t="shared" si="22"/>
        <v>1309.6000000000001</v>
      </c>
      <c r="FY25" s="21">
        <f t="shared" si="23"/>
        <v>0</v>
      </c>
      <c r="FZ25" s="62">
        <f t="shared" si="24"/>
        <v>1309.6000000000001</v>
      </c>
      <c r="GA25" s="21"/>
      <c r="GB25" s="21">
        <f t="shared" si="40"/>
        <v>502.29999999999995</v>
      </c>
      <c r="GC25" s="21">
        <f t="shared" si="35"/>
        <v>5.6150000000000002</v>
      </c>
      <c r="GD25" s="26">
        <f t="shared" si="26"/>
        <v>496.68499999999995</v>
      </c>
      <c r="GE25" s="21">
        <f t="shared" si="27"/>
        <v>623.30000000000007</v>
      </c>
      <c r="GF25" s="21">
        <f t="shared" si="36"/>
        <v>9.6</v>
      </c>
      <c r="GG25" s="26">
        <f t="shared" si="28"/>
        <v>613.70000000000005</v>
      </c>
      <c r="GH25" s="21">
        <f t="shared" si="29"/>
        <v>184</v>
      </c>
      <c r="GI25" s="26">
        <f t="shared" si="30"/>
        <v>178.94</v>
      </c>
      <c r="GJ25" s="21">
        <v>97</v>
      </c>
      <c r="GK25" s="21">
        <v>0</v>
      </c>
      <c r="GL25" s="21">
        <f t="shared" si="37"/>
        <v>2.89</v>
      </c>
      <c r="GM25" s="26">
        <f t="shared" si="31"/>
        <v>94.11</v>
      </c>
      <c r="GN25" s="21">
        <v>87</v>
      </c>
      <c r="GO25" s="21">
        <v>0</v>
      </c>
      <c r="GP25" s="105">
        <v>1</v>
      </c>
      <c r="GQ25" s="26">
        <v>41</v>
      </c>
      <c r="GR25" s="26"/>
      <c r="GS25" s="26"/>
      <c r="GT25" s="26"/>
      <c r="GU25" s="26"/>
      <c r="GV25" s="26"/>
      <c r="GW25" s="26"/>
      <c r="GX25" s="26"/>
      <c r="GY25" s="26"/>
      <c r="GZ25" s="24">
        <f t="shared" si="32"/>
        <v>0</v>
      </c>
      <c r="HB25" s="26">
        <f t="shared" si="38"/>
        <v>2.17</v>
      </c>
      <c r="HC25" s="26">
        <f t="shared" si="39"/>
        <v>84.83</v>
      </c>
    </row>
    <row r="26" spans="1:211" s="19" customFormat="1" ht="15.75" x14ac:dyDescent="0.2">
      <c r="A26" s="125">
        <v>12</v>
      </c>
      <c r="B26" s="125" t="s">
        <v>120</v>
      </c>
      <c r="C26" s="123"/>
      <c r="D26" s="123">
        <f t="shared" si="33"/>
        <v>559</v>
      </c>
      <c r="E26" s="123">
        <f t="shared" si="34"/>
        <v>831.30000000000007</v>
      </c>
      <c r="F26" s="26">
        <v>558</v>
      </c>
      <c r="G26" s="26">
        <v>0</v>
      </c>
      <c r="H26" s="26">
        <v>255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467.6</v>
      </c>
      <c r="P26" s="26">
        <v>0</v>
      </c>
      <c r="Q26" s="26">
        <v>36.299999999999997</v>
      </c>
      <c r="R26" s="26">
        <v>66.7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72">
        <f t="shared" si="4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72">
        <f t="shared" si="5"/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62">
        <f t="shared" si="6"/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62">
        <f t="shared" si="7"/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62">
        <f t="shared" si="8"/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62">
        <f t="shared" si="9"/>
        <v>0</v>
      </c>
      <c r="CB26" s="26">
        <v>0</v>
      </c>
      <c r="CC26" s="26">
        <v>0</v>
      </c>
      <c r="CD26" s="26">
        <v>0</v>
      </c>
      <c r="CE26" s="26">
        <v>1</v>
      </c>
      <c r="CF26" s="26">
        <v>0</v>
      </c>
      <c r="CG26" s="26">
        <v>0</v>
      </c>
      <c r="CH26" s="26">
        <v>0</v>
      </c>
      <c r="CI26" s="26">
        <v>0</v>
      </c>
      <c r="CJ26" s="26">
        <v>5</v>
      </c>
      <c r="CK26" s="26">
        <v>0.7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62">
        <f t="shared" si="10"/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62">
        <f t="shared" si="11"/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62">
        <f t="shared" si="12"/>
        <v>0</v>
      </c>
      <c r="DQ26" s="84"/>
      <c r="DR26" s="84"/>
      <c r="DS26" s="84"/>
      <c r="DT26" s="84"/>
      <c r="DU26" s="84"/>
      <c r="DV26" s="84"/>
      <c r="DW26" s="85">
        <f t="shared" si="13"/>
        <v>0</v>
      </c>
      <c r="DX26" s="84"/>
      <c r="DY26" s="84"/>
      <c r="DZ26" s="84"/>
      <c r="EA26" s="84"/>
      <c r="EB26" s="84"/>
      <c r="EC26" s="84"/>
      <c r="ED26" s="84"/>
      <c r="EE26" s="84"/>
      <c r="EF26" s="85">
        <f t="shared" si="14"/>
        <v>0</v>
      </c>
      <c r="EG26" s="84"/>
      <c r="EH26" s="84"/>
      <c r="EI26" s="85">
        <f t="shared" si="15"/>
        <v>0</v>
      </c>
      <c r="EJ26" s="84"/>
      <c r="EK26" s="84"/>
      <c r="EL26" s="84"/>
      <c r="EM26" s="84"/>
      <c r="EN26" s="85">
        <f t="shared" si="16"/>
        <v>0</v>
      </c>
      <c r="EO26" s="84"/>
      <c r="EP26" s="84"/>
      <c r="EQ26" s="84"/>
      <c r="ER26" s="84"/>
      <c r="ES26" s="85">
        <f t="shared" si="17"/>
        <v>0</v>
      </c>
      <c r="ET26" s="84"/>
      <c r="EU26" s="84"/>
      <c r="EV26" s="84"/>
      <c r="EW26" s="84"/>
      <c r="EX26" s="84"/>
      <c r="EY26" s="84"/>
      <c r="EZ26" s="84"/>
      <c r="FA26" s="84"/>
      <c r="FB26" s="85">
        <f t="shared" si="18"/>
        <v>0</v>
      </c>
      <c r="FC26" s="84"/>
      <c r="FD26" s="84"/>
      <c r="FE26" s="84"/>
      <c r="FF26" s="84"/>
      <c r="FG26" s="84"/>
      <c r="FH26" s="26"/>
      <c r="FI26" s="26"/>
      <c r="FJ26" s="26"/>
      <c r="FK26" s="26"/>
      <c r="FL26" s="23">
        <f t="shared" si="19"/>
        <v>0</v>
      </c>
      <c r="FM26" s="26"/>
      <c r="FN26" s="26"/>
      <c r="FO26" s="26"/>
      <c r="FP26" s="26"/>
      <c r="FQ26" s="26"/>
      <c r="FR26" s="23">
        <f t="shared" si="20"/>
        <v>0</v>
      </c>
      <c r="FS26" s="26"/>
      <c r="FT26" s="26"/>
      <c r="FU26" s="26"/>
      <c r="FV26" s="26"/>
      <c r="FW26" s="23">
        <f t="shared" si="21"/>
        <v>0</v>
      </c>
      <c r="FX26" s="21">
        <f t="shared" si="22"/>
        <v>1390.3</v>
      </c>
      <c r="FY26" s="21">
        <f t="shared" si="23"/>
        <v>0</v>
      </c>
      <c r="FZ26" s="62">
        <f t="shared" si="24"/>
        <v>1390.3</v>
      </c>
      <c r="GA26" s="21"/>
      <c r="GB26" s="21">
        <f t="shared" si="40"/>
        <v>474</v>
      </c>
      <c r="GC26" s="21">
        <f t="shared" si="35"/>
        <v>5.2990000000000004</v>
      </c>
      <c r="GD26" s="26">
        <f t="shared" si="26"/>
        <v>468.70100000000002</v>
      </c>
      <c r="GE26" s="21">
        <f t="shared" si="27"/>
        <v>737.30000000000007</v>
      </c>
      <c r="GF26" s="21">
        <f t="shared" si="36"/>
        <v>11.36</v>
      </c>
      <c r="GG26" s="26">
        <f t="shared" si="28"/>
        <v>725.94</v>
      </c>
      <c r="GH26" s="21">
        <f t="shared" si="29"/>
        <v>179</v>
      </c>
      <c r="GI26" s="26">
        <f t="shared" si="30"/>
        <v>174.12</v>
      </c>
      <c r="GJ26" s="21">
        <v>85</v>
      </c>
      <c r="GK26" s="21">
        <v>0</v>
      </c>
      <c r="GL26" s="21">
        <f t="shared" si="37"/>
        <v>2.5299999999999998</v>
      </c>
      <c r="GM26" s="26">
        <f t="shared" si="31"/>
        <v>82.47</v>
      </c>
      <c r="GN26" s="21">
        <v>94</v>
      </c>
      <c r="GO26" s="21">
        <v>0</v>
      </c>
      <c r="GP26" s="105">
        <v>1</v>
      </c>
      <c r="GQ26" s="26">
        <v>49</v>
      </c>
      <c r="GR26" s="26"/>
      <c r="GS26" s="26"/>
      <c r="GT26" s="26"/>
      <c r="GU26" s="26"/>
      <c r="GV26" s="26"/>
      <c r="GW26" s="26"/>
      <c r="GX26" s="26"/>
      <c r="GY26" s="26"/>
      <c r="GZ26" s="24">
        <f t="shared" si="32"/>
        <v>0</v>
      </c>
      <c r="HB26" s="26">
        <f t="shared" si="38"/>
        <v>2.35</v>
      </c>
      <c r="HC26" s="26">
        <f t="shared" si="39"/>
        <v>91.65</v>
      </c>
    </row>
    <row r="27" spans="1:211" s="19" customFormat="1" ht="15.75" x14ac:dyDescent="0.2">
      <c r="A27" s="125">
        <v>13</v>
      </c>
      <c r="B27" s="125" t="s">
        <v>121</v>
      </c>
      <c r="C27" s="123"/>
      <c r="D27" s="123">
        <f t="shared" si="33"/>
        <v>529.79999999999995</v>
      </c>
      <c r="E27" s="123">
        <f t="shared" si="34"/>
        <v>477</v>
      </c>
      <c r="F27" s="26">
        <v>529.79999999999995</v>
      </c>
      <c r="G27" s="26">
        <v>0</v>
      </c>
      <c r="H27" s="26">
        <v>432.3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18.7</v>
      </c>
      <c r="R27" s="26">
        <v>25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72">
        <f t="shared" si="4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72">
        <f t="shared" si="5"/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62">
        <f t="shared" si="6"/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62">
        <f t="shared" si="7"/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62">
        <f t="shared" si="8"/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62">
        <f t="shared" si="9"/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1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62">
        <f t="shared" si="10"/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62">
        <f t="shared" si="11"/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62">
        <f t="shared" si="12"/>
        <v>0</v>
      </c>
      <c r="DQ27" s="84"/>
      <c r="DR27" s="84"/>
      <c r="DS27" s="84"/>
      <c r="DT27" s="84"/>
      <c r="DU27" s="84"/>
      <c r="DV27" s="84"/>
      <c r="DW27" s="85">
        <f t="shared" si="13"/>
        <v>0</v>
      </c>
      <c r="DX27" s="84"/>
      <c r="DY27" s="84"/>
      <c r="DZ27" s="84"/>
      <c r="EA27" s="84"/>
      <c r="EB27" s="84"/>
      <c r="EC27" s="84"/>
      <c r="ED27" s="84"/>
      <c r="EE27" s="84"/>
      <c r="EF27" s="85">
        <f t="shared" si="14"/>
        <v>0</v>
      </c>
      <c r="EG27" s="84"/>
      <c r="EH27" s="84"/>
      <c r="EI27" s="85">
        <f t="shared" si="15"/>
        <v>0</v>
      </c>
      <c r="EJ27" s="84"/>
      <c r="EK27" s="84"/>
      <c r="EL27" s="84"/>
      <c r="EM27" s="84"/>
      <c r="EN27" s="85">
        <f t="shared" si="16"/>
        <v>0</v>
      </c>
      <c r="EO27" s="84"/>
      <c r="EP27" s="84"/>
      <c r="EQ27" s="84"/>
      <c r="ER27" s="84"/>
      <c r="ES27" s="85">
        <f t="shared" si="17"/>
        <v>0</v>
      </c>
      <c r="ET27" s="84"/>
      <c r="EU27" s="84"/>
      <c r="EV27" s="84"/>
      <c r="EW27" s="84"/>
      <c r="EX27" s="84"/>
      <c r="EY27" s="84"/>
      <c r="EZ27" s="84"/>
      <c r="FA27" s="84"/>
      <c r="FB27" s="85">
        <f t="shared" si="18"/>
        <v>0</v>
      </c>
      <c r="FC27" s="84"/>
      <c r="FD27" s="84"/>
      <c r="FE27" s="84"/>
      <c r="FF27" s="84"/>
      <c r="FG27" s="84"/>
      <c r="FH27" s="26"/>
      <c r="FI27" s="26"/>
      <c r="FJ27" s="26"/>
      <c r="FK27" s="26"/>
      <c r="FL27" s="23">
        <f t="shared" si="19"/>
        <v>0</v>
      </c>
      <c r="FM27" s="26"/>
      <c r="FN27" s="26"/>
      <c r="FO27" s="26"/>
      <c r="FP27" s="26"/>
      <c r="FQ27" s="26"/>
      <c r="FR27" s="23">
        <f t="shared" si="20"/>
        <v>0</v>
      </c>
      <c r="FS27" s="26"/>
      <c r="FT27" s="26"/>
      <c r="FU27" s="26"/>
      <c r="FV27" s="26"/>
      <c r="FW27" s="23">
        <f t="shared" si="21"/>
        <v>0</v>
      </c>
      <c r="FX27" s="21">
        <f t="shared" si="22"/>
        <v>1006.8</v>
      </c>
      <c r="FY27" s="21">
        <f t="shared" si="23"/>
        <v>0</v>
      </c>
      <c r="FZ27" s="62">
        <f t="shared" si="24"/>
        <v>1006.8</v>
      </c>
      <c r="GA27" s="21"/>
      <c r="GB27" s="21">
        <f t="shared" si="40"/>
        <v>434.79999999999995</v>
      </c>
      <c r="GC27" s="21">
        <f t="shared" si="35"/>
        <v>4.8600000000000003</v>
      </c>
      <c r="GD27" s="26">
        <f t="shared" si="26"/>
        <v>429.93999999999994</v>
      </c>
      <c r="GE27" s="21">
        <f t="shared" si="27"/>
        <v>400</v>
      </c>
      <c r="GF27" s="21">
        <f t="shared" si="36"/>
        <v>6.16</v>
      </c>
      <c r="GG27" s="26">
        <f t="shared" si="28"/>
        <v>393.84</v>
      </c>
      <c r="GH27" s="21">
        <f t="shared" si="29"/>
        <v>172</v>
      </c>
      <c r="GI27" s="26">
        <f t="shared" si="30"/>
        <v>167.25</v>
      </c>
      <c r="GJ27" s="21">
        <v>95</v>
      </c>
      <c r="GK27" s="21">
        <v>0</v>
      </c>
      <c r="GL27" s="21">
        <f t="shared" si="37"/>
        <v>2.83</v>
      </c>
      <c r="GM27" s="26">
        <f t="shared" si="31"/>
        <v>92.17</v>
      </c>
      <c r="GN27" s="21">
        <v>77</v>
      </c>
      <c r="GO27" s="21">
        <v>0</v>
      </c>
      <c r="GP27" s="105">
        <v>2</v>
      </c>
      <c r="GQ27" s="26">
        <v>32</v>
      </c>
      <c r="GR27" s="26"/>
      <c r="GS27" s="26"/>
      <c r="GT27" s="26"/>
      <c r="GU27" s="26"/>
      <c r="GV27" s="26"/>
      <c r="GW27" s="26"/>
      <c r="GX27" s="26"/>
      <c r="GY27" s="26"/>
      <c r="GZ27" s="24">
        <f t="shared" si="32"/>
        <v>0</v>
      </c>
      <c r="HB27" s="26">
        <f t="shared" si="38"/>
        <v>1.92</v>
      </c>
      <c r="HC27" s="26">
        <f t="shared" si="39"/>
        <v>75.08</v>
      </c>
    </row>
    <row r="28" spans="1:211" s="19" customFormat="1" ht="15.75" x14ac:dyDescent="0.2">
      <c r="A28" s="125">
        <v>14</v>
      </c>
      <c r="B28" s="125" t="s">
        <v>122</v>
      </c>
      <c r="C28" s="123"/>
      <c r="D28" s="123">
        <f t="shared" si="33"/>
        <v>1226</v>
      </c>
      <c r="E28" s="123">
        <f t="shared" si="34"/>
        <v>1287</v>
      </c>
      <c r="F28" s="26">
        <v>1223</v>
      </c>
      <c r="G28" s="26">
        <v>0</v>
      </c>
      <c r="H28" s="26">
        <v>425.3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733.5</v>
      </c>
      <c r="P28" s="26">
        <v>0</v>
      </c>
      <c r="Q28" s="26">
        <v>53.2</v>
      </c>
      <c r="R28" s="26">
        <v>75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72">
        <f t="shared" si="4"/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72">
        <f t="shared" si="5"/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62">
        <f t="shared" si="6"/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62">
        <f t="shared" si="7"/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62">
        <f t="shared" si="8"/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62">
        <f t="shared" si="9"/>
        <v>0</v>
      </c>
      <c r="CB28" s="26">
        <v>0</v>
      </c>
      <c r="CC28" s="26">
        <v>0</v>
      </c>
      <c r="CD28" s="26">
        <v>0</v>
      </c>
      <c r="CE28" s="26">
        <v>3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62">
        <f t="shared" si="10"/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62">
        <f t="shared" si="11"/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62">
        <f t="shared" si="12"/>
        <v>0</v>
      </c>
      <c r="DQ28" s="84"/>
      <c r="DR28" s="84"/>
      <c r="DS28" s="84"/>
      <c r="DT28" s="84"/>
      <c r="DU28" s="84"/>
      <c r="DV28" s="84"/>
      <c r="DW28" s="85">
        <f t="shared" si="13"/>
        <v>0</v>
      </c>
      <c r="DX28" s="84"/>
      <c r="DY28" s="84"/>
      <c r="DZ28" s="84"/>
      <c r="EA28" s="84"/>
      <c r="EB28" s="84"/>
      <c r="EC28" s="84"/>
      <c r="ED28" s="84"/>
      <c r="EE28" s="84"/>
      <c r="EF28" s="85">
        <f t="shared" si="14"/>
        <v>0</v>
      </c>
      <c r="EG28" s="84"/>
      <c r="EH28" s="84"/>
      <c r="EI28" s="85">
        <f t="shared" si="15"/>
        <v>0</v>
      </c>
      <c r="EJ28" s="84"/>
      <c r="EK28" s="84"/>
      <c r="EL28" s="84"/>
      <c r="EM28" s="84"/>
      <c r="EN28" s="85">
        <f t="shared" si="16"/>
        <v>0</v>
      </c>
      <c r="EO28" s="84"/>
      <c r="EP28" s="84"/>
      <c r="EQ28" s="84"/>
      <c r="ER28" s="84"/>
      <c r="ES28" s="85">
        <f t="shared" si="17"/>
        <v>0</v>
      </c>
      <c r="ET28" s="84"/>
      <c r="EU28" s="84"/>
      <c r="EV28" s="84"/>
      <c r="EW28" s="84"/>
      <c r="EX28" s="84"/>
      <c r="EY28" s="84"/>
      <c r="EZ28" s="84"/>
      <c r="FA28" s="84"/>
      <c r="FB28" s="85">
        <f t="shared" si="18"/>
        <v>0</v>
      </c>
      <c r="FC28" s="84"/>
      <c r="FD28" s="84"/>
      <c r="FE28" s="84"/>
      <c r="FF28" s="84"/>
      <c r="FG28" s="84"/>
      <c r="FH28" s="26"/>
      <c r="FI28" s="26"/>
      <c r="FJ28" s="26"/>
      <c r="FK28" s="26"/>
      <c r="FL28" s="23">
        <f t="shared" si="19"/>
        <v>0</v>
      </c>
      <c r="FM28" s="26"/>
      <c r="FN28" s="26"/>
      <c r="FO28" s="26"/>
      <c r="FP28" s="26"/>
      <c r="FQ28" s="26"/>
      <c r="FR28" s="23">
        <f t="shared" si="20"/>
        <v>0</v>
      </c>
      <c r="FS28" s="26"/>
      <c r="FT28" s="26"/>
      <c r="FU28" s="26"/>
      <c r="FV28" s="26"/>
      <c r="FW28" s="23">
        <f t="shared" si="21"/>
        <v>0</v>
      </c>
      <c r="FX28" s="21">
        <f t="shared" si="22"/>
        <v>2513</v>
      </c>
      <c r="FY28" s="21">
        <f t="shared" si="23"/>
        <v>0</v>
      </c>
      <c r="FZ28" s="62">
        <f t="shared" si="24"/>
        <v>2513</v>
      </c>
      <c r="GA28" s="21"/>
      <c r="GB28" s="21">
        <f t="shared" si="40"/>
        <v>996</v>
      </c>
      <c r="GC28" s="21">
        <f t="shared" si="35"/>
        <v>11.134</v>
      </c>
      <c r="GD28" s="26">
        <f t="shared" si="26"/>
        <v>984.86599999999999</v>
      </c>
      <c r="GE28" s="21">
        <f t="shared" si="27"/>
        <v>1097</v>
      </c>
      <c r="GF28" s="21">
        <f t="shared" si="36"/>
        <v>16.899999999999999</v>
      </c>
      <c r="GG28" s="26">
        <f t="shared" si="28"/>
        <v>1080.0999999999999</v>
      </c>
      <c r="GH28" s="21">
        <f t="shared" si="29"/>
        <v>420</v>
      </c>
      <c r="GI28" s="26">
        <f t="shared" si="30"/>
        <v>408.40999999999997</v>
      </c>
      <c r="GJ28" s="21">
        <v>230</v>
      </c>
      <c r="GK28" s="21">
        <v>0</v>
      </c>
      <c r="GL28" s="21">
        <f t="shared" si="37"/>
        <v>6.84</v>
      </c>
      <c r="GM28" s="26">
        <f t="shared" si="31"/>
        <v>223.16</v>
      </c>
      <c r="GN28" s="21">
        <v>190</v>
      </c>
      <c r="GO28" s="21">
        <v>0</v>
      </c>
      <c r="GP28" s="105">
        <v>10</v>
      </c>
      <c r="GQ28" s="26">
        <v>89</v>
      </c>
      <c r="GR28" s="26"/>
      <c r="GS28" s="26"/>
      <c r="GT28" s="26"/>
      <c r="GU28" s="26"/>
      <c r="GV28" s="26"/>
      <c r="GW28" s="26"/>
      <c r="GX28" s="26"/>
      <c r="GY28" s="26"/>
      <c r="GZ28" s="24">
        <f t="shared" si="32"/>
        <v>0</v>
      </c>
      <c r="HB28" s="26">
        <f t="shared" si="38"/>
        <v>4.75</v>
      </c>
      <c r="HC28" s="26">
        <f t="shared" si="39"/>
        <v>185.25</v>
      </c>
    </row>
    <row r="29" spans="1:211" s="19" customFormat="1" ht="15.75" x14ac:dyDescent="0.2">
      <c r="A29" s="125">
        <v>15</v>
      </c>
      <c r="B29" s="125" t="s">
        <v>123</v>
      </c>
      <c r="C29" s="123"/>
      <c r="D29" s="123">
        <f t="shared" si="33"/>
        <v>448.9</v>
      </c>
      <c r="E29" s="123">
        <f t="shared" si="34"/>
        <v>0</v>
      </c>
      <c r="F29" s="26">
        <v>445.9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6">
        <v>0</v>
      </c>
      <c r="X29" s="26">
        <v>0</v>
      </c>
      <c r="Y29" s="26">
        <v>2</v>
      </c>
      <c r="Z29" s="26">
        <v>0</v>
      </c>
      <c r="AA29" s="26">
        <v>0</v>
      </c>
      <c r="AB29" s="26">
        <v>0</v>
      </c>
      <c r="AC29" s="72">
        <f t="shared" si="4"/>
        <v>3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72">
        <f t="shared" si="5"/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62">
        <f t="shared" si="6"/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62">
        <f t="shared" si="7"/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62">
        <f t="shared" si="8"/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62">
        <f t="shared" si="9"/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62">
        <f t="shared" si="10"/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62">
        <f t="shared" si="11"/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62">
        <f t="shared" si="12"/>
        <v>0</v>
      </c>
      <c r="DQ29" s="84"/>
      <c r="DR29" s="84"/>
      <c r="DS29" s="84"/>
      <c r="DT29" s="84"/>
      <c r="DU29" s="84"/>
      <c r="DV29" s="84"/>
      <c r="DW29" s="85">
        <f t="shared" si="13"/>
        <v>0</v>
      </c>
      <c r="DX29" s="84"/>
      <c r="DY29" s="84"/>
      <c r="DZ29" s="84"/>
      <c r="EA29" s="84"/>
      <c r="EB29" s="84"/>
      <c r="EC29" s="84"/>
      <c r="ED29" s="84"/>
      <c r="EE29" s="84"/>
      <c r="EF29" s="85">
        <f t="shared" si="14"/>
        <v>0</v>
      </c>
      <c r="EG29" s="84"/>
      <c r="EH29" s="84"/>
      <c r="EI29" s="85">
        <f t="shared" si="15"/>
        <v>0</v>
      </c>
      <c r="EJ29" s="84"/>
      <c r="EK29" s="84"/>
      <c r="EL29" s="84"/>
      <c r="EM29" s="84"/>
      <c r="EN29" s="85">
        <f t="shared" si="16"/>
        <v>0</v>
      </c>
      <c r="EO29" s="84"/>
      <c r="EP29" s="84"/>
      <c r="EQ29" s="84"/>
      <c r="ER29" s="84"/>
      <c r="ES29" s="85">
        <f t="shared" si="17"/>
        <v>0</v>
      </c>
      <c r="ET29" s="84"/>
      <c r="EU29" s="84"/>
      <c r="EV29" s="84"/>
      <c r="EW29" s="84"/>
      <c r="EX29" s="84"/>
      <c r="EY29" s="84"/>
      <c r="EZ29" s="84"/>
      <c r="FA29" s="84"/>
      <c r="FB29" s="85">
        <f t="shared" si="18"/>
        <v>0</v>
      </c>
      <c r="FC29" s="84"/>
      <c r="FD29" s="84"/>
      <c r="FE29" s="84"/>
      <c r="FF29" s="84"/>
      <c r="FG29" s="84"/>
      <c r="FH29" s="26"/>
      <c r="FI29" s="26"/>
      <c r="FJ29" s="26"/>
      <c r="FK29" s="26"/>
      <c r="FL29" s="23">
        <f t="shared" si="19"/>
        <v>0</v>
      </c>
      <c r="FM29" s="26"/>
      <c r="FN29" s="26"/>
      <c r="FO29" s="26"/>
      <c r="FP29" s="26"/>
      <c r="FQ29" s="26"/>
      <c r="FR29" s="23">
        <f t="shared" si="20"/>
        <v>0</v>
      </c>
      <c r="FS29" s="26"/>
      <c r="FT29" s="26"/>
      <c r="FU29" s="26"/>
      <c r="FV29" s="26"/>
      <c r="FW29" s="23">
        <f t="shared" si="21"/>
        <v>0</v>
      </c>
      <c r="FX29" s="21">
        <f t="shared" si="22"/>
        <v>448.9</v>
      </c>
      <c r="FY29" s="21">
        <f t="shared" si="23"/>
        <v>0</v>
      </c>
      <c r="FZ29" s="62">
        <f t="shared" si="24"/>
        <v>448.9</v>
      </c>
      <c r="GA29" s="21"/>
      <c r="GB29" s="21">
        <f t="shared" si="40"/>
        <v>378.9</v>
      </c>
      <c r="GC29" s="21">
        <f t="shared" si="35"/>
        <v>4.2359999999999998</v>
      </c>
      <c r="GD29" s="26">
        <f t="shared" si="26"/>
        <v>374.66399999999999</v>
      </c>
      <c r="GE29" s="21">
        <f t="shared" si="27"/>
        <v>0</v>
      </c>
      <c r="GF29" s="21">
        <f t="shared" si="36"/>
        <v>0</v>
      </c>
      <c r="GG29" s="26">
        <f t="shared" si="28"/>
        <v>0</v>
      </c>
      <c r="GH29" s="21">
        <f t="shared" si="29"/>
        <v>70</v>
      </c>
      <c r="GI29" s="26">
        <f t="shared" si="30"/>
        <v>67.92</v>
      </c>
      <c r="GJ29" s="21">
        <v>70</v>
      </c>
      <c r="GK29" s="21">
        <v>0</v>
      </c>
      <c r="GL29" s="21">
        <f t="shared" si="37"/>
        <v>2.08</v>
      </c>
      <c r="GM29" s="26">
        <f t="shared" si="31"/>
        <v>67.92</v>
      </c>
      <c r="GN29" s="21">
        <v>0</v>
      </c>
      <c r="GO29" s="21">
        <v>0</v>
      </c>
      <c r="GP29" s="105">
        <v>0</v>
      </c>
      <c r="GQ29" s="26">
        <v>15</v>
      </c>
      <c r="GR29" s="26"/>
      <c r="GS29" s="26"/>
      <c r="GT29" s="26"/>
      <c r="GU29" s="26"/>
      <c r="GV29" s="26"/>
      <c r="GW29" s="26"/>
      <c r="GX29" s="26"/>
      <c r="GY29" s="26"/>
      <c r="GZ29" s="24">
        <f t="shared" si="32"/>
        <v>0</v>
      </c>
      <c r="HB29" s="26">
        <f t="shared" si="38"/>
        <v>0</v>
      </c>
      <c r="HC29" s="26">
        <f t="shared" si="39"/>
        <v>0</v>
      </c>
    </row>
    <row r="30" spans="1:211" s="19" customFormat="1" ht="15.75" x14ac:dyDescent="0.2">
      <c r="A30" s="125">
        <v>16</v>
      </c>
      <c r="B30" s="125" t="s">
        <v>124</v>
      </c>
      <c r="C30" s="123"/>
      <c r="D30" s="123">
        <f t="shared" si="33"/>
        <v>750</v>
      </c>
      <c r="E30" s="123">
        <f t="shared" si="34"/>
        <v>822.09999999999991</v>
      </c>
      <c r="F30" s="26">
        <v>750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673.8</v>
      </c>
      <c r="P30" s="26">
        <v>0</v>
      </c>
      <c r="Q30" s="26">
        <v>45.3</v>
      </c>
      <c r="R30" s="26">
        <v>100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72">
        <f t="shared" si="4"/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72">
        <f t="shared" si="5"/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62">
        <f t="shared" si="6"/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62">
        <f t="shared" si="7"/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62">
        <f t="shared" si="8"/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62">
        <f t="shared" si="9"/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1</v>
      </c>
      <c r="CK30" s="26">
        <v>2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62">
        <f t="shared" si="10"/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62">
        <f t="shared" si="11"/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62">
        <f t="shared" si="12"/>
        <v>0</v>
      </c>
      <c r="DQ30" s="84"/>
      <c r="DR30" s="84"/>
      <c r="DS30" s="84"/>
      <c r="DT30" s="84"/>
      <c r="DU30" s="84"/>
      <c r="DV30" s="84"/>
      <c r="DW30" s="85">
        <f t="shared" si="13"/>
        <v>0</v>
      </c>
      <c r="DX30" s="84"/>
      <c r="DY30" s="84"/>
      <c r="DZ30" s="84"/>
      <c r="EA30" s="84"/>
      <c r="EB30" s="84"/>
      <c r="EC30" s="84"/>
      <c r="ED30" s="84"/>
      <c r="EE30" s="84"/>
      <c r="EF30" s="85">
        <f t="shared" si="14"/>
        <v>0</v>
      </c>
      <c r="EG30" s="84"/>
      <c r="EH30" s="84"/>
      <c r="EI30" s="85">
        <f t="shared" si="15"/>
        <v>0</v>
      </c>
      <c r="EJ30" s="84"/>
      <c r="EK30" s="84"/>
      <c r="EL30" s="84"/>
      <c r="EM30" s="84"/>
      <c r="EN30" s="85">
        <f t="shared" si="16"/>
        <v>0</v>
      </c>
      <c r="EO30" s="84"/>
      <c r="EP30" s="84"/>
      <c r="EQ30" s="84"/>
      <c r="ER30" s="84"/>
      <c r="ES30" s="85">
        <f t="shared" si="17"/>
        <v>0</v>
      </c>
      <c r="ET30" s="84"/>
      <c r="EU30" s="84"/>
      <c r="EV30" s="84"/>
      <c r="EW30" s="84"/>
      <c r="EX30" s="84"/>
      <c r="EY30" s="84"/>
      <c r="EZ30" s="84"/>
      <c r="FA30" s="84"/>
      <c r="FB30" s="85">
        <f t="shared" si="18"/>
        <v>0</v>
      </c>
      <c r="FC30" s="84"/>
      <c r="FD30" s="84"/>
      <c r="FE30" s="84"/>
      <c r="FF30" s="84"/>
      <c r="FG30" s="84"/>
      <c r="FH30" s="26"/>
      <c r="FI30" s="26"/>
      <c r="FJ30" s="26"/>
      <c r="FK30" s="26"/>
      <c r="FL30" s="23">
        <f t="shared" si="19"/>
        <v>0</v>
      </c>
      <c r="FM30" s="26"/>
      <c r="FN30" s="26"/>
      <c r="FO30" s="26"/>
      <c r="FP30" s="26"/>
      <c r="FQ30" s="26"/>
      <c r="FR30" s="23">
        <f t="shared" si="20"/>
        <v>0</v>
      </c>
      <c r="FS30" s="26"/>
      <c r="FT30" s="26"/>
      <c r="FU30" s="26"/>
      <c r="FV30" s="26"/>
      <c r="FW30" s="23">
        <f t="shared" si="21"/>
        <v>0</v>
      </c>
      <c r="FX30" s="21">
        <f t="shared" si="22"/>
        <v>1572.1</v>
      </c>
      <c r="FY30" s="21">
        <f t="shared" si="23"/>
        <v>0</v>
      </c>
      <c r="FZ30" s="62">
        <f t="shared" si="24"/>
        <v>1572.1</v>
      </c>
      <c r="GA30" s="21"/>
      <c r="GB30" s="21">
        <f t="shared" si="40"/>
        <v>574</v>
      </c>
      <c r="GC30" s="21">
        <f t="shared" si="35"/>
        <v>6.4160000000000004</v>
      </c>
      <c r="GD30" s="26">
        <f t="shared" si="26"/>
        <v>567.58399999999995</v>
      </c>
      <c r="GE30" s="21">
        <f t="shared" si="27"/>
        <v>654.09999999999991</v>
      </c>
      <c r="GF30" s="21">
        <f t="shared" si="36"/>
        <v>10.08</v>
      </c>
      <c r="GG30" s="26">
        <f t="shared" si="28"/>
        <v>644.01999999999987</v>
      </c>
      <c r="GH30" s="21">
        <f t="shared" si="29"/>
        <v>344</v>
      </c>
      <c r="GI30" s="26">
        <f t="shared" si="30"/>
        <v>334.57000000000005</v>
      </c>
      <c r="GJ30" s="21">
        <v>176</v>
      </c>
      <c r="GK30" s="21">
        <v>0</v>
      </c>
      <c r="GL30" s="21">
        <f t="shared" si="37"/>
        <v>5.23</v>
      </c>
      <c r="GM30" s="26">
        <f t="shared" si="31"/>
        <v>170.77</v>
      </c>
      <c r="GN30" s="21">
        <v>168</v>
      </c>
      <c r="GO30" s="21">
        <v>0</v>
      </c>
      <c r="GP30" s="105">
        <v>3</v>
      </c>
      <c r="GQ30" s="26">
        <v>50</v>
      </c>
      <c r="GR30" s="26"/>
      <c r="GS30" s="26"/>
      <c r="GT30" s="26"/>
      <c r="GU30" s="26"/>
      <c r="GV30" s="26"/>
      <c r="GW30" s="26"/>
      <c r="GX30" s="26"/>
      <c r="GY30" s="26"/>
      <c r="GZ30" s="24">
        <f t="shared" si="32"/>
        <v>0</v>
      </c>
      <c r="HB30" s="26">
        <f t="shared" si="38"/>
        <v>4.2</v>
      </c>
      <c r="HC30" s="26">
        <f t="shared" si="39"/>
        <v>163.80000000000001</v>
      </c>
    </row>
    <row r="31" spans="1:211" s="19" customFormat="1" ht="15.75" x14ac:dyDescent="0.2">
      <c r="A31" s="125">
        <v>17</v>
      </c>
      <c r="B31" s="125" t="s">
        <v>125</v>
      </c>
      <c r="C31" s="123"/>
      <c r="D31" s="123">
        <f t="shared" si="33"/>
        <v>358.7</v>
      </c>
      <c r="E31" s="123">
        <f t="shared" si="34"/>
        <v>425.3</v>
      </c>
      <c r="F31" s="26">
        <v>357.7</v>
      </c>
      <c r="G31" s="26">
        <v>0</v>
      </c>
      <c r="H31" s="26">
        <v>372.7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19.3</v>
      </c>
      <c r="R31" s="26">
        <v>33.299999999999997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</v>
      </c>
      <c r="AB31" s="26">
        <v>0</v>
      </c>
      <c r="AC31" s="72">
        <f t="shared" si="4"/>
        <v>1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72">
        <f t="shared" si="5"/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62">
        <f t="shared" si="6"/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62">
        <f t="shared" si="7"/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62">
        <f t="shared" si="8"/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62">
        <f t="shared" si="9"/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62">
        <f t="shared" si="10"/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62">
        <f t="shared" si="11"/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62">
        <f t="shared" si="12"/>
        <v>0</v>
      </c>
      <c r="DQ31" s="84"/>
      <c r="DR31" s="84"/>
      <c r="DS31" s="84"/>
      <c r="DT31" s="84"/>
      <c r="DU31" s="84"/>
      <c r="DV31" s="84"/>
      <c r="DW31" s="85">
        <f t="shared" si="13"/>
        <v>0</v>
      </c>
      <c r="DX31" s="84"/>
      <c r="DY31" s="84"/>
      <c r="DZ31" s="84"/>
      <c r="EA31" s="84"/>
      <c r="EB31" s="84"/>
      <c r="EC31" s="84"/>
      <c r="ED31" s="84"/>
      <c r="EE31" s="84"/>
      <c r="EF31" s="85">
        <f t="shared" si="14"/>
        <v>0</v>
      </c>
      <c r="EG31" s="84"/>
      <c r="EH31" s="84"/>
      <c r="EI31" s="85">
        <f t="shared" si="15"/>
        <v>0</v>
      </c>
      <c r="EJ31" s="84"/>
      <c r="EK31" s="84"/>
      <c r="EL31" s="84"/>
      <c r="EM31" s="84"/>
      <c r="EN31" s="85">
        <f t="shared" si="16"/>
        <v>0</v>
      </c>
      <c r="EO31" s="84"/>
      <c r="EP31" s="84"/>
      <c r="EQ31" s="84"/>
      <c r="ER31" s="84"/>
      <c r="ES31" s="85">
        <f t="shared" si="17"/>
        <v>0</v>
      </c>
      <c r="ET31" s="84"/>
      <c r="EU31" s="84"/>
      <c r="EV31" s="84"/>
      <c r="EW31" s="84"/>
      <c r="EX31" s="84"/>
      <c r="EY31" s="84"/>
      <c r="EZ31" s="84"/>
      <c r="FA31" s="84"/>
      <c r="FB31" s="85">
        <f t="shared" si="18"/>
        <v>0</v>
      </c>
      <c r="FC31" s="84"/>
      <c r="FD31" s="84"/>
      <c r="FE31" s="84"/>
      <c r="FF31" s="84"/>
      <c r="FG31" s="84"/>
      <c r="FH31" s="26"/>
      <c r="FI31" s="26"/>
      <c r="FJ31" s="26"/>
      <c r="FK31" s="26"/>
      <c r="FL31" s="23">
        <f t="shared" si="19"/>
        <v>0</v>
      </c>
      <c r="FM31" s="26"/>
      <c r="FN31" s="26"/>
      <c r="FO31" s="26"/>
      <c r="FP31" s="26"/>
      <c r="FQ31" s="26"/>
      <c r="FR31" s="23">
        <f t="shared" si="20"/>
        <v>0</v>
      </c>
      <c r="FS31" s="26"/>
      <c r="FT31" s="26"/>
      <c r="FU31" s="26"/>
      <c r="FV31" s="26"/>
      <c r="FW31" s="23">
        <f t="shared" si="21"/>
        <v>0</v>
      </c>
      <c r="FX31" s="21">
        <f t="shared" si="22"/>
        <v>783.99999999999989</v>
      </c>
      <c r="FY31" s="21">
        <f t="shared" si="23"/>
        <v>0</v>
      </c>
      <c r="FZ31" s="62">
        <f t="shared" si="24"/>
        <v>783.99999999999989</v>
      </c>
      <c r="GA31" s="21"/>
      <c r="GB31" s="21">
        <f t="shared" si="40"/>
        <v>298.7</v>
      </c>
      <c r="GC31" s="21">
        <f t="shared" si="35"/>
        <v>3.339</v>
      </c>
      <c r="GD31" s="26">
        <f t="shared" si="26"/>
        <v>295.36099999999999</v>
      </c>
      <c r="GE31" s="21">
        <f t="shared" si="27"/>
        <v>365.3</v>
      </c>
      <c r="GF31" s="21">
        <f t="shared" si="36"/>
        <v>5.63</v>
      </c>
      <c r="GG31" s="26">
        <f t="shared" si="28"/>
        <v>359.67</v>
      </c>
      <c r="GH31" s="21">
        <f t="shared" si="29"/>
        <v>120</v>
      </c>
      <c r="GI31" s="26">
        <f t="shared" si="30"/>
        <v>116.72</v>
      </c>
      <c r="GJ31" s="21">
        <v>60</v>
      </c>
      <c r="GK31" s="21">
        <v>1</v>
      </c>
      <c r="GL31" s="21">
        <f t="shared" si="37"/>
        <v>1.78</v>
      </c>
      <c r="GM31" s="26">
        <f t="shared" si="31"/>
        <v>58.22</v>
      </c>
      <c r="GN31" s="21">
        <v>60</v>
      </c>
      <c r="GO31" s="21">
        <v>0</v>
      </c>
      <c r="GP31" s="105">
        <v>4</v>
      </c>
      <c r="GQ31" s="26">
        <v>29</v>
      </c>
      <c r="GR31" s="26"/>
      <c r="GS31" s="26"/>
      <c r="GT31" s="26"/>
      <c r="GU31" s="26"/>
      <c r="GV31" s="26"/>
      <c r="GW31" s="26"/>
      <c r="GX31" s="26"/>
      <c r="GY31" s="26"/>
      <c r="GZ31" s="24">
        <f t="shared" si="32"/>
        <v>0</v>
      </c>
      <c r="HB31" s="26">
        <f t="shared" si="38"/>
        <v>1.5</v>
      </c>
      <c r="HC31" s="26">
        <f t="shared" si="39"/>
        <v>58.5</v>
      </c>
    </row>
    <row r="32" spans="1:211" s="19" customFormat="1" ht="15.75" x14ac:dyDescent="0.2">
      <c r="A32" s="125">
        <v>18</v>
      </c>
      <c r="B32" s="125" t="s">
        <v>126</v>
      </c>
      <c r="C32" s="123"/>
      <c r="D32" s="123">
        <f t="shared" si="33"/>
        <v>411.7</v>
      </c>
      <c r="E32" s="123">
        <f t="shared" si="34"/>
        <v>499.6</v>
      </c>
      <c r="F32" s="26">
        <v>411.7</v>
      </c>
      <c r="G32" s="26">
        <v>0</v>
      </c>
      <c r="H32" s="26">
        <v>435.6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24</v>
      </c>
      <c r="R32" s="26">
        <v>40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72">
        <f t="shared" si="4"/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72">
        <f t="shared" si="5"/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62">
        <f t="shared" si="6"/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62">
        <f t="shared" si="7"/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62">
        <f t="shared" si="8"/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62">
        <f t="shared" si="9"/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62">
        <f t="shared" si="10"/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62">
        <f t="shared" si="11"/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62">
        <f t="shared" si="12"/>
        <v>0</v>
      </c>
      <c r="DQ32" s="84"/>
      <c r="DR32" s="84"/>
      <c r="DS32" s="84"/>
      <c r="DT32" s="84"/>
      <c r="DU32" s="84"/>
      <c r="DV32" s="84"/>
      <c r="DW32" s="85">
        <f t="shared" si="13"/>
        <v>0</v>
      </c>
      <c r="DX32" s="84"/>
      <c r="DY32" s="84"/>
      <c r="DZ32" s="84"/>
      <c r="EA32" s="84"/>
      <c r="EB32" s="84"/>
      <c r="EC32" s="84"/>
      <c r="ED32" s="84"/>
      <c r="EE32" s="84"/>
      <c r="EF32" s="85">
        <f t="shared" si="14"/>
        <v>0</v>
      </c>
      <c r="EG32" s="84"/>
      <c r="EH32" s="84"/>
      <c r="EI32" s="85">
        <f t="shared" si="15"/>
        <v>0</v>
      </c>
      <c r="EJ32" s="84"/>
      <c r="EK32" s="84"/>
      <c r="EL32" s="84"/>
      <c r="EM32" s="84"/>
      <c r="EN32" s="85">
        <f t="shared" si="16"/>
        <v>0</v>
      </c>
      <c r="EO32" s="84"/>
      <c r="EP32" s="84"/>
      <c r="EQ32" s="84"/>
      <c r="ER32" s="84"/>
      <c r="ES32" s="85">
        <f t="shared" si="17"/>
        <v>0</v>
      </c>
      <c r="ET32" s="84"/>
      <c r="EU32" s="84"/>
      <c r="EV32" s="84"/>
      <c r="EW32" s="84"/>
      <c r="EX32" s="84"/>
      <c r="EY32" s="84"/>
      <c r="EZ32" s="84"/>
      <c r="FA32" s="84"/>
      <c r="FB32" s="85">
        <f t="shared" si="18"/>
        <v>0</v>
      </c>
      <c r="FC32" s="84"/>
      <c r="FD32" s="84"/>
      <c r="FE32" s="84"/>
      <c r="FF32" s="84"/>
      <c r="FG32" s="84"/>
      <c r="FH32" s="26"/>
      <c r="FI32" s="26"/>
      <c r="FJ32" s="26"/>
      <c r="FK32" s="26"/>
      <c r="FL32" s="23">
        <f t="shared" si="19"/>
        <v>0</v>
      </c>
      <c r="FM32" s="26"/>
      <c r="FN32" s="26"/>
      <c r="FO32" s="26"/>
      <c r="FP32" s="26"/>
      <c r="FQ32" s="26"/>
      <c r="FR32" s="23">
        <f t="shared" si="20"/>
        <v>0</v>
      </c>
      <c r="FS32" s="26"/>
      <c r="FT32" s="26"/>
      <c r="FU32" s="26"/>
      <c r="FV32" s="26"/>
      <c r="FW32" s="23">
        <f t="shared" si="21"/>
        <v>0</v>
      </c>
      <c r="FX32" s="21">
        <f t="shared" si="22"/>
        <v>911.3</v>
      </c>
      <c r="FY32" s="21">
        <f t="shared" si="23"/>
        <v>0</v>
      </c>
      <c r="FZ32" s="62">
        <f t="shared" si="24"/>
        <v>911.3</v>
      </c>
      <c r="GA32" s="21"/>
      <c r="GB32" s="21">
        <f t="shared" si="40"/>
        <v>346.7</v>
      </c>
      <c r="GC32" s="21">
        <f t="shared" si="35"/>
        <v>3.8759999999999999</v>
      </c>
      <c r="GD32" s="26">
        <f t="shared" si="26"/>
        <v>342.82400000000001</v>
      </c>
      <c r="GE32" s="21">
        <f t="shared" si="27"/>
        <v>436.6</v>
      </c>
      <c r="GF32" s="21">
        <f t="shared" si="36"/>
        <v>6.73</v>
      </c>
      <c r="GG32" s="26">
        <f t="shared" si="28"/>
        <v>429.87</v>
      </c>
      <c r="GH32" s="21">
        <f t="shared" si="29"/>
        <v>128</v>
      </c>
      <c r="GI32" s="26">
        <f t="shared" si="30"/>
        <v>124.5</v>
      </c>
      <c r="GJ32" s="21">
        <v>65</v>
      </c>
      <c r="GK32" s="21">
        <v>0</v>
      </c>
      <c r="GL32" s="21">
        <f t="shared" si="37"/>
        <v>1.93</v>
      </c>
      <c r="GM32" s="26">
        <f t="shared" si="31"/>
        <v>63.07</v>
      </c>
      <c r="GN32" s="21">
        <v>63</v>
      </c>
      <c r="GO32" s="21">
        <v>0</v>
      </c>
      <c r="GP32" s="105">
        <v>6</v>
      </c>
      <c r="GQ32" s="26">
        <v>93</v>
      </c>
      <c r="GR32" s="26"/>
      <c r="GS32" s="26"/>
      <c r="GT32" s="26"/>
      <c r="GU32" s="26"/>
      <c r="GV32" s="26"/>
      <c r="GW32" s="26"/>
      <c r="GX32" s="26"/>
      <c r="GY32" s="26"/>
      <c r="GZ32" s="24">
        <f t="shared" si="32"/>
        <v>0</v>
      </c>
      <c r="HB32" s="26">
        <f t="shared" si="38"/>
        <v>1.57</v>
      </c>
      <c r="HC32" s="26">
        <f t="shared" si="39"/>
        <v>61.43</v>
      </c>
    </row>
    <row r="33" spans="1:262" s="19" customFormat="1" ht="31.5" x14ac:dyDescent="0.2">
      <c r="A33" s="125">
        <v>19</v>
      </c>
      <c r="B33" s="125" t="s">
        <v>127</v>
      </c>
      <c r="C33" s="123"/>
      <c r="D33" s="123">
        <f t="shared" si="33"/>
        <v>437.1</v>
      </c>
      <c r="E33" s="123">
        <f t="shared" si="34"/>
        <v>590.1</v>
      </c>
      <c r="F33" s="26">
        <v>437.1</v>
      </c>
      <c r="G33" s="26">
        <v>0</v>
      </c>
      <c r="H33" s="26">
        <v>484.8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35.299999999999997</v>
      </c>
      <c r="R33" s="26">
        <v>70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72">
        <f t="shared" si="4"/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72">
        <f t="shared" si="5"/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62">
        <f t="shared" si="6"/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62">
        <f t="shared" si="7"/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62">
        <f t="shared" si="8"/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62">
        <f t="shared" si="9"/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62">
        <f t="shared" si="10"/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62">
        <f t="shared" si="11"/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62">
        <f t="shared" si="12"/>
        <v>0</v>
      </c>
      <c r="DQ33" s="84"/>
      <c r="DR33" s="84"/>
      <c r="DS33" s="84"/>
      <c r="DT33" s="84"/>
      <c r="DU33" s="84"/>
      <c r="DV33" s="84"/>
      <c r="DW33" s="85">
        <f t="shared" si="13"/>
        <v>0</v>
      </c>
      <c r="DX33" s="84"/>
      <c r="DY33" s="84"/>
      <c r="DZ33" s="84"/>
      <c r="EA33" s="84"/>
      <c r="EB33" s="84"/>
      <c r="EC33" s="84"/>
      <c r="ED33" s="84"/>
      <c r="EE33" s="84"/>
      <c r="EF33" s="85">
        <f t="shared" si="14"/>
        <v>0</v>
      </c>
      <c r="EG33" s="84"/>
      <c r="EH33" s="84"/>
      <c r="EI33" s="85">
        <f t="shared" si="15"/>
        <v>0</v>
      </c>
      <c r="EJ33" s="84"/>
      <c r="EK33" s="84"/>
      <c r="EL33" s="84"/>
      <c r="EM33" s="84"/>
      <c r="EN33" s="85">
        <f t="shared" si="16"/>
        <v>0</v>
      </c>
      <c r="EO33" s="84"/>
      <c r="EP33" s="84"/>
      <c r="EQ33" s="84"/>
      <c r="ER33" s="84"/>
      <c r="ES33" s="85">
        <f t="shared" si="17"/>
        <v>0</v>
      </c>
      <c r="ET33" s="84"/>
      <c r="EU33" s="84"/>
      <c r="EV33" s="84"/>
      <c r="EW33" s="84"/>
      <c r="EX33" s="84"/>
      <c r="EY33" s="84"/>
      <c r="EZ33" s="84"/>
      <c r="FA33" s="84"/>
      <c r="FB33" s="85">
        <f t="shared" si="18"/>
        <v>0</v>
      </c>
      <c r="FC33" s="84"/>
      <c r="FD33" s="84"/>
      <c r="FE33" s="84"/>
      <c r="FF33" s="84"/>
      <c r="FG33" s="84"/>
      <c r="FH33" s="26"/>
      <c r="FI33" s="26"/>
      <c r="FJ33" s="26"/>
      <c r="FK33" s="26"/>
      <c r="FL33" s="23">
        <f t="shared" si="19"/>
        <v>0</v>
      </c>
      <c r="FM33" s="26"/>
      <c r="FN33" s="26"/>
      <c r="FO33" s="26"/>
      <c r="FP33" s="26"/>
      <c r="FQ33" s="26"/>
      <c r="FR33" s="23">
        <f t="shared" si="20"/>
        <v>0</v>
      </c>
      <c r="FS33" s="26"/>
      <c r="FT33" s="26"/>
      <c r="FU33" s="26"/>
      <c r="FV33" s="26"/>
      <c r="FW33" s="23">
        <f t="shared" si="21"/>
        <v>0</v>
      </c>
      <c r="FX33" s="21">
        <f t="shared" si="22"/>
        <v>1027.2</v>
      </c>
      <c r="FY33" s="21">
        <f t="shared" si="23"/>
        <v>0</v>
      </c>
      <c r="FZ33" s="62">
        <f t="shared" si="24"/>
        <v>1027.2</v>
      </c>
      <c r="GA33" s="21"/>
      <c r="GB33" s="21">
        <f t="shared" si="40"/>
        <v>362.1</v>
      </c>
      <c r="GC33" s="21">
        <f t="shared" si="35"/>
        <v>4.048</v>
      </c>
      <c r="GD33" s="26">
        <f t="shared" si="26"/>
        <v>358.05200000000002</v>
      </c>
      <c r="GE33" s="21">
        <f t="shared" si="27"/>
        <v>495.1</v>
      </c>
      <c r="GF33" s="21">
        <f t="shared" si="36"/>
        <v>7.63</v>
      </c>
      <c r="GG33" s="26">
        <f t="shared" si="28"/>
        <v>487.47</v>
      </c>
      <c r="GH33" s="21">
        <f t="shared" si="29"/>
        <v>170</v>
      </c>
      <c r="GI33" s="26">
        <f t="shared" si="30"/>
        <v>165.39999999999998</v>
      </c>
      <c r="GJ33" s="21">
        <v>75</v>
      </c>
      <c r="GK33" s="21">
        <v>0</v>
      </c>
      <c r="GL33" s="21">
        <f t="shared" si="37"/>
        <v>2.23</v>
      </c>
      <c r="GM33" s="26">
        <f t="shared" si="31"/>
        <v>72.77</v>
      </c>
      <c r="GN33" s="21">
        <v>95</v>
      </c>
      <c r="GO33" s="21">
        <v>0</v>
      </c>
      <c r="GP33" s="106">
        <v>1</v>
      </c>
      <c r="GQ33" s="59">
        <v>38</v>
      </c>
      <c r="GR33" s="26"/>
      <c r="GS33" s="26"/>
      <c r="GT33" s="26"/>
      <c r="GU33" s="26"/>
      <c r="GV33" s="26"/>
      <c r="GW33" s="26"/>
      <c r="GX33" s="26"/>
      <c r="GY33" s="26"/>
      <c r="GZ33" s="24">
        <f t="shared" si="32"/>
        <v>0</v>
      </c>
      <c r="HB33" s="26">
        <f t="shared" si="38"/>
        <v>2.37</v>
      </c>
      <c r="HC33" s="26">
        <f t="shared" si="39"/>
        <v>92.63</v>
      </c>
    </row>
    <row r="34" spans="1:262" s="19" customFormat="1" ht="15.75" x14ac:dyDescent="0.2">
      <c r="A34" s="125">
        <v>20</v>
      </c>
      <c r="B34" s="125" t="s">
        <v>128</v>
      </c>
      <c r="C34" s="123"/>
      <c r="D34" s="123">
        <f t="shared" si="33"/>
        <v>428.7</v>
      </c>
      <c r="E34" s="123">
        <f t="shared" si="34"/>
        <v>418.40000000000003</v>
      </c>
      <c r="F34" s="26">
        <v>428.7</v>
      </c>
      <c r="G34" s="26">
        <v>0</v>
      </c>
      <c r="H34" s="26">
        <v>357.8</v>
      </c>
      <c r="I34" s="26">
        <v>0</v>
      </c>
      <c r="J34" s="26">
        <v>21.3</v>
      </c>
      <c r="K34" s="26">
        <v>39.299999999999997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72">
        <f t="shared" si="4"/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72">
        <f t="shared" si="5"/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62">
        <f t="shared" si="6"/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62">
        <f t="shared" si="7"/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62">
        <f t="shared" si="8"/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62">
        <f t="shared" si="9"/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62">
        <f t="shared" si="10"/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62">
        <f t="shared" si="11"/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62">
        <f t="shared" si="12"/>
        <v>0</v>
      </c>
      <c r="DQ34" s="84"/>
      <c r="DR34" s="84"/>
      <c r="DS34" s="84"/>
      <c r="DT34" s="84"/>
      <c r="DU34" s="84"/>
      <c r="DV34" s="84"/>
      <c r="DW34" s="85">
        <f t="shared" si="13"/>
        <v>0</v>
      </c>
      <c r="DX34" s="84"/>
      <c r="DY34" s="84"/>
      <c r="DZ34" s="84"/>
      <c r="EA34" s="84"/>
      <c r="EB34" s="84"/>
      <c r="EC34" s="84"/>
      <c r="ED34" s="84"/>
      <c r="EE34" s="84"/>
      <c r="EF34" s="85">
        <f t="shared" si="14"/>
        <v>0</v>
      </c>
      <c r="EG34" s="84"/>
      <c r="EH34" s="84"/>
      <c r="EI34" s="85">
        <f t="shared" si="15"/>
        <v>0</v>
      </c>
      <c r="EJ34" s="84"/>
      <c r="EK34" s="84"/>
      <c r="EL34" s="84"/>
      <c r="EM34" s="84"/>
      <c r="EN34" s="85">
        <f t="shared" si="16"/>
        <v>0</v>
      </c>
      <c r="EO34" s="84"/>
      <c r="EP34" s="84"/>
      <c r="EQ34" s="84"/>
      <c r="ER34" s="84"/>
      <c r="ES34" s="85">
        <f t="shared" si="17"/>
        <v>0</v>
      </c>
      <c r="ET34" s="84"/>
      <c r="EU34" s="84"/>
      <c r="EV34" s="84"/>
      <c r="EW34" s="84"/>
      <c r="EX34" s="84"/>
      <c r="EY34" s="84"/>
      <c r="EZ34" s="84"/>
      <c r="FA34" s="84"/>
      <c r="FB34" s="85">
        <f t="shared" si="18"/>
        <v>0</v>
      </c>
      <c r="FC34" s="84"/>
      <c r="FD34" s="84"/>
      <c r="FE34" s="84"/>
      <c r="FF34" s="84"/>
      <c r="FG34" s="84"/>
      <c r="FH34" s="26"/>
      <c r="FI34" s="26"/>
      <c r="FJ34" s="26"/>
      <c r="FK34" s="26"/>
      <c r="FL34" s="23">
        <f t="shared" si="19"/>
        <v>0</v>
      </c>
      <c r="FM34" s="26"/>
      <c r="FN34" s="26"/>
      <c r="FO34" s="26"/>
      <c r="FP34" s="26"/>
      <c r="FQ34" s="26"/>
      <c r="FR34" s="23">
        <f t="shared" si="20"/>
        <v>0</v>
      </c>
      <c r="FS34" s="26"/>
      <c r="FT34" s="26"/>
      <c r="FU34" s="26"/>
      <c r="FV34" s="26"/>
      <c r="FW34" s="23">
        <f t="shared" si="21"/>
        <v>0</v>
      </c>
      <c r="FX34" s="21">
        <f t="shared" si="22"/>
        <v>847.09999999999991</v>
      </c>
      <c r="FY34" s="21">
        <f t="shared" si="23"/>
        <v>0</v>
      </c>
      <c r="FZ34" s="62">
        <f t="shared" si="24"/>
        <v>847.09999999999991</v>
      </c>
      <c r="GA34" s="21"/>
      <c r="GB34" s="21">
        <f t="shared" si="40"/>
        <v>355.7</v>
      </c>
      <c r="GC34" s="21">
        <f t="shared" si="35"/>
        <v>3.976</v>
      </c>
      <c r="GD34" s="26">
        <f t="shared" si="26"/>
        <v>351.72399999999999</v>
      </c>
      <c r="GE34" s="21">
        <f t="shared" si="27"/>
        <v>363.40000000000003</v>
      </c>
      <c r="GF34" s="21">
        <f t="shared" si="36"/>
        <v>5.6</v>
      </c>
      <c r="GG34" s="26">
        <f t="shared" si="28"/>
        <v>357.8</v>
      </c>
      <c r="GH34" s="21">
        <f t="shared" si="29"/>
        <v>128</v>
      </c>
      <c r="GI34" s="26">
        <f t="shared" si="30"/>
        <v>124.46000000000001</v>
      </c>
      <c r="GJ34" s="21">
        <v>73</v>
      </c>
      <c r="GK34" s="21">
        <v>0</v>
      </c>
      <c r="GL34" s="21">
        <f t="shared" si="37"/>
        <v>2.17</v>
      </c>
      <c r="GM34" s="26">
        <f t="shared" si="31"/>
        <v>70.83</v>
      </c>
      <c r="GN34" s="21">
        <v>55</v>
      </c>
      <c r="GO34" s="21">
        <v>0</v>
      </c>
      <c r="GP34" s="105">
        <v>3</v>
      </c>
      <c r="GQ34" s="26">
        <v>32</v>
      </c>
      <c r="GR34" s="26"/>
      <c r="GS34" s="26"/>
      <c r="GT34" s="26"/>
      <c r="GU34" s="26"/>
      <c r="GV34" s="26"/>
      <c r="GW34" s="26"/>
      <c r="GX34" s="26"/>
      <c r="GY34" s="26"/>
      <c r="GZ34" s="24">
        <f t="shared" si="32"/>
        <v>0</v>
      </c>
      <c r="HB34" s="26">
        <f t="shared" si="38"/>
        <v>1.37</v>
      </c>
      <c r="HC34" s="26">
        <f t="shared" si="39"/>
        <v>53.63</v>
      </c>
    </row>
    <row r="35" spans="1:262" s="19" customFormat="1" ht="15.75" x14ac:dyDescent="0.2">
      <c r="A35" s="125">
        <v>21</v>
      </c>
      <c r="B35" s="125" t="s">
        <v>129</v>
      </c>
      <c r="C35" s="123"/>
      <c r="D35" s="123">
        <f t="shared" si="33"/>
        <v>727.9</v>
      </c>
      <c r="E35" s="123">
        <f t="shared" si="34"/>
        <v>787.50000000000011</v>
      </c>
      <c r="F35" s="26">
        <v>726.9</v>
      </c>
      <c r="G35" s="26">
        <v>0</v>
      </c>
      <c r="H35" s="26">
        <v>670.1</v>
      </c>
      <c r="I35" s="26">
        <v>0</v>
      </c>
      <c r="J35" s="26">
        <v>24.7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24</v>
      </c>
      <c r="R35" s="26">
        <v>66.7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72">
        <f t="shared" si="4"/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72">
        <f t="shared" si="5"/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62">
        <f t="shared" si="6"/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62">
        <f t="shared" si="7"/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62">
        <f t="shared" si="8"/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62">
        <f t="shared" si="9"/>
        <v>0</v>
      </c>
      <c r="CB35" s="26">
        <v>1</v>
      </c>
      <c r="CC35" s="26">
        <v>0</v>
      </c>
      <c r="CD35" s="26">
        <v>0</v>
      </c>
      <c r="CE35" s="26">
        <v>0</v>
      </c>
      <c r="CF35" s="26">
        <v>1</v>
      </c>
      <c r="CG35" s="26">
        <v>0</v>
      </c>
      <c r="CH35" s="26">
        <v>1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62">
        <f t="shared" si="10"/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62">
        <f t="shared" si="11"/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62">
        <f t="shared" si="12"/>
        <v>0</v>
      </c>
      <c r="DQ35" s="84"/>
      <c r="DR35" s="84"/>
      <c r="DS35" s="84"/>
      <c r="DT35" s="84"/>
      <c r="DU35" s="84"/>
      <c r="DV35" s="84"/>
      <c r="DW35" s="85">
        <f t="shared" si="13"/>
        <v>0</v>
      </c>
      <c r="DX35" s="84"/>
      <c r="DY35" s="84"/>
      <c r="DZ35" s="84"/>
      <c r="EA35" s="84"/>
      <c r="EB35" s="84"/>
      <c r="EC35" s="84"/>
      <c r="ED35" s="84"/>
      <c r="EE35" s="84"/>
      <c r="EF35" s="85">
        <f t="shared" si="14"/>
        <v>0</v>
      </c>
      <c r="EG35" s="84"/>
      <c r="EH35" s="84"/>
      <c r="EI35" s="85">
        <f t="shared" si="15"/>
        <v>0</v>
      </c>
      <c r="EJ35" s="84"/>
      <c r="EK35" s="84"/>
      <c r="EL35" s="84"/>
      <c r="EM35" s="84"/>
      <c r="EN35" s="85">
        <f t="shared" si="16"/>
        <v>0</v>
      </c>
      <c r="EO35" s="84"/>
      <c r="EP35" s="84"/>
      <c r="EQ35" s="84"/>
      <c r="ER35" s="84"/>
      <c r="ES35" s="85">
        <f t="shared" si="17"/>
        <v>0</v>
      </c>
      <c r="ET35" s="84"/>
      <c r="EU35" s="84"/>
      <c r="EV35" s="84"/>
      <c r="EW35" s="84"/>
      <c r="EX35" s="84"/>
      <c r="EY35" s="84"/>
      <c r="EZ35" s="84"/>
      <c r="FA35" s="84"/>
      <c r="FB35" s="85">
        <f t="shared" si="18"/>
        <v>0</v>
      </c>
      <c r="FC35" s="84"/>
      <c r="FD35" s="84"/>
      <c r="FE35" s="84"/>
      <c r="FF35" s="84"/>
      <c r="FG35" s="84"/>
      <c r="FH35" s="26"/>
      <c r="FI35" s="26"/>
      <c r="FJ35" s="26"/>
      <c r="FK35" s="26"/>
      <c r="FL35" s="23">
        <f t="shared" si="19"/>
        <v>0</v>
      </c>
      <c r="FM35" s="26"/>
      <c r="FN35" s="26"/>
      <c r="FO35" s="26"/>
      <c r="FP35" s="26"/>
      <c r="FQ35" s="26"/>
      <c r="FR35" s="23">
        <f t="shared" si="20"/>
        <v>0</v>
      </c>
      <c r="FS35" s="26"/>
      <c r="FT35" s="26"/>
      <c r="FU35" s="26"/>
      <c r="FV35" s="26"/>
      <c r="FW35" s="23">
        <f t="shared" si="21"/>
        <v>0</v>
      </c>
      <c r="FX35" s="21">
        <f t="shared" si="22"/>
        <v>1515.4</v>
      </c>
      <c r="FY35" s="21">
        <f t="shared" si="23"/>
        <v>0</v>
      </c>
      <c r="FZ35" s="62">
        <f t="shared" si="24"/>
        <v>1515.4</v>
      </c>
      <c r="GA35" s="21"/>
      <c r="GB35" s="21">
        <f t="shared" si="40"/>
        <v>592.9</v>
      </c>
      <c r="GC35" s="21">
        <f t="shared" si="35"/>
        <v>6.6280000000000001</v>
      </c>
      <c r="GD35" s="26">
        <f t="shared" si="26"/>
        <v>586.27199999999993</v>
      </c>
      <c r="GE35" s="21">
        <f t="shared" si="27"/>
        <v>658.50000000000011</v>
      </c>
      <c r="GF35" s="21">
        <f t="shared" si="36"/>
        <v>10.14</v>
      </c>
      <c r="GG35" s="26">
        <f t="shared" si="28"/>
        <v>648.36000000000013</v>
      </c>
      <c r="GH35" s="21">
        <f t="shared" si="29"/>
        <v>264</v>
      </c>
      <c r="GI35" s="26">
        <f t="shared" si="30"/>
        <v>256.76</v>
      </c>
      <c r="GJ35" s="21">
        <v>135</v>
      </c>
      <c r="GK35" s="21">
        <v>0</v>
      </c>
      <c r="GL35" s="21">
        <f t="shared" si="37"/>
        <v>4.0199999999999996</v>
      </c>
      <c r="GM35" s="26">
        <f t="shared" si="31"/>
        <v>130.97999999999999</v>
      </c>
      <c r="GN35" s="21">
        <v>129</v>
      </c>
      <c r="GO35" s="21">
        <v>0</v>
      </c>
      <c r="GP35" s="105">
        <v>13</v>
      </c>
      <c r="GQ35" s="26">
        <v>49</v>
      </c>
      <c r="GR35" s="26"/>
      <c r="GS35" s="26"/>
      <c r="GT35" s="26"/>
      <c r="GU35" s="26"/>
      <c r="GV35" s="26"/>
      <c r="GW35" s="26"/>
      <c r="GX35" s="26"/>
      <c r="GY35" s="26"/>
      <c r="GZ35" s="24">
        <f t="shared" si="32"/>
        <v>0</v>
      </c>
      <c r="HB35" s="26">
        <f t="shared" si="38"/>
        <v>3.22</v>
      </c>
      <c r="HC35" s="26">
        <f t="shared" si="39"/>
        <v>125.78</v>
      </c>
    </row>
    <row r="36" spans="1:262" s="19" customFormat="1" ht="15.75" x14ac:dyDescent="0.2">
      <c r="A36" s="125">
        <v>22</v>
      </c>
      <c r="B36" s="125" t="s">
        <v>130</v>
      </c>
      <c r="C36" s="123"/>
      <c r="D36" s="123">
        <f t="shared" si="33"/>
        <v>289.60000000000002</v>
      </c>
      <c r="E36" s="123">
        <f t="shared" si="34"/>
        <v>408.1</v>
      </c>
      <c r="F36" s="26">
        <v>289.60000000000002</v>
      </c>
      <c r="G36" s="26">
        <v>0</v>
      </c>
      <c r="H36" s="26">
        <v>354.5</v>
      </c>
      <c r="I36" s="26">
        <v>0</v>
      </c>
      <c r="J36" s="26">
        <v>19.3</v>
      </c>
      <c r="K36" s="26">
        <v>33.299999999999997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72">
        <f t="shared" si="4"/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72">
        <f t="shared" si="5"/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62">
        <f t="shared" si="6"/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62">
        <f t="shared" si="7"/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62">
        <f t="shared" si="8"/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62">
        <f t="shared" si="9"/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1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62">
        <f t="shared" si="10"/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62">
        <f t="shared" si="11"/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62">
        <f t="shared" si="12"/>
        <v>0</v>
      </c>
      <c r="DQ36" s="84"/>
      <c r="DR36" s="84"/>
      <c r="DS36" s="84"/>
      <c r="DT36" s="84"/>
      <c r="DU36" s="84"/>
      <c r="DV36" s="84"/>
      <c r="DW36" s="85">
        <f t="shared" si="13"/>
        <v>0</v>
      </c>
      <c r="DX36" s="84"/>
      <c r="DY36" s="84"/>
      <c r="DZ36" s="84"/>
      <c r="EA36" s="84"/>
      <c r="EB36" s="84"/>
      <c r="EC36" s="84"/>
      <c r="ED36" s="84"/>
      <c r="EE36" s="84"/>
      <c r="EF36" s="85">
        <f t="shared" si="14"/>
        <v>0</v>
      </c>
      <c r="EG36" s="84"/>
      <c r="EH36" s="84"/>
      <c r="EI36" s="85">
        <f t="shared" si="15"/>
        <v>0</v>
      </c>
      <c r="EJ36" s="84"/>
      <c r="EK36" s="84"/>
      <c r="EL36" s="84"/>
      <c r="EM36" s="84"/>
      <c r="EN36" s="85">
        <f t="shared" si="16"/>
        <v>0</v>
      </c>
      <c r="EO36" s="84"/>
      <c r="EP36" s="84"/>
      <c r="EQ36" s="84"/>
      <c r="ER36" s="84"/>
      <c r="ES36" s="85">
        <f t="shared" si="17"/>
        <v>0</v>
      </c>
      <c r="ET36" s="84"/>
      <c r="EU36" s="84"/>
      <c r="EV36" s="84"/>
      <c r="EW36" s="84"/>
      <c r="EX36" s="84"/>
      <c r="EY36" s="84"/>
      <c r="EZ36" s="84"/>
      <c r="FA36" s="84"/>
      <c r="FB36" s="85">
        <f t="shared" si="18"/>
        <v>0</v>
      </c>
      <c r="FC36" s="84"/>
      <c r="FD36" s="84"/>
      <c r="FE36" s="84"/>
      <c r="FF36" s="84"/>
      <c r="FG36" s="84"/>
      <c r="FH36" s="26"/>
      <c r="FI36" s="26"/>
      <c r="FJ36" s="26"/>
      <c r="FK36" s="26"/>
      <c r="FL36" s="23">
        <f t="shared" si="19"/>
        <v>0</v>
      </c>
      <c r="FM36" s="26"/>
      <c r="FN36" s="26"/>
      <c r="FO36" s="26"/>
      <c r="FP36" s="26"/>
      <c r="FQ36" s="26"/>
      <c r="FR36" s="23">
        <f t="shared" si="20"/>
        <v>0</v>
      </c>
      <c r="FS36" s="26"/>
      <c r="FT36" s="26"/>
      <c r="FU36" s="26"/>
      <c r="FV36" s="26"/>
      <c r="FW36" s="23">
        <f t="shared" si="21"/>
        <v>0</v>
      </c>
      <c r="FX36" s="21">
        <f t="shared" si="22"/>
        <v>697.69999999999993</v>
      </c>
      <c r="FY36" s="21">
        <f t="shared" si="23"/>
        <v>0</v>
      </c>
      <c r="FZ36" s="62">
        <f t="shared" si="24"/>
        <v>697.69999999999993</v>
      </c>
      <c r="GA36" s="21"/>
      <c r="GB36" s="21">
        <f t="shared" si="40"/>
        <v>243.60000000000002</v>
      </c>
      <c r="GC36" s="21">
        <f t="shared" si="35"/>
        <v>2.7229999999999999</v>
      </c>
      <c r="GD36" s="26">
        <f t="shared" si="26"/>
        <v>240.87700000000001</v>
      </c>
      <c r="GE36" s="21">
        <f t="shared" si="27"/>
        <v>402.1</v>
      </c>
      <c r="GF36" s="21">
        <f t="shared" si="36"/>
        <v>6.19</v>
      </c>
      <c r="GG36" s="26">
        <f t="shared" si="28"/>
        <v>395.91</v>
      </c>
      <c r="GH36" s="21">
        <f t="shared" si="29"/>
        <v>52</v>
      </c>
      <c r="GI36" s="26">
        <f t="shared" si="30"/>
        <v>50.480000000000004</v>
      </c>
      <c r="GJ36" s="21">
        <v>46</v>
      </c>
      <c r="GK36" s="21">
        <v>39</v>
      </c>
      <c r="GL36" s="21">
        <f t="shared" si="37"/>
        <v>1.37</v>
      </c>
      <c r="GM36" s="26">
        <f t="shared" si="31"/>
        <v>44.63</v>
      </c>
      <c r="GN36" s="21">
        <v>6</v>
      </c>
      <c r="GO36" s="21">
        <v>0</v>
      </c>
      <c r="GP36" s="105">
        <v>2</v>
      </c>
      <c r="GQ36" s="26">
        <v>27</v>
      </c>
      <c r="GR36" s="26"/>
      <c r="GS36" s="26"/>
      <c r="GT36" s="26"/>
      <c r="GU36" s="26"/>
      <c r="GV36" s="26"/>
      <c r="GW36" s="26"/>
      <c r="GX36" s="26"/>
      <c r="GY36" s="26"/>
      <c r="GZ36" s="24">
        <f t="shared" si="32"/>
        <v>0</v>
      </c>
      <c r="HB36" s="26">
        <f t="shared" si="38"/>
        <v>0.15</v>
      </c>
      <c r="HC36" s="26">
        <f t="shared" si="39"/>
        <v>5.85</v>
      </c>
    </row>
    <row r="37" spans="1:262" s="19" customFormat="1" ht="15.75" x14ac:dyDescent="0.2">
      <c r="A37" s="125">
        <v>23</v>
      </c>
      <c r="B37" s="125" t="s">
        <v>131</v>
      </c>
      <c r="C37" s="123"/>
      <c r="D37" s="123">
        <f t="shared" si="33"/>
        <v>382</v>
      </c>
      <c r="E37" s="123">
        <f t="shared" si="34"/>
        <v>447.8</v>
      </c>
      <c r="F37" s="26">
        <v>382</v>
      </c>
      <c r="G37" s="26">
        <v>0</v>
      </c>
      <c r="H37" s="26">
        <v>170.8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219.8</v>
      </c>
      <c r="P37" s="26">
        <v>0</v>
      </c>
      <c r="Q37" s="26">
        <v>21.9</v>
      </c>
      <c r="R37" s="26">
        <v>33.299999999999997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72">
        <f t="shared" si="4"/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72">
        <f t="shared" si="5"/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62">
        <f t="shared" si="6"/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62">
        <f t="shared" si="7"/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62">
        <f t="shared" si="8"/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62">
        <f t="shared" si="9"/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2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62">
        <f t="shared" si="10"/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62">
        <f t="shared" si="11"/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62">
        <f t="shared" si="12"/>
        <v>0</v>
      </c>
      <c r="DQ37" s="84"/>
      <c r="DR37" s="84"/>
      <c r="DS37" s="84"/>
      <c r="DT37" s="84"/>
      <c r="DU37" s="84"/>
      <c r="DV37" s="84"/>
      <c r="DW37" s="85">
        <f t="shared" si="13"/>
        <v>0</v>
      </c>
      <c r="DX37" s="84"/>
      <c r="DY37" s="84"/>
      <c r="DZ37" s="84"/>
      <c r="EA37" s="84"/>
      <c r="EB37" s="84"/>
      <c r="EC37" s="84"/>
      <c r="ED37" s="84"/>
      <c r="EE37" s="84"/>
      <c r="EF37" s="85">
        <f t="shared" si="14"/>
        <v>0</v>
      </c>
      <c r="EG37" s="84"/>
      <c r="EH37" s="84"/>
      <c r="EI37" s="85">
        <f t="shared" si="15"/>
        <v>0</v>
      </c>
      <c r="EJ37" s="84"/>
      <c r="EK37" s="84"/>
      <c r="EL37" s="84"/>
      <c r="EM37" s="84"/>
      <c r="EN37" s="85">
        <f t="shared" si="16"/>
        <v>0</v>
      </c>
      <c r="EO37" s="84"/>
      <c r="EP37" s="84"/>
      <c r="EQ37" s="84"/>
      <c r="ER37" s="84"/>
      <c r="ES37" s="85">
        <f t="shared" si="17"/>
        <v>0</v>
      </c>
      <c r="ET37" s="84"/>
      <c r="EU37" s="84"/>
      <c r="EV37" s="84"/>
      <c r="EW37" s="84"/>
      <c r="EX37" s="84"/>
      <c r="EY37" s="84"/>
      <c r="EZ37" s="84"/>
      <c r="FA37" s="84"/>
      <c r="FB37" s="85">
        <f t="shared" si="18"/>
        <v>0</v>
      </c>
      <c r="FC37" s="84"/>
      <c r="FD37" s="84"/>
      <c r="FE37" s="84"/>
      <c r="FF37" s="84"/>
      <c r="FG37" s="84"/>
      <c r="FH37" s="26"/>
      <c r="FI37" s="26"/>
      <c r="FJ37" s="26"/>
      <c r="FK37" s="26"/>
      <c r="FL37" s="23">
        <f t="shared" si="19"/>
        <v>0</v>
      </c>
      <c r="FM37" s="26"/>
      <c r="FN37" s="26"/>
      <c r="FO37" s="26"/>
      <c r="FP37" s="26"/>
      <c r="FQ37" s="26"/>
      <c r="FR37" s="23">
        <f t="shared" si="20"/>
        <v>0</v>
      </c>
      <c r="FS37" s="26"/>
      <c r="FT37" s="26"/>
      <c r="FU37" s="26"/>
      <c r="FV37" s="26"/>
      <c r="FW37" s="23">
        <f t="shared" si="21"/>
        <v>0</v>
      </c>
      <c r="FX37" s="21">
        <f t="shared" si="22"/>
        <v>829.79999999999984</v>
      </c>
      <c r="FY37" s="21">
        <f t="shared" si="23"/>
        <v>0</v>
      </c>
      <c r="FZ37" s="62">
        <f t="shared" si="24"/>
        <v>829.79999999999984</v>
      </c>
      <c r="GA37" s="21"/>
      <c r="GB37" s="21">
        <f t="shared" si="40"/>
        <v>297</v>
      </c>
      <c r="GC37" s="21">
        <f t="shared" si="35"/>
        <v>3.32</v>
      </c>
      <c r="GD37" s="26">
        <f t="shared" si="26"/>
        <v>293.68</v>
      </c>
      <c r="GE37" s="21">
        <f t="shared" si="27"/>
        <v>354.8</v>
      </c>
      <c r="GF37" s="21">
        <f t="shared" si="36"/>
        <v>5.47</v>
      </c>
      <c r="GG37" s="26">
        <f t="shared" si="28"/>
        <v>349.33</v>
      </c>
      <c r="GH37" s="21">
        <f t="shared" si="29"/>
        <v>178</v>
      </c>
      <c r="GI37" s="26">
        <f t="shared" si="30"/>
        <v>173.15</v>
      </c>
      <c r="GJ37" s="21">
        <v>85</v>
      </c>
      <c r="GK37" s="21">
        <v>0</v>
      </c>
      <c r="GL37" s="21">
        <f t="shared" si="37"/>
        <v>2.5299999999999998</v>
      </c>
      <c r="GM37" s="26">
        <f t="shared" si="31"/>
        <v>82.47</v>
      </c>
      <c r="GN37" s="21">
        <v>93</v>
      </c>
      <c r="GO37" s="21">
        <v>0</v>
      </c>
      <c r="GP37" s="105">
        <v>1</v>
      </c>
      <c r="GQ37" s="26">
        <v>30</v>
      </c>
      <c r="GR37" s="26"/>
      <c r="GS37" s="26"/>
      <c r="GT37" s="26"/>
      <c r="GU37" s="26"/>
      <c r="GV37" s="26"/>
      <c r="GW37" s="26"/>
      <c r="GX37" s="26"/>
      <c r="GY37" s="26"/>
      <c r="GZ37" s="24">
        <f t="shared" si="32"/>
        <v>0</v>
      </c>
      <c r="HB37" s="26">
        <f t="shared" si="38"/>
        <v>2.3199999999999998</v>
      </c>
      <c r="HC37" s="26">
        <f t="shared" si="39"/>
        <v>90.68</v>
      </c>
    </row>
    <row r="38" spans="1:262" s="19" customFormat="1" ht="15.75" x14ac:dyDescent="0.2">
      <c r="A38" s="125">
        <v>24</v>
      </c>
      <c r="B38" s="125" t="s">
        <v>132</v>
      </c>
      <c r="C38" s="123"/>
      <c r="D38" s="123">
        <f t="shared" si="33"/>
        <v>447.5</v>
      </c>
      <c r="E38" s="123">
        <f t="shared" si="34"/>
        <v>628.80000000000018</v>
      </c>
      <c r="F38" s="26">
        <v>446.5</v>
      </c>
      <c r="G38" s="26">
        <v>0</v>
      </c>
      <c r="H38" s="26">
        <v>423.7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103</v>
      </c>
      <c r="P38" s="26">
        <v>0</v>
      </c>
      <c r="Q38" s="26">
        <v>33.700000000000003</v>
      </c>
      <c r="R38" s="26">
        <v>66.7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72">
        <f t="shared" si="4"/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72">
        <f t="shared" si="5"/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62">
        <f t="shared" si="6"/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62">
        <f t="shared" si="7"/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62">
        <f t="shared" si="8"/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62">
        <f t="shared" si="9"/>
        <v>0</v>
      </c>
      <c r="CB38" s="26">
        <v>0</v>
      </c>
      <c r="CC38" s="26">
        <v>0</v>
      </c>
      <c r="CD38" s="26">
        <v>0</v>
      </c>
      <c r="CE38" s="26">
        <v>1</v>
      </c>
      <c r="CF38" s="26">
        <v>0</v>
      </c>
      <c r="CG38" s="26">
        <v>0</v>
      </c>
      <c r="CH38" s="26">
        <v>0</v>
      </c>
      <c r="CI38" s="26">
        <v>0</v>
      </c>
      <c r="CJ38" s="26">
        <v>1</v>
      </c>
      <c r="CK38" s="26">
        <v>0</v>
      </c>
      <c r="CL38" s="26">
        <v>0.7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62">
        <f t="shared" si="10"/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62">
        <f t="shared" si="11"/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62">
        <f t="shared" si="12"/>
        <v>0</v>
      </c>
      <c r="DQ38" s="84"/>
      <c r="DR38" s="84"/>
      <c r="DS38" s="84"/>
      <c r="DT38" s="84"/>
      <c r="DU38" s="84"/>
      <c r="DV38" s="84"/>
      <c r="DW38" s="85">
        <f t="shared" si="13"/>
        <v>0</v>
      </c>
      <c r="DX38" s="84"/>
      <c r="DY38" s="84"/>
      <c r="DZ38" s="84"/>
      <c r="EA38" s="84"/>
      <c r="EB38" s="84"/>
      <c r="EC38" s="84"/>
      <c r="ED38" s="84"/>
      <c r="EE38" s="84"/>
      <c r="EF38" s="85">
        <f t="shared" si="14"/>
        <v>0</v>
      </c>
      <c r="EG38" s="84"/>
      <c r="EH38" s="84"/>
      <c r="EI38" s="85">
        <f t="shared" si="15"/>
        <v>0</v>
      </c>
      <c r="EJ38" s="84"/>
      <c r="EK38" s="84"/>
      <c r="EL38" s="84"/>
      <c r="EM38" s="84"/>
      <c r="EN38" s="85">
        <f t="shared" si="16"/>
        <v>0</v>
      </c>
      <c r="EO38" s="84"/>
      <c r="EP38" s="84"/>
      <c r="EQ38" s="84"/>
      <c r="ER38" s="84"/>
      <c r="ES38" s="85">
        <f t="shared" si="17"/>
        <v>0</v>
      </c>
      <c r="ET38" s="84"/>
      <c r="EU38" s="84"/>
      <c r="EV38" s="84"/>
      <c r="EW38" s="84"/>
      <c r="EX38" s="84"/>
      <c r="EY38" s="84"/>
      <c r="EZ38" s="84"/>
      <c r="FA38" s="84"/>
      <c r="FB38" s="85">
        <f t="shared" si="18"/>
        <v>0</v>
      </c>
      <c r="FC38" s="84"/>
      <c r="FD38" s="84"/>
      <c r="FE38" s="84"/>
      <c r="FF38" s="84"/>
      <c r="FG38" s="84"/>
      <c r="FH38" s="26"/>
      <c r="FI38" s="26"/>
      <c r="FJ38" s="26"/>
      <c r="FK38" s="26"/>
      <c r="FL38" s="23">
        <f t="shared" si="19"/>
        <v>0</v>
      </c>
      <c r="FM38" s="26"/>
      <c r="FN38" s="26"/>
      <c r="FO38" s="26"/>
      <c r="FP38" s="26"/>
      <c r="FQ38" s="26"/>
      <c r="FR38" s="23">
        <f t="shared" si="20"/>
        <v>0</v>
      </c>
      <c r="FS38" s="26"/>
      <c r="FT38" s="26"/>
      <c r="FU38" s="26"/>
      <c r="FV38" s="26"/>
      <c r="FW38" s="23">
        <f t="shared" si="21"/>
        <v>0</v>
      </c>
      <c r="FX38" s="21">
        <f t="shared" si="22"/>
        <v>1076.3000000000002</v>
      </c>
      <c r="FY38" s="21">
        <f t="shared" si="23"/>
        <v>0</v>
      </c>
      <c r="FZ38" s="62">
        <f t="shared" si="24"/>
        <v>1076.3000000000002</v>
      </c>
      <c r="GA38" s="21"/>
      <c r="GB38" s="21">
        <f t="shared" si="40"/>
        <v>348.5</v>
      </c>
      <c r="GC38" s="21">
        <f t="shared" si="35"/>
        <v>3.8959999999999999</v>
      </c>
      <c r="GD38" s="26">
        <f t="shared" si="26"/>
        <v>344.60399999999998</v>
      </c>
      <c r="GE38" s="21">
        <f t="shared" si="27"/>
        <v>523.80000000000018</v>
      </c>
      <c r="GF38" s="21">
        <f t="shared" si="36"/>
        <v>8.07</v>
      </c>
      <c r="GG38" s="26">
        <f t="shared" si="28"/>
        <v>515.73000000000013</v>
      </c>
      <c r="GH38" s="21">
        <f t="shared" si="29"/>
        <v>204</v>
      </c>
      <c r="GI38" s="26">
        <f t="shared" si="30"/>
        <v>198.44</v>
      </c>
      <c r="GJ38" s="21">
        <v>99</v>
      </c>
      <c r="GK38" s="21">
        <v>0</v>
      </c>
      <c r="GL38" s="21">
        <f t="shared" si="37"/>
        <v>2.94</v>
      </c>
      <c r="GM38" s="26">
        <f t="shared" si="31"/>
        <v>96.06</v>
      </c>
      <c r="GN38" s="21">
        <v>105</v>
      </c>
      <c r="GO38" s="21">
        <v>0</v>
      </c>
      <c r="GP38" s="105">
        <v>1</v>
      </c>
      <c r="GQ38" s="26">
        <v>40</v>
      </c>
      <c r="GR38" s="26"/>
      <c r="GS38" s="26"/>
      <c r="GT38" s="26"/>
      <c r="GU38" s="26"/>
      <c r="GV38" s="26"/>
      <c r="GW38" s="26"/>
      <c r="GX38" s="26"/>
      <c r="GY38" s="26"/>
      <c r="GZ38" s="24">
        <f t="shared" si="32"/>
        <v>0</v>
      </c>
      <c r="HB38" s="26">
        <f t="shared" si="38"/>
        <v>2.62</v>
      </c>
      <c r="HC38" s="26">
        <f t="shared" si="39"/>
        <v>102.38</v>
      </c>
    </row>
    <row r="39" spans="1:262" s="19" customFormat="1" ht="15.75" x14ac:dyDescent="0.2">
      <c r="A39" s="125">
        <v>25</v>
      </c>
      <c r="B39" s="125" t="s">
        <v>133</v>
      </c>
      <c r="C39" s="123"/>
      <c r="D39" s="123">
        <f t="shared" si="33"/>
        <v>603.90000000000009</v>
      </c>
      <c r="E39" s="123">
        <f t="shared" si="34"/>
        <v>594.69999999999993</v>
      </c>
      <c r="F39" s="26">
        <v>602.20000000000005</v>
      </c>
      <c r="G39" s="26">
        <v>0</v>
      </c>
      <c r="H39" s="26">
        <v>494.4</v>
      </c>
      <c r="I39" s="26">
        <v>0</v>
      </c>
      <c r="J39" s="26">
        <v>31.3</v>
      </c>
      <c r="K39" s="26">
        <v>66.7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72">
        <f t="shared" si="4"/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72">
        <f t="shared" si="5"/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62">
        <f t="shared" si="6"/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62">
        <f t="shared" si="7"/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62">
        <f t="shared" si="8"/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62">
        <f t="shared" si="9"/>
        <v>0</v>
      </c>
      <c r="CB39" s="26">
        <v>0</v>
      </c>
      <c r="CC39" s="26">
        <v>0</v>
      </c>
      <c r="CD39" s="26">
        <v>0</v>
      </c>
      <c r="CE39" s="26">
        <v>1.7</v>
      </c>
      <c r="CF39" s="26">
        <v>2.2999999999999998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62">
        <f t="shared" si="10"/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62">
        <f t="shared" si="11"/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62">
        <f t="shared" si="12"/>
        <v>0</v>
      </c>
      <c r="DQ39" s="84"/>
      <c r="DR39" s="84"/>
      <c r="DS39" s="84"/>
      <c r="DT39" s="84"/>
      <c r="DU39" s="84"/>
      <c r="DV39" s="84"/>
      <c r="DW39" s="85">
        <f t="shared" si="13"/>
        <v>0</v>
      </c>
      <c r="DX39" s="84"/>
      <c r="DY39" s="84"/>
      <c r="DZ39" s="84"/>
      <c r="EA39" s="84"/>
      <c r="EB39" s="84"/>
      <c r="EC39" s="84"/>
      <c r="ED39" s="84"/>
      <c r="EE39" s="84"/>
      <c r="EF39" s="85">
        <f t="shared" si="14"/>
        <v>0</v>
      </c>
      <c r="EG39" s="84"/>
      <c r="EH39" s="84"/>
      <c r="EI39" s="85">
        <f t="shared" si="15"/>
        <v>0</v>
      </c>
      <c r="EJ39" s="84"/>
      <c r="EK39" s="84"/>
      <c r="EL39" s="84"/>
      <c r="EM39" s="84"/>
      <c r="EN39" s="85">
        <f t="shared" si="16"/>
        <v>0</v>
      </c>
      <c r="EO39" s="84"/>
      <c r="EP39" s="84"/>
      <c r="EQ39" s="84"/>
      <c r="ER39" s="84"/>
      <c r="ES39" s="85">
        <f t="shared" si="17"/>
        <v>0</v>
      </c>
      <c r="ET39" s="84"/>
      <c r="EU39" s="84"/>
      <c r="EV39" s="84"/>
      <c r="EW39" s="84"/>
      <c r="EX39" s="84"/>
      <c r="EY39" s="84"/>
      <c r="EZ39" s="84"/>
      <c r="FA39" s="84"/>
      <c r="FB39" s="85">
        <f t="shared" si="18"/>
        <v>0</v>
      </c>
      <c r="FC39" s="84"/>
      <c r="FD39" s="84"/>
      <c r="FE39" s="84"/>
      <c r="FF39" s="84"/>
      <c r="FG39" s="84"/>
      <c r="FH39" s="26"/>
      <c r="FI39" s="26"/>
      <c r="FJ39" s="26"/>
      <c r="FK39" s="26"/>
      <c r="FL39" s="23">
        <f t="shared" si="19"/>
        <v>0</v>
      </c>
      <c r="FM39" s="26"/>
      <c r="FN39" s="26"/>
      <c r="FO39" s="26"/>
      <c r="FP39" s="26"/>
      <c r="FQ39" s="26"/>
      <c r="FR39" s="23">
        <f t="shared" si="20"/>
        <v>0</v>
      </c>
      <c r="FS39" s="26"/>
      <c r="FT39" s="26"/>
      <c r="FU39" s="26"/>
      <c r="FV39" s="26"/>
      <c r="FW39" s="23">
        <f t="shared" si="21"/>
        <v>0</v>
      </c>
      <c r="FX39" s="21">
        <f t="shared" si="22"/>
        <v>1198.5999999999999</v>
      </c>
      <c r="FY39" s="21">
        <f t="shared" si="23"/>
        <v>0</v>
      </c>
      <c r="FZ39" s="62">
        <f t="shared" si="24"/>
        <v>1198.5999999999999</v>
      </c>
      <c r="GA39" s="21"/>
      <c r="GB39" s="21">
        <f t="shared" si="40"/>
        <v>461.90000000000009</v>
      </c>
      <c r="GC39" s="21">
        <f t="shared" si="35"/>
        <v>5.1630000000000003</v>
      </c>
      <c r="GD39" s="26">
        <f t="shared" si="26"/>
        <v>456.73700000000008</v>
      </c>
      <c r="GE39" s="21">
        <f t="shared" si="27"/>
        <v>486.69999999999993</v>
      </c>
      <c r="GF39" s="21">
        <f t="shared" si="36"/>
        <v>7.5</v>
      </c>
      <c r="GG39" s="26">
        <f t="shared" si="28"/>
        <v>479.19999999999993</v>
      </c>
      <c r="GH39" s="21">
        <f t="shared" si="29"/>
        <v>250</v>
      </c>
      <c r="GI39" s="26">
        <f t="shared" si="30"/>
        <v>243.07999999999998</v>
      </c>
      <c r="GJ39" s="21">
        <v>142</v>
      </c>
      <c r="GK39" s="21">
        <v>0</v>
      </c>
      <c r="GL39" s="21">
        <f t="shared" si="37"/>
        <v>4.22</v>
      </c>
      <c r="GM39" s="26">
        <f t="shared" si="31"/>
        <v>137.78</v>
      </c>
      <c r="GN39" s="21">
        <v>108</v>
      </c>
      <c r="GO39" s="21">
        <v>0</v>
      </c>
      <c r="GP39" s="105">
        <v>4</v>
      </c>
      <c r="GQ39" s="26">
        <v>44</v>
      </c>
      <c r="GR39" s="26"/>
      <c r="GS39" s="26"/>
      <c r="GT39" s="26"/>
      <c r="GU39" s="26"/>
      <c r="GV39" s="26"/>
      <c r="GW39" s="26"/>
      <c r="GX39" s="26"/>
      <c r="GY39" s="26"/>
      <c r="GZ39" s="24">
        <f t="shared" si="32"/>
        <v>0</v>
      </c>
      <c r="HB39" s="26">
        <f t="shared" si="38"/>
        <v>2.7</v>
      </c>
      <c r="HC39" s="26">
        <f t="shared" si="39"/>
        <v>105.3</v>
      </c>
    </row>
    <row r="40" spans="1:262" s="19" customFormat="1" ht="31.5" x14ac:dyDescent="0.2">
      <c r="A40" s="125">
        <v>26</v>
      </c>
      <c r="B40" s="125" t="s">
        <v>134</v>
      </c>
      <c r="C40" s="123"/>
      <c r="D40" s="123">
        <f t="shared" si="33"/>
        <v>92.899999999999991</v>
      </c>
      <c r="E40" s="123">
        <f t="shared" si="34"/>
        <v>95.4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0.3</v>
      </c>
      <c r="Y40" s="26">
        <v>3</v>
      </c>
      <c r="Z40" s="26">
        <v>21</v>
      </c>
      <c r="AA40" s="26">
        <v>22</v>
      </c>
      <c r="AB40" s="26">
        <v>36.299999999999997</v>
      </c>
      <c r="AC40" s="72">
        <f t="shared" si="4"/>
        <v>82.6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72">
        <f t="shared" si="5"/>
        <v>0</v>
      </c>
      <c r="AN40" s="26">
        <v>0</v>
      </c>
      <c r="AO40" s="26">
        <v>1</v>
      </c>
      <c r="AP40" s="26">
        <v>0</v>
      </c>
      <c r="AQ40" s="26">
        <v>0</v>
      </c>
      <c r="AR40" s="26">
        <v>2</v>
      </c>
      <c r="AS40" s="26">
        <v>4</v>
      </c>
      <c r="AT40" s="26">
        <v>7.7</v>
      </c>
      <c r="AU40" s="26">
        <v>14.3</v>
      </c>
      <c r="AV40" s="26">
        <v>57.7</v>
      </c>
      <c r="AW40" s="62">
        <f t="shared" si="6"/>
        <v>86.7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62">
        <f t="shared" si="7"/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3.7</v>
      </c>
      <c r="BQ40" s="62">
        <f t="shared" si="8"/>
        <v>3.7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62">
        <f t="shared" si="9"/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4.3</v>
      </c>
      <c r="CS40" s="26">
        <v>1</v>
      </c>
      <c r="CT40" s="26">
        <v>2</v>
      </c>
      <c r="CU40" s="26">
        <v>3</v>
      </c>
      <c r="CV40" s="62">
        <f t="shared" si="10"/>
        <v>10.3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0.3</v>
      </c>
      <c r="DC40" s="26">
        <v>0</v>
      </c>
      <c r="DD40" s="26">
        <v>0</v>
      </c>
      <c r="DE40" s="26">
        <v>4.7</v>
      </c>
      <c r="DF40" s="62">
        <f t="shared" si="11"/>
        <v>5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62">
        <f t="shared" si="12"/>
        <v>0</v>
      </c>
      <c r="DQ40" s="84"/>
      <c r="DR40" s="84"/>
      <c r="DS40" s="84"/>
      <c r="DT40" s="84"/>
      <c r="DU40" s="84"/>
      <c r="DV40" s="84"/>
      <c r="DW40" s="85">
        <f t="shared" si="13"/>
        <v>0</v>
      </c>
      <c r="DX40" s="84"/>
      <c r="DY40" s="84"/>
      <c r="DZ40" s="84"/>
      <c r="EA40" s="84"/>
      <c r="EB40" s="84"/>
      <c r="EC40" s="84"/>
      <c r="ED40" s="84"/>
      <c r="EE40" s="84"/>
      <c r="EF40" s="85">
        <f t="shared" si="14"/>
        <v>0</v>
      </c>
      <c r="EG40" s="84"/>
      <c r="EH40" s="84"/>
      <c r="EI40" s="85">
        <f t="shared" si="15"/>
        <v>0</v>
      </c>
      <c r="EJ40" s="84"/>
      <c r="EK40" s="84"/>
      <c r="EL40" s="84"/>
      <c r="EM40" s="84"/>
      <c r="EN40" s="85">
        <f t="shared" si="16"/>
        <v>0</v>
      </c>
      <c r="EO40" s="84"/>
      <c r="EP40" s="84"/>
      <c r="EQ40" s="84"/>
      <c r="ER40" s="84"/>
      <c r="ES40" s="85">
        <f t="shared" si="17"/>
        <v>0</v>
      </c>
      <c r="ET40" s="84"/>
      <c r="EU40" s="84"/>
      <c r="EV40" s="84"/>
      <c r="EW40" s="84"/>
      <c r="EX40" s="84"/>
      <c r="EY40" s="84"/>
      <c r="EZ40" s="84"/>
      <c r="FA40" s="84"/>
      <c r="FB40" s="85">
        <f t="shared" si="18"/>
        <v>0</v>
      </c>
      <c r="FC40" s="84"/>
      <c r="FD40" s="84"/>
      <c r="FE40" s="84"/>
      <c r="FF40" s="84"/>
      <c r="FG40" s="84"/>
      <c r="FH40" s="26"/>
      <c r="FI40" s="26"/>
      <c r="FJ40" s="26"/>
      <c r="FK40" s="26"/>
      <c r="FL40" s="23">
        <f t="shared" si="19"/>
        <v>0</v>
      </c>
      <c r="FM40" s="26"/>
      <c r="FN40" s="26"/>
      <c r="FO40" s="26"/>
      <c r="FP40" s="26"/>
      <c r="FQ40" s="26"/>
      <c r="FR40" s="23">
        <f t="shared" si="20"/>
        <v>0</v>
      </c>
      <c r="FS40" s="26"/>
      <c r="FT40" s="26"/>
      <c r="FU40" s="26"/>
      <c r="FV40" s="26"/>
      <c r="FW40" s="23">
        <f t="shared" si="21"/>
        <v>0</v>
      </c>
      <c r="FX40" s="21">
        <f t="shared" si="22"/>
        <v>188.3</v>
      </c>
      <c r="FY40" s="21">
        <f t="shared" si="23"/>
        <v>0</v>
      </c>
      <c r="FZ40" s="62">
        <f t="shared" si="24"/>
        <v>188.3</v>
      </c>
      <c r="GA40" s="21">
        <v>188.3</v>
      </c>
      <c r="GB40" s="21"/>
      <c r="GC40" s="21">
        <f t="shared" si="35"/>
        <v>0</v>
      </c>
      <c r="GD40" s="26"/>
      <c r="GE40" s="21"/>
      <c r="GF40" s="21">
        <f t="shared" si="36"/>
        <v>0</v>
      </c>
      <c r="GG40" s="26"/>
      <c r="GH40" s="21"/>
      <c r="GI40" s="26"/>
      <c r="GJ40" s="21"/>
      <c r="GK40" s="21"/>
      <c r="GL40" s="21">
        <f t="shared" si="37"/>
        <v>0</v>
      </c>
      <c r="GM40" s="26"/>
      <c r="GN40" s="21"/>
      <c r="GO40" s="21"/>
      <c r="GP40" s="105"/>
      <c r="GQ40" s="26"/>
      <c r="GR40" s="26"/>
      <c r="GS40" s="26"/>
      <c r="GT40" s="26"/>
      <c r="GU40" s="26"/>
      <c r="GV40" s="26"/>
      <c r="GW40" s="26"/>
      <c r="GX40" s="26"/>
      <c r="GY40" s="26"/>
      <c r="GZ40" s="24"/>
      <c r="HB40" s="26">
        <f t="shared" si="38"/>
        <v>0</v>
      </c>
      <c r="HC40" s="26">
        <f t="shared" si="39"/>
        <v>0</v>
      </c>
    </row>
    <row r="41" spans="1:262" s="19" customFormat="1" ht="15.75" x14ac:dyDescent="0.2">
      <c r="A41" s="125">
        <v>27</v>
      </c>
      <c r="B41" s="125" t="s">
        <v>135</v>
      </c>
      <c r="C41" s="123"/>
      <c r="D41" s="123">
        <f t="shared" si="33"/>
        <v>317.7</v>
      </c>
      <c r="E41" s="123">
        <f t="shared" si="34"/>
        <v>445.3</v>
      </c>
      <c r="F41" s="26">
        <v>317.7</v>
      </c>
      <c r="G41" s="26">
        <v>0</v>
      </c>
      <c r="H41" s="26">
        <v>242.3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138</v>
      </c>
      <c r="P41" s="26">
        <v>0</v>
      </c>
      <c r="Q41" s="26">
        <v>20</v>
      </c>
      <c r="R41" s="26">
        <v>41.7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72">
        <f t="shared" si="4"/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72">
        <f t="shared" si="5"/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62">
        <f t="shared" si="6"/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62">
        <f t="shared" si="7"/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62">
        <f t="shared" si="8"/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62">
        <f t="shared" si="9"/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3.3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62">
        <f t="shared" si="10"/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62">
        <f t="shared" si="11"/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62">
        <f t="shared" si="12"/>
        <v>0</v>
      </c>
      <c r="DQ41" s="84"/>
      <c r="DR41" s="84"/>
      <c r="DS41" s="84"/>
      <c r="DT41" s="84"/>
      <c r="DU41" s="84"/>
      <c r="DV41" s="84"/>
      <c r="DW41" s="85">
        <f t="shared" si="13"/>
        <v>0</v>
      </c>
      <c r="DX41" s="84"/>
      <c r="DY41" s="84"/>
      <c r="DZ41" s="84"/>
      <c r="EA41" s="84"/>
      <c r="EB41" s="84"/>
      <c r="EC41" s="84"/>
      <c r="ED41" s="84"/>
      <c r="EE41" s="84"/>
      <c r="EF41" s="85">
        <f t="shared" si="14"/>
        <v>0</v>
      </c>
      <c r="EG41" s="84"/>
      <c r="EH41" s="84"/>
      <c r="EI41" s="85">
        <f t="shared" si="15"/>
        <v>0</v>
      </c>
      <c r="EJ41" s="84"/>
      <c r="EK41" s="84"/>
      <c r="EL41" s="84"/>
      <c r="EM41" s="84"/>
      <c r="EN41" s="85">
        <f t="shared" si="16"/>
        <v>0</v>
      </c>
      <c r="EO41" s="84"/>
      <c r="EP41" s="84"/>
      <c r="EQ41" s="84"/>
      <c r="ER41" s="84"/>
      <c r="ES41" s="85">
        <f t="shared" si="17"/>
        <v>0</v>
      </c>
      <c r="ET41" s="84"/>
      <c r="EU41" s="84"/>
      <c r="EV41" s="84"/>
      <c r="EW41" s="84"/>
      <c r="EX41" s="84"/>
      <c r="EY41" s="84"/>
      <c r="EZ41" s="84"/>
      <c r="FA41" s="84"/>
      <c r="FB41" s="85">
        <f t="shared" si="18"/>
        <v>0</v>
      </c>
      <c r="FC41" s="84"/>
      <c r="FD41" s="84"/>
      <c r="FE41" s="84"/>
      <c r="FF41" s="84"/>
      <c r="FG41" s="84"/>
      <c r="FH41" s="26"/>
      <c r="FI41" s="26"/>
      <c r="FJ41" s="26"/>
      <c r="FK41" s="26"/>
      <c r="FL41" s="23">
        <f t="shared" si="19"/>
        <v>0</v>
      </c>
      <c r="FM41" s="26"/>
      <c r="FN41" s="26"/>
      <c r="FO41" s="26"/>
      <c r="FP41" s="26"/>
      <c r="FQ41" s="26"/>
      <c r="FR41" s="23">
        <f t="shared" si="20"/>
        <v>0</v>
      </c>
      <c r="FS41" s="26"/>
      <c r="FT41" s="26"/>
      <c r="FU41" s="26"/>
      <c r="FV41" s="26"/>
      <c r="FW41" s="23">
        <f t="shared" si="21"/>
        <v>0</v>
      </c>
      <c r="FX41" s="21">
        <f t="shared" si="22"/>
        <v>763</v>
      </c>
      <c r="FY41" s="21">
        <f t="shared" si="23"/>
        <v>0</v>
      </c>
      <c r="FZ41" s="62">
        <f t="shared" si="24"/>
        <v>763</v>
      </c>
      <c r="GA41" s="21"/>
      <c r="GB41" s="21">
        <f t="shared" ref="GB41:GB46" si="41">D41-GJ41</f>
        <v>258.7</v>
      </c>
      <c r="GC41" s="21">
        <f t="shared" si="35"/>
        <v>2.8919999999999999</v>
      </c>
      <c r="GD41" s="26">
        <f t="shared" si="26"/>
        <v>255.80799999999999</v>
      </c>
      <c r="GE41" s="21">
        <f t="shared" ref="GE41:GE46" si="42">E41-GN41</f>
        <v>383.3</v>
      </c>
      <c r="GF41" s="21">
        <f t="shared" si="36"/>
        <v>5.9</v>
      </c>
      <c r="GG41" s="26">
        <f t="shared" si="28"/>
        <v>377.40000000000003</v>
      </c>
      <c r="GH41" s="21">
        <f t="shared" si="29"/>
        <v>121</v>
      </c>
      <c r="GI41" s="26">
        <f t="shared" si="30"/>
        <v>117.7</v>
      </c>
      <c r="GJ41" s="21">
        <v>59</v>
      </c>
      <c r="GK41" s="21">
        <v>0</v>
      </c>
      <c r="GL41" s="21">
        <f t="shared" si="37"/>
        <v>1.75</v>
      </c>
      <c r="GM41" s="26">
        <f t="shared" si="31"/>
        <v>57.25</v>
      </c>
      <c r="GN41" s="21">
        <v>62</v>
      </c>
      <c r="GO41" s="21">
        <v>0</v>
      </c>
      <c r="GP41" s="105">
        <v>1</v>
      </c>
      <c r="GQ41" s="26">
        <v>30</v>
      </c>
      <c r="GR41" s="26"/>
      <c r="GS41" s="26"/>
      <c r="GT41" s="26"/>
      <c r="GU41" s="26"/>
      <c r="GV41" s="26"/>
      <c r="GW41" s="26"/>
      <c r="GX41" s="26"/>
      <c r="GY41" s="26"/>
      <c r="GZ41" s="24">
        <f t="shared" si="32"/>
        <v>0</v>
      </c>
      <c r="HB41" s="26">
        <f t="shared" si="38"/>
        <v>1.55</v>
      </c>
      <c r="HC41" s="26">
        <f t="shared" si="39"/>
        <v>60.45</v>
      </c>
    </row>
    <row r="42" spans="1:262" s="19" customFormat="1" ht="15.75" x14ac:dyDescent="0.2">
      <c r="A42" s="125">
        <v>28</v>
      </c>
      <c r="B42" s="125" t="s">
        <v>143</v>
      </c>
      <c r="C42" s="77" t="s">
        <v>148</v>
      </c>
      <c r="D42" s="123">
        <f t="shared" si="33"/>
        <v>586</v>
      </c>
      <c r="E42" s="123">
        <f t="shared" si="34"/>
        <v>747</v>
      </c>
      <c r="F42" s="26">
        <v>580</v>
      </c>
      <c r="G42" s="26">
        <v>0</v>
      </c>
      <c r="H42" s="26">
        <v>531</v>
      </c>
      <c r="I42" s="26">
        <v>0</v>
      </c>
      <c r="J42" s="26">
        <v>25</v>
      </c>
      <c r="K42" s="26">
        <v>29</v>
      </c>
      <c r="L42" s="26">
        <v>0</v>
      </c>
      <c r="M42" s="26">
        <v>0</v>
      </c>
      <c r="N42" s="26">
        <v>0</v>
      </c>
      <c r="O42" s="26">
        <v>94</v>
      </c>
      <c r="P42" s="26">
        <v>0</v>
      </c>
      <c r="Q42" s="26">
        <v>0</v>
      </c>
      <c r="R42" s="26">
        <v>59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72">
        <f t="shared" si="4"/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72">
        <f t="shared" si="5"/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62">
        <f t="shared" si="6"/>
        <v>0</v>
      </c>
      <c r="AX42" s="26"/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62">
        <f t="shared" si="7"/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62">
        <f t="shared" si="8"/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62">
        <f t="shared" si="9"/>
        <v>0</v>
      </c>
      <c r="CB42" s="26">
        <v>0</v>
      </c>
      <c r="CC42" s="26">
        <v>0</v>
      </c>
      <c r="CD42" s="26">
        <v>0</v>
      </c>
      <c r="CE42" s="26">
        <v>6</v>
      </c>
      <c r="CF42" s="26">
        <v>9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62">
        <f t="shared" si="10"/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62">
        <f t="shared" si="11"/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62">
        <f t="shared" si="12"/>
        <v>0</v>
      </c>
      <c r="DQ42" s="84"/>
      <c r="DR42" s="84"/>
      <c r="DS42" s="84"/>
      <c r="DT42" s="84"/>
      <c r="DU42" s="84"/>
      <c r="DV42" s="84"/>
      <c r="DW42" s="85">
        <f t="shared" si="13"/>
        <v>0</v>
      </c>
      <c r="DX42" s="84"/>
      <c r="DY42" s="84"/>
      <c r="DZ42" s="84"/>
      <c r="EA42" s="84"/>
      <c r="EB42" s="84"/>
      <c r="EC42" s="84"/>
      <c r="ED42" s="84"/>
      <c r="EE42" s="84"/>
      <c r="EF42" s="85">
        <f t="shared" si="14"/>
        <v>0</v>
      </c>
      <c r="EG42" s="84"/>
      <c r="EH42" s="84"/>
      <c r="EI42" s="85">
        <f t="shared" si="15"/>
        <v>0</v>
      </c>
      <c r="EJ42" s="84"/>
      <c r="EK42" s="84"/>
      <c r="EL42" s="84"/>
      <c r="EM42" s="84"/>
      <c r="EN42" s="85">
        <f t="shared" si="16"/>
        <v>0</v>
      </c>
      <c r="EO42" s="84"/>
      <c r="EP42" s="84"/>
      <c r="EQ42" s="84"/>
      <c r="ER42" s="84"/>
      <c r="ES42" s="85">
        <f t="shared" si="17"/>
        <v>0</v>
      </c>
      <c r="ET42" s="84"/>
      <c r="EU42" s="84"/>
      <c r="EV42" s="84"/>
      <c r="EW42" s="84"/>
      <c r="EX42" s="84"/>
      <c r="EY42" s="84"/>
      <c r="EZ42" s="84"/>
      <c r="FA42" s="84"/>
      <c r="FB42" s="85">
        <f t="shared" si="18"/>
        <v>0</v>
      </c>
      <c r="FC42" s="84"/>
      <c r="FD42" s="84"/>
      <c r="FE42" s="84"/>
      <c r="FF42" s="84"/>
      <c r="FG42" s="84"/>
      <c r="FH42" s="26"/>
      <c r="FI42" s="26"/>
      <c r="FJ42" s="26"/>
      <c r="FK42" s="26"/>
      <c r="FL42" s="23"/>
      <c r="FM42" s="26"/>
      <c r="FN42" s="26"/>
      <c r="FO42" s="26"/>
      <c r="FP42" s="26"/>
      <c r="FQ42" s="26"/>
      <c r="FR42" s="23">
        <f t="shared" si="20"/>
        <v>0</v>
      </c>
      <c r="FS42" s="26"/>
      <c r="FT42" s="26"/>
      <c r="FU42" s="26"/>
      <c r="FV42" s="26"/>
      <c r="FW42" s="23">
        <f t="shared" si="21"/>
        <v>0</v>
      </c>
      <c r="FX42" s="21">
        <f t="shared" si="22"/>
        <v>1333</v>
      </c>
      <c r="FY42" s="21">
        <f t="shared" si="23"/>
        <v>0</v>
      </c>
      <c r="FZ42" s="62">
        <f t="shared" si="24"/>
        <v>1333</v>
      </c>
      <c r="GA42" s="21"/>
      <c r="GB42" s="21">
        <f t="shared" si="41"/>
        <v>496</v>
      </c>
      <c r="GC42" s="21">
        <f t="shared" si="35"/>
        <v>5.5449999999999999</v>
      </c>
      <c r="GD42" s="26">
        <f t="shared" si="26"/>
        <v>490.45499999999998</v>
      </c>
      <c r="GE42" s="21">
        <f t="shared" si="42"/>
        <v>652</v>
      </c>
      <c r="GF42" s="21">
        <f t="shared" si="36"/>
        <v>10.039999999999999</v>
      </c>
      <c r="GG42" s="26">
        <f t="shared" si="28"/>
        <v>641.96</v>
      </c>
      <c r="GH42" s="21">
        <f t="shared" si="29"/>
        <v>185</v>
      </c>
      <c r="GI42" s="26">
        <f t="shared" si="30"/>
        <v>179.95</v>
      </c>
      <c r="GJ42" s="21">
        <v>90</v>
      </c>
      <c r="GK42" s="21">
        <v>0</v>
      </c>
      <c r="GL42" s="21">
        <f t="shared" si="37"/>
        <v>2.68</v>
      </c>
      <c r="GM42" s="26">
        <f t="shared" si="31"/>
        <v>87.32</v>
      </c>
      <c r="GN42" s="21">
        <v>95</v>
      </c>
      <c r="GO42" s="21">
        <v>0</v>
      </c>
      <c r="GP42" s="105">
        <v>1</v>
      </c>
      <c r="GQ42" s="26">
        <v>39</v>
      </c>
      <c r="GR42" s="26"/>
      <c r="GS42" s="26"/>
      <c r="GT42" s="26"/>
      <c r="GU42" s="26"/>
      <c r="GV42" s="26"/>
      <c r="GW42" s="26"/>
      <c r="GX42" s="26"/>
      <c r="GY42" s="26"/>
      <c r="GZ42" s="24"/>
      <c r="HB42" s="26">
        <f t="shared" si="38"/>
        <v>2.37</v>
      </c>
      <c r="HC42" s="26">
        <f t="shared" si="39"/>
        <v>92.63</v>
      </c>
    </row>
    <row r="43" spans="1:262" s="19" customFormat="1" ht="31.5" x14ac:dyDescent="0.2">
      <c r="A43" s="125">
        <v>29</v>
      </c>
      <c r="B43" s="125" t="s">
        <v>144</v>
      </c>
      <c r="C43" s="77" t="s">
        <v>148</v>
      </c>
      <c r="D43" s="123">
        <f t="shared" si="33"/>
        <v>319</v>
      </c>
      <c r="E43" s="123">
        <f t="shared" si="34"/>
        <v>478</v>
      </c>
      <c r="F43" s="26">
        <v>315</v>
      </c>
      <c r="G43" s="26">
        <v>0</v>
      </c>
      <c r="H43" s="26">
        <v>345</v>
      </c>
      <c r="I43" s="26">
        <v>0</v>
      </c>
      <c r="J43" s="26">
        <v>84</v>
      </c>
      <c r="K43" s="26">
        <v>42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1</v>
      </c>
      <c r="Z43" s="26">
        <v>1</v>
      </c>
      <c r="AA43" s="26">
        <v>0</v>
      </c>
      <c r="AB43" s="26">
        <v>0</v>
      </c>
      <c r="AC43" s="72">
        <f t="shared" si="4"/>
        <v>2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72">
        <f t="shared" si="5"/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62">
        <f t="shared" si="6"/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62">
        <f t="shared" si="7"/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62">
        <f t="shared" si="8"/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62">
        <f t="shared" si="9"/>
        <v>0</v>
      </c>
      <c r="CB43" s="26">
        <v>0</v>
      </c>
      <c r="CC43" s="26">
        <v>0</v>
      </c>
      <c r="CD43" s="26">
        <v>0</v>
      </c>
      <c r="CE43" s="26">
        <v>2</v>
      </c>
      <c r="CF43" s="26">
        <v>6</v>
      </c>
      <c r="CG43" s="26">
        <v>1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62">
        <f t="shared" si="10"/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62">
        <f t="shared" si="11"/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62">
        <f t="shared" si="12"/>
        <v>0</v>
      </c>
      <c r="DQ43" s="84"/>
      <c r="DR43" s="84"/>
      <c r="DS43" s="84"/>
      <c r="DT43" s="84"/>
      <c r="DU43" s="84"/>
      <c r="DV43" s="84"/>
      <c r="DW43" s="85">
        <f t="shared" si="13"/>
        <v>0</v>
      </c>
      <c r="DX43" s="84"/>
      <c r="DY43" s="84"/>
      <c r="DZ43" s="84"/>
      <c r="EA43" s="84"/>
      <c r="EB43" s="84"/>
      <c r="EC43" s="84"/>
      <c r="ED43" s="84"/>
      <c r="EE43" s="84"/>
      <c r="EF43" s="85">
        <f t="shared" si="14"/>
        <v>0</v>
      </c>
      <c r="EG43" s="84"/>
      <c r="EH43" s="84"/>
      <c r="EI43" s="85">
        <f t="shared" si="15"/>
        <v>0</v>
      </c>
      <c r="EJ43" s="84"/>
      <c r="EK43" s="84"/>
      <c r="EL43" s="84"/>
      <c r="EM43" s="84"/>
      <c r="EN43" s="85">
        <f t="shared" si="16"/>
        <v>0</v>
      </c>
      <c r="EO43" s="84"/>
      <c r="EP43" s="84"/>
      <c r="EQ43" s="84"/>
      <c r="ER43" s="84"/>
      <c r="ES43" s="85">
        <f t="shared" si="17"/>
        <v>0</v>
      </c>
      <c r="ET43" s="84"/>
      <c r="EU43" s="84"/>
      <c r="EV43" s="84"/>
      <c r="EW43" s="84"/>
      <c r="EX43" s="84"/>
      <c r="EY43" s="84"/>
      <c r="EZ43" s="84"/>
      <c r="FA43" s="84"/>
      <c r="FB43" s="85">
        <f t="shared" si="18"/>
        <v>0</v>
      </c>
      <c r="FC43" s="84"/>
      <c r="FD43" s="84"/>
      <c r="FE43" s="84"/>
      <c r="FF43" s="84"/>
      <c r="FG43" s="84"/>
      <c r="FH43" s="26"/>
      <c r="FI43" s="26"/>
      <c r="FJ43" s="26"/>
      <c r="FK43" s="26"/>
      <c r="FL43" s="23"/>
      <c r="FM43" s="26"/>
      <c r="FN43" s="26"/>
      <c r="FO43" s="26"/>
      <c r="FP43" s="26"/>
      <c r="FQ43" s="26"/>
      <c r="FR43" s="23">
        <f t="shared" si="20"/>
        <v>0</v>
      </c>
      <c r="FS43" s="26"/>
      <c r="FT43" s="26"/>
      <c r="FU43" s="26"/>
      <c r="FV43" s="26"/>
      <c r="FW43" s="23">
        <f t="shared" si="21"/>
        <v>0</v>
      </c>
      <c r="FX43" s="21">
        <f t="shared" si="22"/>
        <v>797</v>
      </c>
      <c r="FY43" s="21">
        <f>SUM(DQ43:DS43)+DW43+SUM(DX43:EC43)+EF43+EI43+EN44+SUM(EO43:EP43)+ES43+SUM(ET43:EW43)+FB43+SUM(FC43:FG43)+FL43+SUM(FM43:FO43)+FR43+FW43</f>
        <v>0</v>
      </c>
      <c r="FZ43" s="62">
        <f t="shared" si="24"/>
        <v>797</v>
      </c>
      <c r="GA43" s="21"/>
      <c r="GB43" s="21">
        <f t="shared" si="41"/>
        <v>275</v>
      </c>
      <c r="GC43" s="21">
        <f t="shared" si="35"/>
        <v>3.0739999999999998</v>
      </c>
      <c r="GD43" s="26">
        <f t="shared" si="26"/>
        <v>271.92599999999999</v>
      </c>
      <c r="GE43" s="21">
        <f t="shared" si="42"/>
        <v>432</v>
      </c>
      <c r="GF43" s="21">
        <f t="shared" si="36"/>
        <v>6.65</v>
      </c>
      <c r="GG43" s="26">
        <f t="shared" si="28"/>
        <v>425.35</v>
      </c>
      <c r="GH43" s="21">
        <f t="shared" si="29"/>
        <v>90</v>
      </c>
      <c r="GI43" s="26">
        <f t="shared" si="30"/>
        <v>87.539999999999992</v>
      </c>
      <c r="GJ43" s="21">
        <v>44</v>
      </c>
      <c r="GK43" s="21">
        <v>0</v>
      </c>
      <c r="GL43" s="21">
        <f t="shared" si="37"/>
        <v>1.31</v>
      </c>
      <c r="GM43" s="26">
        <f t="shared" si="31"/>
        <v>42.69</v>
      </c>
      <c r="GN43" s="21">
        <v>46</v>
      </c>
      <c r="GO43" s="21">
        <v>0</v>
      </c>
      <c r="GP43" s="105">
        <v>1</v>
      </c>
      <c r="GQ43" s="26">
        <v>24</v>
      </c>
      <c r="GR43" s="26"/>
      <c r="GS43" s="26"/>
      <c r="GT43" s="26"/>
      <c r="GU43" s="26"/>
      <c r="GV43" s="26"/>
      <c r="GW43" s="26"/>
      <c r="GX43" s="26"/>
      <c r="GY43" s="26"/>
      <c r="GZ43" s="24"/>
      <c r="HB43" s="26">
        <f t="shared" si="38"/>
        <v>1.1499999999999999</v>
      </c>
      <c r="HC43" s="26">
        <f t="shared" si="39"/>
        <v>44.85</v>
      </c>
    </row>
    <row r="44" spans="1:262" s="19" customFormat="1" ht="31.5" x14ac:dyDescent="0.2">
      <c r="A44" s="125">
        <v>30</v>
      </c>
      <c r="B44" s="125" t="s">
        <v>145</v>
      </c>
      <c r="C44" s="77" t="s">
        <v>148</v>
      </c>
      <c r="D44" s="123">
        <f t="shared" si="33"/>
        <v>418</v>
      </c>
      <c r="E44" s="123">
        <f t="shared" si="34"/>
        <v>399</v>
      </c>
      <c r="F44" s="26">
        <v>413</v>
      </c>
      <c r="G44" s="26">
        <v>0</v>
      </c>
      <c r="H44" s="26">
        <v>325</v>
      </c>
      <c r="I44" s="26">
        <v>0</v>
      </c>
      <c r="J44" s="26">
        <v>0</v>
      </c>
      <c r="K44" s="26">
        <v>40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23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1</v>
      </c>
      <c r="AA44" s="26">
        <v>0</v>
      </c>
      <c r="AB44" s="26">
        <v>0</v>
      </c>
      <c r="AC44" s="72">
        <f t="shared" si="4"/>
        <v>1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72">
        <f t="shared" si="5"/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1</v>
      </c>
      <c r="AW44" s="62">
        <f t="shared" si="6"/>
        <v>1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62">
        <f t="shared" si="7"/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62">
        <f t="shared" si="8"/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62">
        <f t="shared" si="9"/>
        <v>0</v>
      </c>
      <c r="CB44" s="26">
        <v>1</v>
      </c>
      <c r="CC44" s="26">
        <v>1</v>
      </c>
      <c r="CD44" s="26">
        <v>0</v>
      </c>
      <c r="CE44" s="26">
        <v>3</v>
      </c>
      <c r="CF44" s="26">
        <v>8</v>
      </c>
      <c r="CG44" s="26">
        <v>1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62">
        <f t="shared" si="10"/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62">
        <f t="shared" si="11"/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62">
        <f t="shared" si="12"/>
        <v>0</v>
      </c>
      <c r="DQ44" s="84"/>
      <c r="DR44" s="84"/>
      <c r="DS44" s="84"/>
      <c r="DT44" s="84"/>
      <c r="DU44" s="84"/>
      <c r="DV44" s="84"/>
      <c r="DW44" s="85">
        <f t="shared" si="13"/>
        <v>0</v>
      </c>
      <c r="DX44" s="84"/>
      <c r="DY44" s="84"/>
      <c r="DZ44" s="84"/>
      <c r="EA44" s="84"/>
      <c r="EB44" s="84"/>
      <c r="EC44" s="84"/>
      <c r="ED44" s="84"/>
      <c r="EE44" s="84"/>
      <c r="EF44" s="85">
        <f t="shared" si="14"/>
        <v>0</v>
      </c>
      <c r="EG44" s="84"/>
      <c r="EH44" s="84"/>
      <c r="EI44" s="85">
        <f t="shared" si="15"/>
        <v>0</v>
      </c>
      <c r="EJ44" s="84"/>
      <c r="EK44" s="84"/>
      <c r="EL44" s="84"/>
      <c r="EM44" s="84"/>
      <c r="EN44" s="85">
        <f t="shared" si="16"/>
        <v>0</v>
      </c>
      <c r="EO44" s="84"/>
      <c r="EP44" s="84"/>
      <c r="EQ44" s="84"/>
      <c r="ER44" s="84"/>
      <c r="ES44" s="85">
        <f t="shared" si="17"/>
        <v>0</v>
      </c>
      <c r="ET44" s="84"/>
      <c r="EU44" s="84"/>
      <c r="EV44" s="84"/>
      <c r="EW44" s="84"/>
      <c r="EX44" s="84"/>
      <c r="EY44" s="84"/>
      <c r="EZ44" s="84"/>
      <c r="FA44" s="84"/>
      <c r="FB44" s="85">
        <f t="shared" si="18"/>
        <v>0</v>
      </c>
      <c r="FC44" s="84"/>
      <c r="FD44" s="84"/>
      <c r="FE44" s="84"/>
      <c r="FF44" s="84"/>
      <c r="FG44" s="84"/>
      <c r="FH44" s="26"/>
      <c r="FI44" s="26"/>
      <c r="FJ44" s="26"/>
      <c r="FK44" s="26"/>
      <c r="FL44" s="23"/>
      <c r="FM44" s="26"/>
      <c r="FN44" s="26"/>
      <c r="FO44" s="26"/>
      <c r="FP44" s="26"/>
      <c r="FQ44" s="26"/>
      <c r="FR44" s="23">
        <f t="shared" si="20"/>
        <v>0</v>
      </c>
      <c r="FS44" s="26"/>
      <c r="FT44" s="26"/>
      <c r="FU44" s="26"/>
      <c r="FV44" s="26"/>
      <c r="FW44" s="23">
        <f t="shared" si="21"/>
        <v>0</v>
      </c>
      <c r="FX44" s="21">
        <f t="shared" si="22"/>
        <v>817</v>
      </c>
      <c r="FY44" s="21">
        <f>SUM(DQ44:DS44)+DW44+SUM(DX44:EC44)+EF44+EI44+EN45+SUM(EO44:EP44)+ES44+SUM(ET44:EW44)+FB44+SUM(FC44:FG44)+FL44+SUM(FM44:FO44)+FR44+FW44</f>
        <v>0</v>
      </c>
      <c r="FZ44" s="62">
        <f t="shared" si="24"/>
        <v>817</v>
      </c>
      <c r="GA44" s="21"/>
      <c r="GB44" s="21">
        <f t="shared" si="41"/>
        <v>348</v>
      </c>
      <c r="GC44" s="21">
        <f t="shared" si="35"/>
        <v>3.89</v>
      </c>
      <c r="GD44" s="26">
        <f t="shared" si="26"/>
        <v>344.11</v>
      </c>
      <c r="GE44" s="21">
        <f t="shared" si="42"/>
        <v>345</v>
      </c>
      <c r="GF44" s="21">
        <f t="shared" si="36"/>
        <v>5.31</v>
      </c>
      <c r="GG44" s="26">
        <f t="shared" si="28"/>
        <v>339.69</v>
      </c>
      <c r="GH44" s="21">
        <f t="shared" si="29"/>
        <v>124</v>
      </c>
      <c r="GI44" s="26">
        <f t="shared" si="30"/>
        <v>120.57</v>
      </c>
      <c r="GJ44" s="21">
        <v>70</v>
      </c>
      <c r="GK44" s="21">
        <v>0</v>
      </c>
      <c r="GL44" s="21">
        <f t="shared" si="37"/>
        <v>2.08</v>
      </c>
      <c r="GM44" s="26">
        <f t="shared" si="31"/>
        <v>67.92</v>
      </c>
      <c r="GN44" s="21">
        <v>54</v>
      </c>
      <c r="GO44" s="21">
        <v>0</v>
      </c>
      <c r="GP44" s="105">
        <v>2</v>
      </c>
      <c r="GQ44" s="26">
        <v>23</v>
      </c>
      <c r="GR44" s="26"/>
      <c r="GS44" s="26"/>
      <c r="GT44" s="26"/>
      <c r="GU44" s="26"/>
      <c r="GV44" s="26"/>
      <c r="GW44" s="26"/>
      <c r="GX44" s="26"/>
      <c r="GY44" s="26"/>
      <c r="GZ44" s="24"/>
      <c r="HB44" s="26">
        <f t="shared" si="38"/>
        <v>1.35</v>
      </c>
      <c r="HC44" s="26">
        <f t="shared" si="39"/>
        <v>52.65</v>
      </c>
    </row>
    <row r="45" spans="1:262" ht="27" customHeight="1" x14ac:dyDescent="0.2">
      <c r="A45" s="125">
        <v>31</v>
      </c>
      <c r="B45" s="76" t="s">
        <v>146</v>
      </c>
      <c r="C45" s="77" t="s">
        <v>148</v>
      </c>
      <c r="D45" s="123">
        <f t="shared" si="33"/>
        <v>740</v>
      </c>
      <c r="E45" s="123">
        <f t="shared" si="34"/>
        <v>665</v>
      </c>
      <c r="F45" s="21">
        <v>730</v>
      </c>
      <c r="G45" s="21">
        <v>0</v>
      </c>
      <c r="H45" s="21">
        <v>562</v>
      </c>
      <c r="I45" s="21">
        <v>0</v>
      </c>
      <c r="J45" s="21">
        <v>63</v>
      </c>
      <c r="K45" s="21">
        <v>40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  <c r="Z45" s="21">
        <v>1</v>
      </c>
      <c r="AA45" s="21">
        <v>0</v>
      </c>
      <c r="AB45" s="21">
        <v>0</v>
      </c>
      <c r="AC45" s="72">
        <f t="shared" si="4"/>
        <v>2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72">
        <f t="shared" si="5"/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62">
        <f t="shared" si="6"/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62">
        <f>SUM(AX45:BF45)</f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62">
        <f>SUM(BH45:BP45)</f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62">
        <f t="shared" si="9"/>
        <v>0</v>
      </c>
      <c r="CB45" s="22">
        <v>0</v>
      </c>
      <c r="CC45" s="22">
        <v>0</v>
      </c>
      <c r="CD45" s="22">
        <v>0</v>
      </c>
      <c r="CE45" s="21">
        <v>8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62">
        <f t="shared" si="10"/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62">
        <f>SUM(CW45:DE45)</f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62">
        <f>SUM(DG45:DO45)</f>
        <v>0</v>
      </c>
      <c r="DQ45" s="85"/>
      <c r="DR45" s="85"/>
      <c r="DS45" s="85"/>
      <c r="DT45" s="85"/>
      <c r="DU45" s="85"/>
      <c r="DV45" s="85"/>
      <c r="DW45" s="85">
        <f>DT45+DU45+DV45</f>
        <v>0</v>
      </c>
      <c r="DX45" s="85"/>
      <c r="DY45" s="85"/>
      <c r="DZ45" s="85"/>
      <c r="EA45" s="85"/>
      <c r="EB45" s="85"/>
      <c r="EC45" s="85"/>
      <c r="ED45" s="85"/>
      <c r="EE45" s="85"/>
      <c r="EF45" s="85">
        <f>ED45+EE45</f>
        <v>0</v>
      </c>
      <c r="EG45" s="85"/>
      <c r="EH45" s="85"/>
      <c r="EI45" s="85">
        <f>EG45+EH45</f>
        <v>0</v>
      </c>
      <c r="EJ45" s="85"/>
      <c r="EK45" s="85"/>
      <c r="EL45" s="85"/>
      <c r="EM45" s="85"/>
      <c r="EN45" s="85">
        <f>SUM(EJ45:EM45)</f>
        <v>0</v>
      </c>
      <c r="EO45" s="85"/>
      <c r="EP45" s="85"/>
      <c r="EQ45" s="85"/>
      <c r="ER45" s="85"/>
      <c r="ES45" s="85">
        <f>EQ45+ER45</f>
        <v>0</v>
      </c>
      <c r="ET45" s="85"/>
      <c r="EU45" s="85"/>
      <c r="EV45" s="85"/>
      <c r="EW45" s="85"/>
      <c r="EX45" s="85"/>
      <c r="EY45" s="85"/>
      <c r="EZ45" s="85"/>
      <c r="FA45" s="85"/>
      <c r="FB45" s="85">
        <f>SUM(EX45:FA45)</f>
        <v>0</v>
      </c>
      <c r="FC45" s="85"/>
      <c r="FD45" s="85"/>
      <c r="FE45" s="85"/>
      <c r="FF45" s="85"/>
      <c r="FG45" s="85"/>
      <c r="FH45" s="23"/>
      <c r="FI45" s="23"/>
      <c r="FJ45" s="23"/>
      <c r="FK45" s="23"/>
      <c r="FL45" s="23">
        <f>FJ45+FK45</f>
        <v>0</v>
      </c>
      <c r="FM45" s="23"/>
      <c r="FN45" s="23"/>
      <c r="FO45" s="23"/>
      <c r="FP45" s="23"/>
      <c r="FQ45" s="23"/>
      <c r="FR45" s="23">
        <f t="shared" si="20"/>
        <v>0</v>
      </c>
      <c r="FS45" s="23"/>
      <c r="FT45" s="23"/>
      <c r="FU45" s="23"/>
      <c r="FV45" s="23"/>
      <c r="FW45" s="23">
        <f t="shared" si="21"/>
        <v>0</v>
      </c>
      <c r="FX45" s="21">
        <f t="shared" si="22"/>
        <v>1405</v>
      </c>
      <c r="FY45" s="21">
        <f>SUM(DQ45:DS45)+DW45+SUM(DX45:EC45)+EF45+EI45+EN45+SUM(EO45:EP45)+ES45+SUM(ET45:EW45)+FB45+SUM(FC45:FG45)+FL45+SUM(FM45:FO45)+FR45+FW45</f>
        <v>0</v>
      </c>
      <c r="FZ45" s="62">
        <f t="shared" si="24"/>
        <v>1405</v>
      </c>
      <c r="GA45" s="21"/>
      <c r="GB45" s="21">
        <f t="shared" si="41"/>
        <v>610</v>
      </c>
      <c r="GC45" s="21">
        <f t="shared" si="35"/>
        <v>6.819</v>
      </c>
      <c r="GD45" s="26">
        <f t="shared" si="26"/>
        <v>603.18100000000004</v>
      </c>
      <c r="GE45" s="21">
        <f t="shared" si="42"/>
        <v>555</v>
      </c>
      <c r="GF45" s="21">
        <f t="shared" si="36"/>
        <v>8.5500000000000007</v>
      </c>
      <c r="GG45" s="26">
        <f t="shared" si="28"/>
        <v>546.45000000000005</v>
      </c>
      <c r="GH45" s="21">
        <f t="shared" si="29"/>
        <v>240</v>
      </c>
      <c r="GI45" s="26">
        <f t="shared" si="30"/>
        <v>233.38</v>
      </c>
      <c r="GJ45" s="21">
        <v>130</v>
      </c>
      <c r="GK45" s="21">
        <v>0</v>
      </c>
      <c r="GL45" s="21">
        <f t="shared" si="37"/>
        <v>3.87</v>
      </c>
      <c r="GM45" s="26">
        <f t="shared" si="31"/>
        <v>126.13</v>
      </c>
      <c r="GN45" s="21">
        <v>110</v>
      </c>
      <c r="GO45" s="21">
        <v>0</v>
      </c>
      <c r="GP45" s="107">
        <v>7</v>
      </c>
      <c r="GQ45" s="24">
        <v>37</v>
      </c>
      <c r="GR45" s="24"/>
      <c r="GS45" s="24"/>
      <c r="GT45" s="24"/>
      <c r="GU45" s="24"/>
      <c r="GV45" s="24"/>
      <c r="GW45" s="24"/>
      <c r="GX45" s="24"/>
      <c r="GY45" s="24"/>
      <c r="GZ45" s="24">
        <f>SUM(GR45:GY45)</f>
        <v>0</v>
      </c>
      <c r="HB45" s="26">
        <f t="shared" si="38"/>
        <v>2.75</v>
      </c>
      <c r="HC45" s="26">
        <f t="shared" si="39"/>
        <v>107.25</v>
      </c>
    </row>
    <row r="46" spans="1:262" ht="63.75" customHeight="1" thickBot="1" x14ac:dyDescent="0.25">
      <c r="A46" s="125">
        <v>32</v>
      </c>
      <c r="B46" s="76" t="s">
        <v>147</v>
      </c>
      <c r="C46" s="77" t="s">
        <v>148</v>
      </c>
      <c r="D46" s="123">
        <f t="shared" si="33"/>
        <v>70</v>
      </c>
      <c r="E46" s="123">
        <f t="shared" si="34"/>
        <v>45</v>
      </c>
      <c r="F46" s="21">
        <v>70</v>
      </c>
      <c r="G46" s="21">
        <v>0</v>
      </c>
      <c r="H46" s="21">
        <v>45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72">
        <f t="shared" si="4"/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72">
        <f t="shared" si="5"/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62">
        <f t="shared" si="6"/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62">
        <f>SUM(AX46:BF46)</f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62">
        <f>SUM(BH46:BP46)</f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62">
        <f t="shared" si="9"/>
        <v>0</v>
      </c>
      <c r="CB46" s="22">
        <v>0</v>
      </c>
      <c r="CC46" s="22">
        <v>0</v>
      </c>
      <c r="CD46" s="22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62">
        <f t="shared" si="10"/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62">
        <f>SUM(CW46:DE46)</f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62">
        <f>SUM(DG46:DO46)</f>
        <v>0</v>
      </c>
      <c r="DQ46" s="85"/>
      <c r="DR46" s="85"/>
      <c r="DS46" s="85"/>
      <c r="DT46" s="85"/>
      <c r="DU46" s="85"/>
      <c r="DV46" s="85"/>
      <c r="DW46" s="85">
        <f>DT46+DU46+DV46</f>
        <v>0</v>
      </c>
      <c r="DX46" s="85"/>
      <c r="DY46" s="85"/>
      <c r="DZ46" s="85"/>
      <c r="EA46" s="85"/>
      <c r="EB46" s="85"/>
      <c r="EC46" s="85"/>
      <c r="ED46" s="85"/>
      <c r="EE46" s="85"/>
      <c r="EF46" s="85">
        <f t="shared" ref="EF46" si="43">ED46+EE46</f>
        <v>0</v>
      </c>
      <c r="EG46" s="85"/>
      <c r="EH46" s="85"/>
      <c r="EI46" s="85">
        <f t="shared" ref="EI46" si="44">EG46+EH46</f>
        <v>0</v>
      </c>
      <c r="EJ46" s="85"/>
      <c r="EK46" s="85"/>
      <c r="EL46" s="85"/>
      <c r="EM46" s="85"/>
      <c r="EN46" s="85">
        <f t="shared" ref="EN46:EN69" si="45">SUM(EJ46:EM46)</f>
        <v>0</v>
      </c>
      <c r="EO46" s="85"/>
      <c r="EP46" s="85"/>
      <c r="EQ46" s="85"/>
      <c r="ER46" s="85"/>
      <c r="ES46" s="85">
        <f t="shared" ref="ES46" si="46">EQ46+ER46</f>
        <v>0</v>
      </c>
      <c r="ET46" s="85"/>
      <c r="EU46" s="85"/>
      <c r="EV46" s="85"/>
      <c r="EW46" s="85"/>
      <c r="EX46" s="85"/>
      <c r="EY46" s="85"/>
      <c r="EZ46" s="85"/>
      <c r="FA46" s="85"/>
      <c r="FB46" s="85">
        <f t="shared" ref="FB46:FB69" si="47">SUM(EX46:FA46)</f>
        <v>0</v>
      </c>
      <c r="FC46" s="85"/>
      <c r="FD46" s="85"/>
      <c r="FE46" s="85"/>
      <c r="FF46" s="85"/>
      <c r="FG46" s="85"/>
      <c r="FH46" s="23"/>
      <c r="FI46" s="23"/>
      <c r="FJ46" s="23"/>
      <c r="FK46" s="23"/>
      <c r="FL46" s="23">
        <f>FJ46+FK46</f>
        <v>0</v>
      </c>
      <c r="FM46" s="23"/>
      <c r="FN46" s="23"/>
      <c r="FO46" s="23"/>
      <c r="FP46" s="23"/>
      <c r="FQ46" s="23"/>
      <c r="FR46" s="23">
        <f t="shared" si="20"/>
        <v>0</v>
      </c>
      <c r="FS46" s="23"/>
      <c r="FT46" s="23"/>
      <c r="FU46" s="23"/>
      <c r="FV46" s="23"/>
      <c r="FW46" s="23">
        <f t="shared" si="21"/>
        <v>0</v>
      </c>
      <c r="FX46" s="21">
        <f t="shared" si="22"/>
        <v>115</v>
      </c>
      <c r="FY46" s="21">
        <f t="shared" ref="FY46" si="48">SUM(DQ46:DS46)+DW46+SUM(DX46:EC46)+EF46+EI46+EN46+SUM(EO46:EP46)+ES46+SUM(ET46:EW46)+FB46+SUM(FC46:FG46)+FL46+SUM(FM46:FO46)+FR46+FW46</f>
        <v>0</v>
      </c>
      <c r="FZ46" s="62">
        <f t="shared" si="24"/>
        <v>115</v>
      </c>
      <c r="GA46" s="21"/>
      <c r="GB46" s="21">
        <f t="shared" si="41"/>
        <v>18</v>
      </c>
      <c r="GC46" s="21">
        <f t="shared" si="35"/>
        <v>0.20100000000000001</v>
      </c>
      <c r="GD46" s="26">
        <f t="shared" si="26"/>
        <v>17.798999999999999</v>
      </c>
      <c r="GE46" s="21">
        <f t="shared" si="42"/>
        <v>23</v>
      </c>
      <c r="GF46" s="21">
        <f t="shared" si="36"/>
        <v>0.35</v>
      </c>
      <c r="GG46" s="26">
        <f t="shared" si="28"/>
        <v>22.65</v>
      </c>
      <c r="GH46" s="21">
        <f>GJ46+GN46</f>
        <v>74</v>
      </c>
      <c r="GI46" s="26">
        <f t="shared" si="30"/>
        <v>71.900000000000006</v>
      </c>
      <c r="GJ46" s="21">
        <v>52</v>
      </c>
      <c r="GK46" s="21">
        <v>0</v>
      </c>
      <c r="GL46" s="21">
        <f t="shared" si="37"/>
        <v>1.55</v>
      </c>
      <c r="GM46" s="26">
        <f t="shared" si="31"/>
        <v>50.45</v>
      </c>
      <c r="GN46" s="21">
        <v>22</v>
      </c>
      <c r="GO46" s="21">
        <v>0</v>
      </c>
      <c r="GP46" s="107">
        <v>0</v>
      </c>
      <c r="GQ46" s="24">
        <v>8</v>
      </c>
      <c r="GR46" s="24"/>
      <c r="GS46" s="24"/>
      <c r="GT46" s="24"/>
      <c r="GU46" s="24"/>
      <c r="GV46" s="24"/>
      <c r="GW46" s="24"/>
      <c r="GX46" s="24"/>
      <c r="GY46" s="24"/>
      <c r="GZ46" s="24">
        <f>SUM(GR46:GY46)</f>
        <v>0</v>
      </c>
      <c r="HB46" s="26">
        <f t="shared" si="38"/>
        <v>0.55000000000000004</v>
      </c>
      <c r="HC46" s="26">
        <f t="shared" si="39"/>
        <v>21.45</v>
      </c>
    </row>
    <row r="47" spans="1:262" s="68" customFormat="1" ht="16.5" thickBot="1" x14ac:dyDescent="0.25">
      <c r="A47" s="195" t="s">
        <v>42</v>
      </c>
      <c r="B47" s="195" t="s">
        <v>42</v>
      </c>
      <c r="C47" s="108"/>
      <c r="D47" s="109">
        <f t="shared" ref="D47:BO47" si="49">SUM(D48:D69)</f>
        <v>5364.300000000002</v>
      </c>
      <c r="E47" s="109">
        <f t="shared" si="49"/>
        <v>6799.2000000000007</v>
      </c>
      <c r="F47" s="109">
        <f t="shared" si="49"/>
        <v>5232.3999999999996</v>
      </c>
      <c r="G47" s="109">
        <f t="shared" si="49"/>
        <v>0</v>
      </c>
      <c r="H47" s="109">
        <f t="shared" si="49"/>
        <v>5673.9000000000005</v>
      </c>
      <c r="I47" s="109">
        <f t="shared" si="49"/>
        <v>0</v>
      </c>
      <c r="J47" s="109">
        <f t="shared" si="49"/>
        <v>229.8</v>
      </c>
      <c r="K47" s="109">
        <f t="shared" si="49"/>
        <v>242.39999999999998</v>
      </c>
      <c r="L47" s="109">
        <f t="shared" si="49"/>
        <v>0</v>
      </c>
      <c r="M47" s="109">
        <f t="shared" si="49"/>
        <v>0</v>
      </c>
      <c r="N47" s="109">
        <f t="shared" si="49"/>
        <v>0</v>
      </c>
      <c r="O47" s="109">
        <f t="shared" si="49"/>
        <v>23</v>
      </c>
      <c r="P47" s="109">
        <f t="shared" si="49"/>
        <v>0</v>
      </c>
      <c r="Q47" s="109">
        <f t="shared" si="49"/>
        <v>160.60000000000002</v>
      </c>
      <c r="R47" s="109">
        <f t="shared" si="49"/>
        <v>334.3</v>
      </c>
      <c r="S47" s="109">
        <f t="shared" si="49"/>
        <v>0</v>
      </c>
      <c r="T47" s="109">
        <f t="shared" si="49"/>
        <v>0</v>
      </c>
      <c r="U47" s="109">
        <f t="shared" si="49"/>
        <v>1</v>
      </c>
      <c r="V47" s="109">
        <f t="shared" si="49"/>
        <v>0</v>
      </c>
      <c r="W47" s="109">
        <f t="shared" si="49"/>
        <v>0</v>
      </c>
      <c r="X47" s="109">
        <f t="shared" si="49"/>
        <v>1</v>
      </c>
      <c r="Y47" s="109">
        <f t="shared" si="49"/>
        <v>1.7</v>
      </c>
      <c r="Z47" s="109">
        <f t="shared" si="49"/>
        <v>30.7</v>
      </c>
      <c r="AA47" s="109">
        <f t="shared" si="49"/>
        <v>24</v>
      </c>
      <c r="AB47" s="109">
        <f t="shared" si="49"/>
        <v>35.299999999999997</v>
      </c>
      <c r="AC47" s="109">
        <f t="shared" si="49"/>
        <v>93.699999999999989</v>
      </c>
      <c r="AD47" s="109">
        <f t="shared" si="49"/>
        <v>0</v>
      </c>
      <c r="AE47" s="109">
        <f t="shared" si="49"/>
        <v>0</v>
      </c>
      <c r="AF47" s="109">
        <f t="shared" si="49"/>
        <v>0</v>
      </c>
      <c r="AG47" s="109">
        <f t="shared" si="49"/>
        <v>0</v>
      </c>
      <c r="AH47" s="109">
        <f t="shared" si="49"/>
        <v>0</v>
      </c>
      <c r="AI47" s="109">
        <f t="shared" si="49"/>
        <v>0</v>
      </c>
      <c r="AJ47" s="109">
        <f t="shared" si="49"/>
        <v>0</v>
      </c>
      <c r="AK47" s="109">
        <f t="shared" si="49"/>
        <v>9.6999999999999993</v>
      </c>
      <c r="AL47" s="109">
        <f t="shared" si="49"/>
        <v>32.299999999999997</v>
      </c>
      <c r="AM47" s="109">
        <f t="shared" si="49"/>
        <v>42</v>
      </c>
      <c r="AN47" s="109">
        <f t="shared" si="49"/>
        <v>0</v>
      </c>
      <c r="AO47" s="109">
        <f t="shared" si="49"/>
        <v>0</v>
      </c>
      <c r="AP47" s="109">
        <f t="shared" si="49"/>
        <v>0</v>
      </c>
      <c r="AQ47" s="109">
        <f t="shared" si="49"/>
        <v>0</v>
      </c>
      <c r="AR47" s="109">
        <f t="shared" si="49"/>
        <v>0</v>
      </c>
      <c r="AS47" s="109">
        <f t="shared" si="49"/>
        <v>0.7</v>
      </c>
      <c r="AT47" s="109">
        <f t="shared" si="49"/>
        <v>6.7</v>
      </c>
      <c r="AU47" s="109">
        <f t="shared" si="49"/>
        <v>0.7</v>
      </c>
      <c r="AV47" s="109">
        <f t="shared" si="49"/>
        <v>73.3</v>
      </c>
      <c r="AW47" s="109">
        <f t="shared" si="49"/>
        <v>81.399999999999991</v>
      </c>
      <c r="AX47" s="109">
        <f t="shared" si="49"/>
        <v>0</v>
      </c>
      <c r="AY47" s="109">
        <f t="shared" si="49"/>
        <v>0</v>
      </c>
      <c r="AZ47" s="109">
        <f t="shared" si="49"/>
        <v>0</v>
      </c>
      <c r="BA47" s="109">
        <f t="shared" si="49"/>
        <v>0</v>
      </c>
      <c r="BB47" s="109">
        <f t="shared" si="49"/>
        <v>0</v>
      </c>
      <c r="BC47" s="109">
        <f t="shared" si="49"/>
        <v>0</v>
      </c>
      <c r="BD47" s="109">
        <f t="shared" si="49"/>
        <v>0</v>
      </c>
      <c r="BE47" s="109">
        <f t="shared" si="49"/>
        <v>1.3</v>
      </c>
      <c r="BF47" s="109">
        <f t="shared" si="49"/>
        <v>72.3</v>
      </c>
      <c r="BG47" s="109">
        <f t="shared" si="49"/>
        <v>73.599999999999994</v>
      </c>
      <c r="BH47" s="109">
        <f t="shared" si="49"/>
        <v>0</v>
      </c>
      <c r="BI47" s="109">
        <f t="shared" si="49"/>
        <v>0</v>
      </c>
      <c r="BJ47" s="109">
        <f t="shared" si="49"/>
        <v>0</v>
      </c>
      <c r="BK47" s="109">
        <f t="shared" si="49"/>
        <v>0</v>
      </c>
      <c r="BL47" s="109">
        <f t="shared" si="49"/>
        <v>0</v>
      </c>
      <c r="BM47" s="109">
        <f t="shared" si="49"/>
        <v>0</v>
      </c>
      <c r="BN47" s="109">
        <f t="shared" si="49"/>
        <v>0</v>
      </c>
      <c r="BO47" s="109">
        <f t="shared" si="49"/>
        <v>0</v>
      </c>
      <c r="BP47" s="109">
        <f t="shared" ref="BP47:EA47" si="50">SUM(BP48:BP69)</f>
        <v>18.3</v>
      </c>
      <c r="BQ47" s="109">
        <f t="shared" si="50"/>
        <v>18.3</v>
      </c>
      <c r="BR47" s="109">
        <f t="shared" si="50"/>
        <v>0</v>
      </c>
      <c r="BS47" s="109">
        <f t="shared" si="50"/>
        <v>0</v>
      </c>
      <c r="BT47" s="109">
        <f t="shared" si="50"/>
        <v>0</v>
      </c>
      <c r="BU47" s="109">
        <f t="shared" si="50"/>
        <v>0</v>
      </c>
      <c r="BV47" s="109">
        <f t="shared" si="50"/>
        <v>0</v>
      </c>
      <c r="BW47" s="109">
        <f t="shared" si="50"/>
        <v>0</v>
      </c>
      <c r="BX47" s="109">
        <f t="shared" si="50"/>
        <v>0</v>
      </c>
      <c r="BY47" s="109">
        <f t="shared" si="50"/>
        <v>0</v>
      </c>
      <c r="BZ47" s="109">
        <f t="shared" si="50"/>
        <v>23.7</v>
      </c>
      <c r="CA47" s="109">
        <f t="shared" si="50"/>
        <v>23.7</v>
      </c>
      <c r="CB47" s="109">
        <f t="shared" si="50"/>
        <v>8.6999999999999993</v>
      </c>
      <c r="CC47" s="109">
        <f t="shared" si="50"/>
        <v>5.7</v>
      </c>
      <c r="CD47" s="109">
        <f t="shared" si="50"/>
        <v>1.4</v>
      </c>
      <c r="CE47" s="109">
        <f t="shared" si="50"/>
        <v>6.1000000000000005</v>
      </c>
      <c r="CF47" s="109">
        <f t="shared" si="50"/>
        <v>15</v>
      </c>
      <c r="CG47" s="109">
        <f t="shared" si="50"/>
        <v>0.7</v>
      </c>
      <c r="CH47" s="109">
        <f t="shared" si="50"/>
        <v>0</v>
      </c>
      <c r="CI47" s="109">
        <f t="shared" si="50"/>
        <v>0</v>
      </c>
      <c r="CJ47" s="109">
        <f t="shared" si="50"/>
        <v>0</v>
      </c>
      <c r="CK47" s="109">
        <f t="shared" si="50"/>
        <v>0</v>
      </c>
      <c r="CL47" s="109">
        <f t="shared" si="50"/>
        <v>0</v>
      </c>
      <c r="CM47" s="109">
        <f t="shared" si="50"/>
        <v>0</v>
      </c>
      <c r="CN47" s="109">
        <f t="shared" si="50"/>
        <v>0</v>
      </c>
      <c r="CO47" s="109">
        <f t="shared" si="50"/>
        <v>0</v>
      </c>
      <c r="CP47" s="109">
        <f t="shared" si="50"/>
        <v>0</v>
      </c>
      <c r="CQ47" s="109">
        <f t="shared" si="50"/>
        <v>0</v>
      </c>
      <c r="CR47" s="109">
        <f t="shared" si="50"/>
        <v>1.7</v>
      </c>
      <c r="CS47" s="109">
        <f t="shared" si="50"/>
        <v>0.7</v>
      </c>
      <c r="CT47" s="109">
        <f t="shared" si="50"/>
        <v>4.5999999999999996</v>
      </c>
      <c r="CU47" s="109">
        <f t="shared" si="50"/>
        <v>18.7</v>
      </c>
      <c r="CV47" s="109">
        <f t="shared" si="50"/>
        <v>25.7</v>
      </c>
      <c r="CW47" s="109">
        <f t="shared" si="50"/>
        <v>0</v>
      </c>
      <c r="CX47" s="109">
        <f t="shared" si="50"/>
        <v>0</v>
      </c>
      <c r="CY47" s="109">
        <f t="shared" si="50"/>
        <v>0</v>
      </c>
      <c r="CZ47" s="109">
        <f t="shared" si="50"/>
        <v>0</v>
      </c>
      <c r="DA47" s="109">
        <f t="shared" si="50"/>
        <v>0</v>
      </c>
      <c r="DB47" s="109">
        <f t="shared" si="50"/>
        <v>0</v>
      </c>
      <c r="DC47" s="109">
        <f t="shared" si="50"/>
        <v>0</v>
      </c>
      <c r="DD47" s="109">
        <f t="shared" si="50"/>
        <v>1</v>
      </c>
      <c r="DE47" s="109">
        <f t="shared" si="50"/>
        <v>13.7</v>
      </c>
      <c r="DF47" s="109">
        <f t="shared" si="50"/>
        <v>14.7</v>
      </c>
      <c r="DG47" s="109">
        <f t="shared" si="50"/>
        <v>0</v>
      </c>
      <c r="DH47" s="109">
        <f t="shared" si="50"/>
        <v>0</v>
      </c>
      <c r="DI47" s="109">
        <f t="shared" si="50"/>
        <v>0</v>
      </c>
      <c r="DJ47" s="109">
        <f t="shared" si="50"/>
        <v>0</v>
      </c>
      <c r="DK47" s="109">
        <f t="shared" si="50"/>
        <v>0</v>
      </c>
      <c r="DL47" s="109">
        <f t="shared" si="50"/>
        <v>0</v>
      </c>
      <c r="DM47" s="109">
        <f t="shared" si="50"/>
        <v>0</v>
      </c>
      <c r="DN47" s="109">
        <f t="shared" si="50"/>
        <v>0</v>
      </c>
      <c r="DO47" s="109">
        <f t="shared" si="50"/>
        <v>0</v>
      </c>
      <c r="DP47" s="109">
        <f t="shared" si="50"/>
        <v>0</v>
      </c>
      <c r="DQ47" s="109">
        <f t="shared" si="50"/>
        <v>0</v>
      </c>
      <c r="DR47" s="109">
        <f t="shared" si="50"/>
        <v>0</v>
      </c>
      <c r="DS47" s="109">
        <f t="shared" si="50"/>
        <v>0</v>
      </c>
      <c r="DT47" s="109">
        <f t="shared" si="50"/>
        <v>0</v>
      </c>
      <c r="DU47" s="109">
        <f t="shared" si="50"/>
        <v>0</v>
      </c>
      <c r="DV47" s="109">
        <f t="shared" si="50"/>
        <v>0</v>
      </c>
      <c r="DW47" s="109">
        <f t="shared" si="50"/>
        <v>0</v>
      </c>
      <c r="DX47" s="109">
        <f t="shared" si="50"/>
        <v>0</v>
      </c>
      <c r="DY47" s="109">
        <f t="shared" si="50"/>
        <v>0</v>
      </c>
      <c r="DZ47" s="109">
        <f t="shared" si="50"/>
        <v>0</v>
      </c>
      <c r="EA47" s="109">
        <f t="shared" si="50"/>
        <v>0</v>
      </c>
      <c r="EB47" s="109">
        <f t="shared" ref="EB47:GA47" si="51">SUM(EB48:EB69)</f>
        <v>0</v>
      </c>
      <c r="EC47" s="109">
        <f t="shared" si="51"/>
        <v>0</v>
      </c>
      <c r="ED47" s="109">
        <f t="shared" si="51"/>
        <v>0</v>
      </c>
      <c r="EE47" s="109">
        <f t="shared" si="51"/>
        <v>0</v>
      </c>
      <c r="EF47" s="109">
        <f t="shared" si="51"/>
        <v>0</v>
      </c>
      <c r="EG47" s="109">
        <f t="shared" si="51"/>
        <v>0</v>
      </c>
      <c r="EH47" s="109">
        <f t="shared" si="51"/>
        <v>0</v>
      </c>
      <c r="EI47" s="109">
        <f t="shared" si="51"/>
        <v>0</v>
      </c>
      <c r="EJ47" s="109">
        <f t="shared" si="51"/>
        <v>0</v>
      </c>
      <c r="EK47" s="109">
        <f t="shared" si="51"/>
        <v>0</v>
      </c>
      <c r="EL47" s="109">
        <f t="shared" si="51"/>
        <v>0</v>
      </c>
      <c r="EM47" s="109">
        <f t="shared" si="51"/>
        <v>0</v>
      </c>
      <c r="EN47" s="109">
        <f t="shared" si="51"/>
        <v>0</v>
      </c>
      <c r="EO47" s="109">
        <f t="shared" si="51"/>
        <v>0</v>
      </c>
      <c r="EP47" s="109">
        <f t="shared" si="51"/>
        <v>0</v>
      </c>
      <c r="EQ47" s="109">
        <f t="shared" si="51"/>
        <v>0</v>
      </c>
      <c r="ER47" s="109">
        <f t="shared" si="51"/>
        <v>0</v>
      </c>
      <c r="ES47" s="109">
        <f t="shared" si="51"/>
        <v>0</v>
      </c>
      <c r="ET47" s="109">
        <f t="shared" si="51"/>
        <v>0</v>
      </c>
      <c r="EU47" s="109">
        <f t="shared" si="51"/>
        <v>0</v>
      </c>
      <c r="EV47" s="109">
        <f t="shared" si="51"/>
        <v>0</v>
      </c>
      <c r="EW47" s="109">
        <f t="shared" si="51"/>
        <v>0</v>
      </c>
      <c r="EX47" s="109">
        <f t="shared" si="51"/>
        <v>0</v>
      </c>
      <c r="EY47" s="109">
        <f t="shared" si="51"/>
        <v>0</v>
      </c>
      <c r="EZ47" s="109">
        <f t="shared" si="51"/>
        <v>0</v>
      </c>
      <c r="FA47" s="109">
        <f t="shared" si="51"/>
        <v>0</v>
      </c>
      <c r="FB47" s="109">
        <f t="shared" si="51"/>
        <v>0</v>
      </c>
      <c r="FC47" s="109">
        <f t="shared" si="51"/>
        <v>0</v>
      </c>
      <c r="FD47" s="109">
        <f t="shared" si="51"/>
        <v>0</v>
      </c>
      <c r="FE47" s="109">
        <f t="shared" si="51"/>
        <v>0</v>
      </c>
      <c r="FF47" s="109">
        <f t="shared" si="51"/>
        <v>0</v>
      </c>
      <c r="FG47" s="109">
        <f t="shared" si="51"/>
        <v>0</v>
      </c>
      <c r="FH47" s="109">
        <f t="shared" si="51"/>
        <v>0</v>
      </c>
      <c r="FI47" s="109">
        <f t="shared" si="51"/>
        <v>0</v>
      </c>
      <c r="FJ47" s="109">
        <f t="shared" si="51"/>
        <v>0</v>
      </c>
      <c r="FK47" s="109">
        <f t="shared" si="51"/>
        <v>0</v>
      </c>
      <c r="FL47" s="109">
        <f t="shared" si="51"/>
        <v>0</v>
      </c>
      <c r="FM47" s="109">
        <f t="shared" si="51"/>
        <v>0</v>
      </c>
      <c r="FN47" s="109">
        <f t="shared" si="51"/>
        <v>0</v>
      </c>
      <c r="FO47" s="109">
        <f t="shared" si="51"/>
        <v>0</v>
      </c>
      <c r="FP47" s="109">
        <f t="shared" si="51"/>
        <v>0</v>
      </c>
      <c r="FQ47" s="109">
        <f t="shared" si="51"/>
        <v>0</v>
      </c>
      <c r="FR47" s="109">
        <f t="shared" si="51"/>
        <v>0</v>
      </c>
      <c r="FS47" s="109">
        <f t="shared" si="51"/>
        <v>0</v>
      </c>
      <c r="FT47" s="109">
        <f t="shared" si="51"/>
        <v>0</v>
      </c>
      <c r="FU47" s="109">
        <f t="shared" si="51"/>
        <v>0</v>
      </c>
      <c r="FV47" s="109">
        <f t="shared" si="51"/>
        <v>0</v>
      </c>
      <c r="FW47" s="109">
        <f t="shared" si="51"/>
        <v>0</v>
      </c>
      <c r="FX47" s="109">
        <f t="shared" si="51"/>
        <v>12307.099999999997</v>
      </c>
      <c r="FY47" s="109">
        <f t="shared" si="51"/>
        <v>0</v>
      </c>
      <c r="FZ47" s="109">
        <f t="shared" si="51"/>
        <v>12307.099999999997</v>
      </c>
      <c r="GA47" s="109">
        <f t="shared" si="51"/>
        <v>376.6</v>
      </c>
      <c r="GB47" s="109">
        <f>SUM(GB48:GB73)</f>
        <v>4687.4000000000005</v>
      </c>
      <c r="GC47" s="109">
        <f t="shared" ref="GC47:HC47" si="52">SUM(GC48:GC73)</f>
        <v>52.397999999999996</v>
      </c>
      <c r="GD47" s="109">
        <f t="shared" si="52"/>
        <v>4635.0020000000004</v>
      </c>
      <c r="GE47" s="109">
        <f t="shared" si="52"/>
        <v>6097.8000000000011</v>
      </c>
      <c r="GF47" s="109">
        <f t="shared" si="52"/>
        <v>93.95</v>
      </c>
      <c r="GG47" s="109">
        <f t="shared" si="52"/>
        <v>6003.8499999999995</v>
      </c>
      <c r="GH47" s="109">
        <f t="shared" si="52"/>
        <v>2059</v>
      </c>
      <c r="GI47" s="109">
        <f t="shared" si="52"/>
        <v>2002.8300000000002</v>
      </c>
      <c r="GJ47" s="109">
        <f t="shared" si="52"/>
        <v>1002</v>
      </c>
      <c r="GK47" s="109">
        <f t="shared" si="52"/>
        <v>36</v>
      </c>
      <c r="GL47" s="109">
        <f t="shared" si="52"/>
        <v>29.809999999999992</v>
      </c>
      <c r="GM47" s="109">
        <f t="shared" si="52"/>
        <v>972.19</v>
      </c>
      <c r="GN47" s="109">
        <f t="shared" si="52"/>
        <v>1057</v>
      </c>
      <c r="GO47" s="109">
        <f t="shared" si="52"/>
        <v>21</v>
      </c>
      <c r="GP47" s="109">
        <f t="shared" si="52"/>
        <v>24</v>
      </c>
      <c r="GQ47" s="109">
        <f t="shared" si="52"/>
        <v>577</v>
      </c>
      <c r="GR47" s="109">
        <f t="shared" si="52"/>
        <v>0</v>
      </c>
      <c r="GS47" s="109">
        <f t="shared" si="52"/>
        <v>0</v>
      </c>
      <c r="GT47" s="109">
        <f t="shared" si="52"/>
        <v>0</v>
      </c>
      <c r="GU47" s="109">
        <f t="shared" si="52"/>
        <v>0</v>
      </c>
      <c r="GV47" s="109">
        <f t="shared" si="52"/>
        <v>0</v>
      </c>
      <c r="GW47" s="109">
        <f t="shared" si="52"/>
        <v>0</v>
      </c>
      <c r="GX47" s="109">
        <f t="shared" si="52"/>
        <v>0</v>
      </c>
      <c r="GY47" s="109">
        <f t="shared" si="52"/>
        <v>0</v>
      </c>
      <c r="GZ47" s="109">
        <f t="shared" si="52"/>
        <v>0</v>
      </c>
      <c r="HA47" s="109">
        <f t="shared" si="52"/>
        <v>0</v>
      </c>
      <c r="HB47" s="109">
        <f t="shared" si="52"/>
        <v>26.36000000000001</v>
      </c>
      <c r="HC47" s="109">
        <f t="shared" si="52"/>
        <v>1030.6399999999999</v>
      </c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</row>
    <row r="48" spans="1:262" s="19" customFormat="1" ht="15.75" x14ac:dyDescent="0.2">
      <c r="A48" s="125">
        <v>1</v>
      </c>
      <c r="B48" s="125" t="s">
        <v>87</v>
      </c>
      <c r="C48" s="123"/>
      <c r="D48" s="123">
        <f t="shared" si="33"/>
        <v>136.9</v>
      </c>
      <c r="E48" s="123">
        <f t="shared" si="34"/>
        <v>184.7</v>
      </c>
      <c r="F48" s="26">
        <v>136.9</v>
      </c>
      <c r="G48" s="26">
        <v>0</v>
      </c>
      <c r="H48" s="26">
        <v>156.69999999999999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10.7</v>
      </c>
      <c r="R48" s="26">
        <v>17.3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72">
        <f t="shared" ref="AC48:AC68" si="53">SUM(T48:AB48)</f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72">
        <f t="shared" ref="AM48:AM69" si="54">SUM(AD48:AL48)</f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62">
        <f t="shared" ref="AW48:AW69" si="55">SUM(AN48:AV48)</f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62">
        <f t="shared" ref="BG48:BG69" si="56">SUM(AX48:BF48)</f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62">
        <f t="shared" ref="BQ48:BQ69" si="57">SUM(BH48:BP48)</f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62">
        <f t="shared" ref="CA48:CA69" si="58">SUM(BR48:BZ48)</f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62">
        <f t="shared" ref="CV48:CV69" si="59">SUM(CM48:CU48)</f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62">
        <f t="shared" ref="DF48:DF69" si="60">SUM(CW48:DE48)</f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62">
        <f t="shared" ref="DP48:DP69" si="61">SUM(DG48:DO48)</f>
        <v>0</v>
      </c>
      <c r="DQ48" s="84"/>
      <c r="DR48" s="84"/>
      <c r="DS48" s="84"/>
      <c r="DT48" s="84"/>
      <c r="DU48" s="84"/>
      <c r="DV48" s="84"/>
      <c r="DW48" s="85">
        <f t="shared" ref="DW48:DW69" si="62">DT48+DU48+DV48</f>
        <v>0</v>
      </c>
      <c r="DX48" s="84"/>
      <c r="DY48" s="84"/>
      <c r="DZ48" s="84"/>
      <c r="EA48" s="84"/>
      <c r="EB48" s="84"/>
      <c r="EC48" s="84"/>
      <c r="ED48" s="84"/>
      <c r="EE48" s="84"/>
      <c r="EF48" s="85">
        <f t="shared" ref="EF48:EF69" si="63">ED48+EE48</f>
        <v>0</v>
      </c>
      <c r="EG48" s="84"/>
      <c r="EH48" s="84"/>
      <c r="EI48" s="85">
        <f t="shared" ref="EI48:EI69" si="64">EG48+EH48</f>
        <v>0</v>
      </c>
      <c r="EJ48" s="84"/>
      <c r="EK48" s="84"/>
      <c r="EL48" s="84"/>
      <c r="EM48" s="84"/>
      <c r="EN48" s="85">
        <f t="shared" si="45"/>
        <v>0</v>
      </c>
      <c r="EO48" s="84"/>
      <c r="EP48" s="84"/>
      <c r="EQ48" s="84"/>
      <c r="ER48" s="84"/>
      <c r="ES48" s="85">
        <f t="shared" ref="ES48:ES69" si="65">EQ48+ER48</f>
        <v>0</v>
      </c>
      <c r="ET48" s="84"/>
      <c r="EU48" s="84"/>
      <c r="EV48" s="84"/>
      <c r="EW48" s="84"/>
      <c r="EX48" s="84"/>
      <c r="EY48" s="84"/>
      <c r="EZ48" s="84"/>
      <c r="FA48" s="84"/>
      <c r="FB48" s="85">
        <f t="shared" si="47"/>
        <v>0</v>
      </c>
      <c r="FC48" s="84"/>
      <c r="FD48" s="84"/>
      <c r="FE48" s="84"/>
      <c r="FF48" s="84"/>
      <c r="FG48" s="84"/>
      <c r="FH48" s="26"/>
      <c r="FI48" s="26"/>
      <c r="FJ48" s="26"/>
      <c r="FK48" s="26"/>
      <c r="FL48" s="23">
        <f t="shared" ref="FL48:FL69" si="66">FJ48+FK48</f>
        <v>0</v>
      </c>
      <c r="FM48" s="26"/>
      <c r="FN48" s="26"/>
      <c r="FO48" s="26"/>
      <c r="FP48" s="26"/>
      <c r="FQ48" s="26"/>
      <c r="FR48" s="23">
        <f t="shared" ref="FR48:FR69" si="67">FP48+FQ48</f>
        <v>0</v>
      </c>
      <c r="FS48" s="26"/>
      <c r="FT48" s="26"/>
      <c r="FU48" s="26"/>
      <c r="FV48" s="26"/>
      <c r="FW48" s="23">
        <f t="shared" ref="FW48:FW69" si="68">SUM(FS48:FV48)</f>
        <v>0</v>
      </c>
      <c r="FX48" s="21">
        <f t="shared" ref="FX48:FX69" si="69">SUM(FY48:FZ48)</f>
        <v>321.60000000000002</v>
      </c>
      <c r="FY48" s="21">
        <f t="shared" ref="FY48:FY69" si="70">SUM(DQ48:DS48)+DW48+SUM(DX48:EC48)+EF48+EI48+EN48+SUM(EO48:EP48)+ES48+SUM(ET48:EW48)+FB48+SUM(FC48:FG48)+FL48+SUM(FM48:FO48)+FR48+FW48</f>
        <v>0</v>
      </c>
      <c r="FZ48" s="62">
        <f t="shared" ref="FZ48:FZ69" si="71">SUM(F48:S48)+AC48+AM48+AW48+BG48+BQ48+CA48+SUM(CB48:CL48)+CV48+DF48+DP48</f>
        <v>321.60000000000002</v>
      </c>
      <c r="GA48" s="21"/>
      <c r="GB48" s="21">
        <f t="shared" ref="GB48:GB67" si="72">D48-GJ48</f>
        <v>122.9</v>
      </c>
      <c r="GC48" s="21">
        <f t="shared" si="35"/>
        <v>1.3740000000000001</v>
      </c>
      <c r="GD48" s="26">
        <f t="shared" si="26"/>
        <v>121.52600000000001</v>
      </c>
      <c r="GE48" s="21">
        <f t="shared" ref="GE48:GE67" si="73">E48-GN48</f>
        <v>167.7</v>
      </c>
      <c r="GF48" s="21">
        <f t="shared" si="36"/>
        <v>2.58</v>
      </c>
      <c r="GG48" s="26">
        <f t="shared" si="28"/>
        <v>165.11999999999998</v>
      </c>
      <c r="GH48" s="21">
        <f>GJ48+GN48</f>
        <v>31</v>
      </c>
      <c r="GI48" s="26">
        <f t="shared" si="30"/>
        <v>30.159999999999997</v>
      </c>
      <c r="GJ48" s="21">
        <v>14</v>
      </c>
      <c r="GK48" s="21">
        <v>0</v>
      </c>
      <c r="GL48" s="21">
        <f t="shared" si="37"/>
        <v>0.42</v>
      </c>
      <c r="GM48" s="26">
        <f t="shared" si="31"/>
        <v>13.58</v>
      </c>
      <c r="GN48" s="21">
        <v>17</v>
      </c>
      <c r="GO48" s="21">
        <v>0</v>
      </c>
      <c r="GP48" s="104">
        <v>0</v>
      </c>
      <c r="GQ48" s="66">
        <v>18</v>
      </c>
      <c r="GR48" s="66"/>
      <c r="GS48" s="66"/>
      <c r="GT48" s="66"/>
      <c r="GU48" s="66"/>
      <c r="GV48" s="66"/>
      <c r="GW48" s="66"/>
      <c r="GX48" s="66"/>
      <c r="GY48" s="66"/>
      <c r="GZ48" s="67">
        <f t="shared" ref="GZ48:GZ69" si="74">SUM(GR48:GY48)</f>
        <v>0</v>
      </c>
      <c r="HB48" s="26">
        <f t="shared" si="38"/>
        <v>0.42</v>
      </c>
      <c r="HC48" s="26">
        <f t="shared" si="39"/>
        <v>16.579999999999998</v>
      </c>
    </row>
    <row r="49" spans="1:211" s="19" customFormat="1" ht="15.75" x14ac:dyDescent="0.2">
      <c r="A49" s="125">
        <v>2</v>
      </c>
      <c r="B49" s="125" t="s">
        <v>88</v>
      </c>
      <c r="C49" s="123"/>
      <c r="D49" s="123">
        <f t="shared" si="33"/>
        <v>162</v>
      </c>
      <c r="E49" s="123">
        <f t="shared" si="34"/>
        <v>215.39999999999998</v>
      </c>
      <c r="F49" s="26">
        <v>162</v>
      </c>
      <c r="G49" s="26">
        <v>0</v>
      </c>
      <c r="H49" s="26">
        <v>183.7</v>
      </c>
      <c r="I49" s="26">
        <v>0</v>
      </c>
      <c r="J49" s="26">
        <v>10</v>
      </c>
      <c r="K49" s="26">
        <v>21.7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72">
        <f t="shared" si="53"/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72">
        <f t="shared" si="54"/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62">
        <f t="shared" si="55"/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62">
        <f t="shared" si="56"/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62">
        <f t="shared" si="57"/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62">
        <f t="shared" si="58"/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62">
        <f t="shared" si="59"/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62">
        <f t="shared" si="60"/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62">
        <f t="shared" si="61"/>
        <v>0</v>
      </c>
      <c r="DQ49" s="84"/>
      <c r="DR49" s="84"/>
      <c r="DS49" s="84"/>
      <c r="DT49" s="84"/>
      <c r="DU49" s="84"/>
      <c r="DV49" s="84"/>
      <c r="DW49" s="85">
        <f t="shared" si="62"/>
        <v>0</v>
      </c>
      <c r="DX49" s="84"/>
      <c r="DY49" s="84"/>
      <c r="DZ49" s="84"/>
      <c r="EA49" s="84"/>
      <c r="EB49" s="84"/>
      <c r="EC49" s="84"/>
      <c r="ED49" s="84"/>
      <c r="EE49" s="84"/>
      <c r="EF49" s="85">
        <f t="shared" si="63"/>
        <v>0</v>
      </c>
      <c r="EG49" s="84"/>
      <c r="EH49" s="84"/>
      <c r="EI49" s="85">
        <f t="shared" si="64"/>
        <v>0</v>
      </c>
      <c r="EJ49" s="84"/>
      <c r="EK49" s="84"/>
      <c r="EL49" s="84"/>
      <c r="EM49" s="84"/>
      <c r="EN49" s="85">
        <f t="shared" si="45"/>
        <v>0</v>
      </c>
      <c r="EO49" s="84"/>
      <c r="EP49" s="84"/>
      <c r="EQ49" s="84"/>
      <c r="ER49" s="84"/>
      <c r="ES49" s="85">
        <f t="shared" si="65"/>
        <v>0</v>
      </c>
      <c r="ET49" s="84"/>
      <c r="EU49" s="84"/>
      <c r="EV49" s="84"/>
      <c r="EW49" s="84"/>
      <c r="EX49" s="84"/>
      <c r="EY49" s="84"/>
      <c r="EZ49" s="84"/>
      <c r="FA49" s="84"/>
      <c r="FB49" s="85">
        <f t="shared" si="47"/>
        <v>0</v>
      </c>
      <c r="FC49" s="84"/>
      <c r="FD49" s="84"/>
      <c r="FE49" s="84"/>
      <c r="FF49" s="84"/>
      <c r="FG49" s="84"/>
      <c r="FH49" s="26"/>
      <c r="FI49" s="26"/>
      <c r="FJ49" s="26"/>
      <c r="FK49" s="26"/>
      <c r="FL49" s="23">
        <f t="shared" si="66"/>
        <v>0</v>
      </c>
      <c r="FM49" s="26"/>
      <c r="FN49" s="26"/>
      <c r="FO49" s="26"/>
      <c r="FP49" s="26"/>
      <c r="FQ49" s="26"/>
      <c r="FR49" s="23">
        <f t="shared" si="67"/>
        <v>0</v>
      </c>
      <c r="FS49" s="26"/>
      <c r="FT49" s="26"/>
      <c r="FU49" s="26"/>
      <c r="FV49" s="26"/>
      <c r="FW49" s="23">
        <f t="shared" si="68"/>
        <v>0</v>
      </c>
      <c r="FX49" s="21">
        <f t="shared" si="69"/>
        <v>377.4</v>
      </c>
      <c r="FY49" s="21">
        <f t="shared" si="70"/>
        <v>0</v>
      </c>
      <c r="FZ49" s="62">
        <f t="shared" si="71"/>
        <v>377.4</v>
      </c>
      <c r="GA49" s="21"/>
      <c r="GB49" s="21">
        <f t="shared" si="72"/>
        <v>136</v>
      </c>
      <c r="GC49" s="21">
        <f t="shared" si="35"/>
        <v>1.52</v>
      </c>
      <c r="GD49" s="26">
        <f t="shared" si="26"/>
        <v>134.47999999999999</v>
      </c>
      <c r="GE49" s="21">
        <f t="shared" si="73"/>
        <v>182.39999999999998</v>
      </c>
      <c r="GF49" s="21">
        <f t="shared" si="36"/>
        <v>2.81</v>
      </c>
      <c r="GG49" s="26">
        <f t="shared" si="28"/>
        <v>179.58999999999997</v>
      </c>
      <c r="GH49" s="21">
        <f t="shared" ref="GH49:GH69" si="75">GJ49+GN49</f>
        <v>59</v>
      </c>
      <c r="GI49" s="26">
        <f t="shared" si="30"/>
        <v>57.41</v>
      </c>
      <c r="GJ49" s="21">
        <v>26</v>
      </c>
      <c r="GK49" s="21">
        <v>0</v>
      </c>
      <c r="GL49" s="21">
        <f t="shared" si="37"/>
        <v>0.77</v>
      </c>
      <c r="GM49" s="26">
        <f t="shared" si="31"/>
        <v>25.23</v>
      </c>
      <c r="GN49" s="21">
        <v>33</v>
      </c>
      <c r="GO49" s="21">
        <v>0</v>
      </c>
      <c r="GP49" s="105">
        <v>0</v>
      </c>
      <c r="GQ49" s="26">
        <v>19</v>
      </c>
      <c r="GR49" s="26"/>
      <c r="GS49" s="26"/>
      <c r="GT49" s="26"/>
      <c r="GU49" s="26"/>
      <c r="GV49" s="26"/>
      <c r="GW49" s="26"/>
      <c r="GX49" s="26"/>
      <c r="GY49" s="26"/>
      <c r="GZ49" s="24">
        <f t="shared" si="74"/>
        <v>0</v>
      </c>
      <c r="HB49" s="26">
        <f t="shared" si="38"/>
        <v>0.82</v>
      </c>
      <c r="HC49" s="26">
        <f t="shared" si="39"/>
        <v>32.18</v>
      </c>
    </row>
    <row r="50" spans="1:211" s="19" customFormat="1" ht="15.75" x14ac:dyDescent="0.2">
      <c r="A50" s="125">
        <v>3</v>
      </c>
      <c r="B50" s="125" t="s">
        <v>89</v>
      </c>
      <c r="C50" s="123"/>
      <c r="D50" s="123">
        <f t="shared" si="33"/>
        <v>450.1</v>
      </c>
      <c r="E50" s="123">
        <f t="shared" si="34"/>
        <v>502</v>
      </c>
      <c r="F50" s="26">
        <v>450.1</v>
      </c>
      <c r="G50" s="26">
        <v>0</v>
      </c>
      <c r="H50" s="26">
        <v>414.7</v>
      </c>
      <c r="I50" s="26">
        <v>0</v>
      </c>
      <c r="J50" s="26">
        <v>26</v>
      </c>
      <c r="K50" s="26">
        <v>61.3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72">
        <f t="shared" si="53"/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72">
        <f t="shared" si="54"/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62">
        <f t="shared" si="55"/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62">
        <f t="shared" si="56"/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62">
        <f t="shared" si="57"/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62">
        <f t="shared" si="58"/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62">
        <f t="shared" si="59"/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62">
        <f t="shared" si="60"/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62">
        <f t="shared" si="61"/>
        <v>0</v>
      </c>
      <c r="DQ50" s="84"/>
      <c r="DR50" s="84"/>
      <c r="DS50" s="84"/>
      <c r="DT50" s="84"/>
      <c r="DU50" s="84"/>
      <c r="DV50" s="84"/>
      <c r="DW50" s="85">
        <f t="shared" si="62"/>
        <v>0</v>
      </c>
      <c r="DX50" s="84"/>
      <c r="DY50" s="84"/>
      <c r="DZ50" s="84"/>
      <c r="EA50" s="84"/>
      <c r="EB50" s="84"/>
      <c r="EC50" s="84"/>
      <c r="ED50" s="84"/>
      <c r="EE50" s="84"/>
      <c r="EF50" s="85">
        <f t="shared" si="63"/>
        <v>0</v>
      </c>
      <c r="EG50" s="84"/>
      <c r="EH50" s="84"/>
      <c r="EI50" s="85">
        <f t="shared" si="64"/>
        <v>0</v>
      </c>
      <c r="EJ50" s="84"/>
      <c r="EK50" s="84"/>
      <c r="EL50" s="84"/>
      <c r="EM50" s="84"/>
      <c r="EN50" s="85">
        <f t="shared" si="45"/>
        <v>0</v>
      </c>
      <c r="EO50" s="84"/>
      <c r="EP50" s="84"/>
      <c r="EQ50" s="84"/>
      <c r="ER50" s="84"/>
      <c r="ES50" s="85">
        <f t="shared" si="65"/>
        <v>0</v>
      </c>
      <c r="ET50" s="84"/>
      <c r="EU50" s="84"/>
      <c r="EV50" s="84"/>
      <c r="EW50" s="84"/>
      <c r="EX50" s="84"/>
      <c r="EY50" s="84"/>
      <c r="EZ50" s="84"/>
      <c r="FA50" s="84"/>
      <c r="FB50" s="85">
        <f t="shared" si="47"/>
        <v>0</v>
      </c>
      <c r="FC50" s="84"/>
      <c r="FD50" s="84"/>
      <c r="FE50" s="84"/>
      <c r="FF50" s="84"/>
      <c r="FG50" s="84"/>
      <c r="FH50" s="26"/>
      <c r="FI50" s="26"/>
      <c r="FJ50" s="26"/>
      <c r="FK50" s="26"/>
      <c r="FL50" s="23">
        <f t="shared" si="66"/>
        <v>0</v>
      </c>
      <c r="FM50" s="26"/>
      <c r="FN50" s="26"/>
      <c r="FO50" s="26"/>
      <c r="FP50" s="26"/>
      <c r="FQ50" s="26"/>
      <c r="FR50" s="23">
        <f t="shared" si="67"/>
        <v>0</v>
      </c>
      <c r="FS50" s="26"/>
      <c r="FT50" s="26"/>
      <c r="FU50" s="26"/>
      <c r="FV50" s="26"/>
      <c r="FW50" s="23">
        <f t="shared" si="68"/>
        <v>0</v>
      </c>
      <c r="FX50" s="21">
        <f t="shared" si="69"/>
        <v>952.09999999999991</v>
      </c>
      <c r="FY50" s="21">
        <f t="shared" si="70"/>
        <v>0</v>
      </c>
      <c r="FZ50" s="62">
        <f t="shared" si="71"/>
        <v>952.09999999999991</v>
      </c>
      <c r="GA50" s="21"/>
      <c r="GB50" s="21">
        <f t="shared" si="72"/>
        <v>376.1</v>
      </c>
      <c r="GC50" s="21">
        <f t="shared" si="35"/>
        <v>4.2039999999999997</v>
      </c>
      <c r="GD50" s="26">
        <f t="shared" si="26"/>
        <v>371.89600000000002</v>
      </c>
      <c r="GE50" s="21">
        <f t="shared" si="73"/>
        <v>405</v>
      </c>
      <c r="GF50" s="21">
        <f t="shared" si="36"/>
        <v>6.24</v>
      </c>
      <c r="GG50" s="26">
        <f t="shared" si="28"/>
        <v>398.76</v>
      </c>
      <c r="GH50" s="21">
        <f t="shared" si="75"/>
        <v>171</v>
      </c>
      <c r="GI50" s="26">
        <f t="shared" si="30"/>
        <v>166.38</v>
      </c>
      <c r="GJ50" s="21">
        <v>74</v>
      </c>
      <c r="GK50" s="21">
        <v>0</v>
      </c>
      <c r="GL50" s="21">
        <f t="shared" si="37"/>
        <v>2.2000000000000002</v>
      </c>
      <c r="GM50" s="26">
        <f t="shared" si="31"/>
        <v>71.8</v>
      </c>
      <c r="GN50" s="21">
        <v>97</v>
      </c>
      <c r="GO50" s="21">
        <v>0</v>
      </c>
      <c r="GP50" s="105">
        <v>2</v>
      </c>
      <c r="GQ50" s="26">
        <v>34</v>
      </c>
      <c r="GR50" s="26"/>
      <c r="GS50" s="26"/>
      <c r="GT50" s="26"/>
      <c r="GU50" s="26"/>
      <c r="GV50" s="26"/>
      <c r="GW50" s="26"/>
      <c r="GX50" s="26"/>
      <c r="GY50" s="26"/>
      <c r="GZ50" s="24">
        <f t="shared" si="74"/>
        <v>0</v>
      </c>
      <c r="HB50" s="26">
        <f t="shared" si="38"/>
        <v>2.42</v>
      </c>
      <c r="HC50" s="26">
        <f t="shared" si="39"/>
        <v>94.58</v>
      </c>
    </row>
    <row r="51" spans="1:211" s="19" customFormat="1" ht="15.75" x14ac:dyDescent="0.2">
      <c r="A51" s="125">
        <v>4</v>
      </c>
      <c r="B51" s="125" t="s">
        <v>90</v>
      </c>
      <c r="C51" s="123"/>
      <c r="D51" s="123">
        <f t="shared" si="33"/>
        <v>114</v>
      </c>
      <c r="E51" s="123">
        <f t="shared" si="34"/>
        <v>177.20000000000002</v>
      </c>
      <c r="F51" s="26">
        <v>114</v>
      </c>
      <c r="G51" s="26">
        <v>0</v>
      </c>
      <c r="H51" s="26">
        <v>150.9</v>
      </c>
      <c r="I51" s="26">
        <v>0</v>
      </c>
      <c r="J51" s="26">
        <v>8.3000000000000007</v>
      </c>
      <c r="K51" s="26">
        <v>18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72">
        <f t="shared" si="53"/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72">
        <f t="shared" si="54"/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62">
        <f t="shared" si="55"/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62">
        <f t="shared" si="56"/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62">
        <f t="shared" si="57"/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62">
        <f t="shared" si="58"/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62">
        <f t="shared" si="59"/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62">
        <f t="shared" si="60"/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62">
        <f t="shared" si="61"/>
        <v>0</v>
      </c>
      <c r="DQ51" s="84"/>
      <c r="DR51" s="84"/>
      <c r="DS51" s="84"/>
      <c r="DT51" s="84"/>
      <c r="DU51" s="84"/>
      <c r="DV51" s="84"/>
      <c r="DW51" s="85">
        <f t="shared" si="62"/>
        <v>0</v>
      </c>
      <c r="DX51" s="84"/>
      <c r="DY51" s="84"/>
      <c r="DZ51" s="84"/>
      <c r="EA51" s="84"/>
      <c r="EB51" s="84"/>
      <c r="EC51" s="84"/>
      <c r="ED51" s="84"/>
      <c r="EE51" s="84"/>
      <c r="EF51" s="85">
        <f t="shared" si="63"/>
        <v>0</v>
      </c>
      <c r="EG51" s="84"/>
      <c r="EH51" s="84"/>
      <c r="EI51" s="85">
        <f t="shared" si="64"/>
        <v>0</v>
      </c>
      <c r="EJ51" s="84"/>
      <c r="EK51" s="84"/>
      <c r="EL51" s="84"/>
      <c r="EM51" s="84"/>
      <c r="EN51" s="85">
        <f t="shared" si="45"/>
        <v>0</v>
      </c>
      <c r="EO51" s="84"/>
      <c r="EP51" s="84"/>
      <c r="EQ51" s="84"/>
      <c r="ER51" s="84"/>
      <c r="ES51" s="85">
        <f t="shared" si="65"/>
        <v>0</v>
      </c>
      <c r="ET51" s="84"/>
      <c r="EU51" s="84"/>
      <c r="EV51" s="84"/>
      <c r="EW51" s="84"/>
      <c r="EX51" s="84"/>
      <c r="EY51" s="84"/>
      <c r="EZ51" s="84"/>
      <c r="FA51" s="84"/>
      <c r="FB51" s="85">
        <f t="shared" si="47"/>
        <v>0</v>
      </c>
      <c r="FC51" s="84"/>
      <c r="FD51" s="84"/>
      <c r="FE51" s="84"/>
      <c r="FF51" s="84"/>
      <c r="FG51" s="84"/>
      <c r="FH51" s="26"/>
      <c r="FI51" s="26"/>
      <c r="FJ51" s="26"/>
      <c r="FK51" s="26"/>
      <c r="FL51" s="23">
        <f t="shared" si="66"/>
        <v>0</v>
      </c>
      <c r="FM51" s="26"/>
      <c r="FN51" s="26"/>
      <c r="FO51" s="26"/>
      <c r="FP51" s="26"/>
      <c r="FQ51" s="26"/>
      <c r="FR51" s="23">
        <f t="shared" si="67"/>
        <v>0</v>
      </c>
      <c r="FS51" s="26"/>
      <c r="FT51" s="26"/>
      <c r="FU51" s="26"/>
      <c r="FV51" s="26"/>
      <c r="FW51" s="23">
        <f t="shared" si="68"/>
        <v>0</v>
      </c>
      <c r="FX51" s="21">
        <f t="shared" si="69"/>
        <v>291.2</v>
      </c>
      <c r="FY51" s="21">
        <f t="shared" si="70"/>
        <v>0</v>
      </c>
      <c r="FZ51" s="62">
        <f t="shared" si="71"/>
        <v>291.2</v>
      </c>
      <c r="GA51" s="21"/>
      <c r="GB51" s="21">
        <f t="shared" si="72"/>
        <v>102</v>
      </c>
      <c r="GC51" s="21">
        <f t="shared" si="35"/>
        <v>1.1399999999999999</v>
      </c>
      <c r="GD51" s="26">
        <f t="shared" si="26"/>
        <v>100.86</v>
      </c>
      <c r="GE51" s="21">
        <f t="shared" si="73"/>
        <v>156.20000000000002</v>
      </c>
      <c r="GF51" s="21">
        <f t="shared" si="36"/>
        <v>2.41</v>
      </c>
      <c r="GG51" s="26">
        <f t="shared" si="28"/>
        <v>153.79000000000002</v>
      </c>
      <c r="GH51" s="21">
        <f t="shared" si="75"/>
        <v>33</v>
      </c>
      <c r="GI51" s="26">
        <f t="shared" si="30"/>
        <v>32.120000000000005</v>
      </c>
      <c r="GJ51" s="21">
        <v>12</v>
      </c>
      <c r="GK51" s="21">
        <v>0</v>
      </c>
      <c r="GL51" s="21">
        <f t="shared" si="37"/>
        <v>0.36</v>
      </c>
      <c r="GM51" s="26">
        <f t="shared" si="31"/>
        <v>11.64</v>
      </c>
      <c r="GN51" s="21">
        <v>21</v>
      </c>
      <c r="GO51" s="21">
        <v>0</v>
      </c>
      <c r="GP51" s="105">
        <v>0</v>
      </c>
      <c r="GQ51" s="26">
        <v>14</v>
      </c>
      <c r="GR51" s="26"/>
      <c r="GS51" s="26"/>
      <c r="GT51" s="26"/>
      <c r="GU51" s="26"/>
      <c r="GV51" s="26"/>
      <c r="GW51" s="26"/>
      <c r="GX51" s="26"/>
      <c r="GY51" s="26"/>
      <c r="GZ51" s="24">
        <f t="shared" si="74"/>
        <v>0</v>
      </c>
      <c r="HB51" s="26">
        <f t="shared" si="38"/>
        <v>0.52</v>
      </c>
      <c r="HC51" s="26">
        <f t="shared" si="39"/>
        <v>20.48</v>
      </c>
    </row>
    <row r="52" spans="1:211" s="19" customFormat="1" ht="15.75" x14ac:dyDescent="0.2">
      <c r="A52" s="125">
        <v>5</v>
      </c>
      <c r="B52" s="125" t="s">
        <v>91</v>
      </c>
      <c r="C52" s="123"/>
      <c r="D52" s="123">
        <f t="shared" si="33"/>
        <v>438.4</v>
      </c>
      <c r="E52" s="123">
        <f t="shared" si="34"/>
        <v>520.4</v>
      </c>
      <c r="F52" s="26">
        <v>437</v>
      </c>
      <c r="G52" s="26">
        <v>0</v>
      </c>
      <c r="H52" s="26">
        <v>438.5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23</v>
      </c>
      <c r="P52" s="26">
        <v>0</v>
      </c>
      <c r="Q52" s="26">
        <v>19.3</v>
      </c>
      <c r="R52" s="26">
        <v>38.299999999999997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72">
        <f t="shared" si="53"/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72">
        <f t="shared" si="54"/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62">
        <f t="shared" si="55"/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62">
        <f t="shared" si="56"/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62">
        <f t="shared" si="57"/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62">
        <f t="shared" si="58"/>
        <v>0</v>
      </c>
      <c r="CB52" s="26">
        <v>0</v>
      </c>
      <c r="CC52" s="26">
        <v>0</v>
      </c>
      <c r="CD52" s="26">
        <v>0</v>
      </c>
      <c r="CE52" s="26">
        <v>0.7</v>
      </c>
      <c r="CF52" s="26">
        <v>1.3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0.7</v>
      </c>
      <c r="CV52" s="62">
        <f t="shared" si="59"/>
        <v>0.7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62">
        <f t="shared" si="60"/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62">
        <f t="shared" si="61"/>
        <v>0</v>
      </c>
      <c r="DQ52" s="84"/>
      <c r="DR52" s="84"/>
      <c r="DS52" s="84"/>
      <c r="DT52" s="84"/>
      <c r="DU52" s="84"/>
      <c r="DV52" s="84"/>
      <c r="DW52" s="85">
        <f t="shared" si="62"/>
        <v>0</v>
      </c>
      <c r="DX52" s="84"/>
      <c r="DY52" s="84"/>
      <c r="DZ52" s="84"/>
      <c r="EA52" s="84"/>
      <c r="EB52" s="84"/>
      <c r="EC52" s="84"/>
      <c r="ED52" s="84"/>
      <c r="EE52" s="84"/>
      <c r="EF52" s="85">
        <f t="shared" si="63"/>
        <v>0</v>
      </c>
      <c r="EG52" s="84"/>
      <c r="EH52" s="84"/>
      <c r="EI52" s="85">
        <f t="shared" si="64"/>
        <v>0</v>
      </c>
      <c r="EJ52" s="84"/>
      <c r="EK52" s="84"/>
      <c r="EL52" s="84"/>
      <c r="EM52" s="84"/>
      <c r="EN52" s="85">
        <f t="shared" si="45"/>
        <v>0</v>
      </c>
      <c r="EO52" s="84"/>
      <c r="EP52" s="84"/>
      <c r="EQ52" s="84"/>
      <c r="ER52" s="84"/>
      <c r="ES52" s="85">
        <f t="shared" si="65"/>
        <v>0</v>
      </c>
      <c r="ET52" s="84"/>
      <c r="EU52" s="84"/>
      <c r="EV52" s="84"/>
      <c r="EW52" s="84"/>
      <c r="EX52" s="84"/>
      <c r="EY52" s="84"/>
      <c r="EZ52" s="84"/>
      <c r="FA52" s="84"/>
      <c r="FB52" s="85">
        <f t="shared" si="47"/>
        <v>0</v>
      </c>
      <c r="FC52" s="84"/>
      <c r="FD52" s="84"/>
      <c r="FE52" s="84"/>
      <c r="FF52" s="84"/>
      <c r="FG52" s="84"/>
      <c r="FH52" s="26"/>
      <c r="FI52" s="26"/>
      <c r="FJ52" s="26"/>
      <c r="FK52" s="26"/>
      <c r="FL52" s="23">
        <f t="shared" si="66"/>
        <v>0</v>
      </c>
      <c r="FM52" s="26"/>
      <c r="FN52" s="26"/>
      <c r="FO52" s="26"/>
      <c r="FP52" s="26"/>
      <c r="FQ52" s="26"/>
      <c r="FR52" s="23">
        <f t="shared" si="67"/>
        <v>0</v>
      </c>
      <c r="FS52" s="26"/>
      <c r="FT52" s="26"/>
      <c r="FU52" s="26"/>
      <c r="FV52" s="26"/>
      <c r="FW52" s="23">
        <f t="shared" si="68"/>
        <v>0</v>
      </c>
      <c r="FX52" s="21">
        <f t="shared" si="69"/>
        <v>958.8</v>
      </c>
      <c r="FY52" s="21">
        <f t="shared" si="70"/>
        <v>0</v>
      </c>
      <c r="FZ52" s="62">
        <f t="shared" si="71"/>
        <v>958.8</v>
      </c>
      <c r="GA52" s="21"/>
      <c r="GB52" s="21">
        <f t="shared" si="72"/>
        <v>388.4</v>
      </c>
      <c r="GC52" s="21">
        <f t="shared" si="35"/>
        <v>4.3419999999999996</v>
      </c>
      <c r="GD52" s="26">
        <f t="shared" si="26"/>
        <v>384.05799999999999</v>
      </c>
      <c r="GE52" s="21">
        <f t="shared" si="73"/>
        <v>470.4</v>
      </c>
      <c r="GF52" s="21">
        <f t="shared" si="36"/>
        <v>7.25</v>
      </c>
      <c r="GG52" s="26">
        <f t="shared" si="28"/>
        <v>463.15</v>
      </c>
      <c r="GH52" s="21">
        <f t="shared" si="75"/>
        <v>100</v>
      </c>
      <c r="GI52" s="26">
        <f t="shared" si="30"/>
        <v>97.259999999999991</v>
      </c>
      <c r="GJ52" s="21">
        <v>50</v>
      </c>
      <c r="GK52" s="21">
        <v>1</v>
      </c>
      <c r="GL52" s="21">
        <f t="shared" si="37"/>
        <v>1.49</v>
      </c>
      <c r="GM52" s="26">
        <f t="shared" si="31"/>
        <v>48.51</v>
      </c>
      <c r="GN52" s="21">
        <v>50</v>
      </c>
      <c r="GO52" s="21">
        <v>0</v>
      </c>
      <c r="GP52" s="106">
        <v>1</v>
      </c>
      <c r="GQ52" s="26">
        <v>37</v>
      </c>
      <c r="GR52" s="26"/>
      <c r="GS52" s="26"/>
      <c r="GT52" s="26"/>
      <c r="GU52" s="26"/>
      <c r="GV52" s="26"/>
      <c r="GW52" s="26"/>
      <c r="GX52" s="26"/>
      <c r="GY52" s="26"/>
      <c r="GZ52" s="24">
        <f t="shared" si="74"/>
        <v>0</v>
      </c>
      <c r="HB52" s="26">
        <f t="shared" si="38"/>
        <v>1.25</v>
      </c>
      <c r="HC52" s="26">
        <f t="shared" si="39"/>
        <v>48.75</v>
      </c>
    </row>
    <row r="53" spans="1:211" s="19" customFormat="1" ht="15.75" x14ac:dyDescent="0.2">
      <c r="A53" s="125">
        <v>6</v>
      </c>
      <c r="B53" s="125" t="s">
        <v>92</v>
      </c>
      <c r="C53" s="123"/>
      <c r="D53" s="123">
        <f t="shared" si="33"/>
        <v>177</v>
      </c>
      <c r="E53" s="123">
        <f t="shared" si="34"/>
        <v>219.39999999999998</v>
      </c>
      <c r="F53" s="26">
        <v>177</v>
      </c>
      <c r="G53" s="26">
        <v>0</v>
      </c>
      <c r="H53" s="26">
        <v>179.7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12</v>
      </c>
      <c r="R53" s="26">
        <v>27.7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72">
        <f t="shared" si="53"/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72">
        <f t="shared" si="54"/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62">
        <f t="shared" si="55"/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62">
        <f t="shared" si="56"/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62">
        <f t="shared" si="57"/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62">
        <f t="shared" si="58"/>
        <v>0</v>
      </c>
      <c r="CB53" s="26">
        <v>0</v>
      </c>
      <c r="CC53" s="26">
        <v>0</v>
      </c>
      <c r="CD53" s="26">
        <v>0</v>
      </c>
      <c r="CE53" s="26"/>
      <c r="CF53" s="26">
        <v>0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</v>
      </c>
      <c r="CV53" s="62">
        <f t="shared" si="59"/>
        <v>0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62">
        <f t="shared" si="60"/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62">
        <f t="shared" si="61"/>
        <v>0</v>
      </c>
      <c r="DQ53" s="84"/>
      <c r="DR53" s="84"/>
      <c r="DS53" s="84"/>
      <c r="DT53" s="84"/>
      <c r="DU53" s="84"/>
      <c r="DV53" s="84"/>
      <c r="DW53" s="85">
        <f t="shared" si="62"/>
        <v>0</v>
      </c>
      <c r="DX53" s="84"/>
      <c r="DY53" s="84"/>
      <c r="DZ53" s="84"/>
      <c r="EA53" s="84"/>
      <c r="EB53" s="84"/>
      <c r="EC53" s="84"/>
      <c r="ED53" s="84"/>
      <c r="EE53" s="84"/>
      <c r="EF53" s="85">
        <f t="shared" si="63"/>
        <v>0</v>
      </c>
      <c r="EG53" s="84"/>
      <c r="EH53" s="84"/>
      <c r="EI53" s="85">
        <f t="shared" si="64"/>
        <v>0</v>
      </c>
      <c r="EJ53" s="84"/>
      <c r="EK53" s="84"/>
      <c r="EL53" s="84"/>
      <c r="EM53" s="84"/>
      <c r="EN53" s="85">
        <f t="shared" si="45"/>
        <v>0</v>
      </c>
      <c r="EO53" s="84"/>
      <c r="EP53" s="84"/>
      <c r="EQ53" s="84"/>
      <c r="ER53" s="84"/>
      <c r="ES53" s="85">
        <f t="shared" si="65"/>
        <v>0</v>
      </c>
      <c r="ET53" s="84"/>
      <c r="EU53" s="84"/>
      <c r="EV53" s="84"/>
      <c r="EW53" s="84"/>
      <c r="EX53" s="84"/>
      <c r="EY53" s="84"/>
      <c r="EZ53" s="84"/>
      <c r="FA53" s="84"/>
      <c r="FB53" s="85">
        <f t="shared" si="47"/>
        <v>0</v>
      </c>
      <c r="FC53" s="84"/>
      <c r="FD53" s="84"/>
      <c r="FE53" s="84"/>
      <c r="FF53" s="84"/>
      <c r="FG53" s="84"/>
      <c r="FH53" s="26"/>
      <c r="FI53" s="26"/>
      <c r="FJ53" s="26"/>
      <c r="FK53" s="26"/>
      <c r="FL53" s="23">
        <f t="shared" si="66"/>
        <v>0</v>
      </c>
      <c r="FM53" s="26"/>
      <c r="FN53" s="26"/>
      <c r="FO53" s="26"/>
      <c r="FP53" s="26"/>
      <c r="FQ53" s="26"/>
      <c r="FR53" s="23">
        <f t="shared" si="67"/>
        <v>0</v>
      </c>
      <c r="FS53" s="26"/>
      <c r="FT53" s="26"/>
      <c r="FU53" s="26"/>
      <c r="FV53" s="26"/>
      <c r="FW53" s="23">
        <f t="shared" si="68"/>
        <v>0</v>
      </c>
      <c r="FX53" s="21">
        <f t="shared" si="69"/>
        <v>396.4</v>
      </c>
      <c r="FY53" s="21">
        <f t="shared" si="70"/>
        <v>0</v>
      </c>
      <c r="FZ53" s="21">
        <f t="shared" si="71"/>
        <v>396.4</v>
      </c>
      <c r="GA53" s="21"/>
      <c r="GB53" s="21">
        <f t="shared" si="72"/>
        <v>151</v>
      </c>
      <c r="GC53" s="21">
        <f t="shared" si="35"/>
        <v>1.6879999999999999</v>
      </c>
      <c r="GD53" s="26">
        <f t="shared" si="26"/>
        <v>149.31200000000001</v>
      </c>
      <c r="GE53" s="21">
        <f t="shared" si="73"/>
        <v>198.39999999999998</v>
      </c>
      <c r="GF53" s="21">
        <f t="shared" si="36"/>
        <v>3.06</v>
      </c>
      <c r="GG53" s="26">
        <f t="shared" si="28"/>
        <v>195.33999999999997</v>
      </c>
      <c r="GH53" s="21">
        <f t="shared" si="75"/>
        <v>47</v>
      </c>
      <c r="GI53" s="26">
        <f t="shared" si="30"/>
        <v>45.71</v>
      </c>
      <c r="GJ53" s="21">
        <v>26</v>
      </c>
      <c r="GK53" s="21">
        <v>0</v>
      </c>
      <c r="GL53" s="21">
        <f t="shared" si="37"/>
        <v>0.77</v>
      </c>
      <c r="GM53" s="26">
        <f t="shared" si="31"/>
        <v>25.23</v>
      </c>
      <c r="GN53" s="21">
        <v>21</v>
      </c>
      <c r="GO53" s="21">
        <v>0</v>
      </c>
      <c r="GP53" s="105">
        <v>3</v>
      </c>
      <c r="GQ53" s="26">
        <v>18</v>
      </c>
      <c r="GR53" s="26"/>
      <c r="GS53" s="26"/>
      <c r="GT53" s="26"/>
      <c r="GU53" s="26"/>
      <c r="GV53" s="26"/>
      <c r="GW53" s="26"/>
      <c r="GX53" s="26"/>
      <c r="GY53" s="26"/>
      <c r="GZ53" s="24">
        <f t="shared" si="74"/>
        <v>0</v>
      </c>
      <c r="HB53" s="26">
        <f t="shared" si="38"/>
        <v>0.52</v>
      </c>
      <c r="HC53" s="26">
        <f t="shared" si="39"/>
        <v>20.48</v>
      </c>
    </row>
    <row r="54" spans="1:211" s="19" customFormat="1" ht="15.75" x14ac:dyDescent="0.2">
      <c r="A54" s="125">
        <v>7</v>
      </c>
      <c r="B54" s="125" t="s">
        <v>93</v>
      </c>
      <c r="C54" s="123"/>
      <c r="D54" s="123">
        <f t="shared" si="33"/>
        <v>837.7</v>
      </c>
      <c r="E54" s="123">
        <f t="shared" si="34"/>
        <v>1030.7</v>
      </c>
      <c r="F54" s="26">
        <v>834.7</v>
      </c>
      <c r="G54" s="26">
        <v>0</v>
      </c>
      <c r="H54" s="26">
        <v>928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33.299999999999997</v>
      </c>
      <c r="R54" s="26">
        <v>66.7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72">
        <f t="shared" si="53"/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72">
        <f t="shared" si="54"/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62">
        <f t="shared" si="55"/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62">
        <f t="shared" si="56"/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62">
        <f t="shared" si="57"/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62">
        <f t="shared" si="58"/>
        <v>0</v>
      </c>
      <c r="CB54" s="26">
        <v>0</v>
      </c>
      <c r="CC54" s="26">
        <v>0</v>
      </c>
      <c r="CD54" s="26">
        <v>0</v>
      </c>
      <c r="CE54" s="26">
        <v>3</v>
      </c>
      <c r="CF54" s="26">
        <v>2.7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62">
        <f t="shared" si="59"/>
        <v>0</v>
      </c>
      <c r="CW54" s="26">
        <v>0</v>
      </c>
      <c r="CX54" s="26">
        <v>0</v>
      </c>
      <c r="CY54" s="26">
        <v>0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62">
        <f t="shared" si="60"/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0</v>
      </c>
      <c r="DO54" s="26">
        <v>0</v>
      </c>
      <c r="DP54" s="62">
        <f t="shared" si="61"/>
        <v>0</v>
      </c>
      <c r="DQ54" s="84"/>
      <c r="DR54" s="84"/>
      <c r="DS54" s="84"/>
      <c r="DT54" s="84"/>
      <c r="DU54" s="84"/>
      <c r="DV54" s="84"/>
      <c r="DW54" s="85">
        <f t="shared" si="62"/>
        <v>0</v>
      </c>
      <c r="DX54" s="84"/>
      <c r="DY54" s="84"/>
      <c r="DZ54" s="84"/>
      <c r="EA54" s="84"/>
      <c r="EB54" s="84"/>
      <c r="EC54" s="84"/>
      <c r="ED54" s="84"/>
      <c r="EE54" s="84"/>
      <c r="EF54" s="85">
        <f t="shared" si="63"/>
        <v>0</v>
      </c>
      <c r="EG54" s="84"/>
      <c r="EH54" s="84"/>
      <c r="EI54" s="85">
        <f t="shared" si="64"/>
        <v>0</v>
      </c>
      <c r="EJ54" s="84"/>
      <c r="EK54" s="84"/>
      <c r="EL54" s="84"/>
      <c r="EM54" s="84"/>
      <c r="EN54" s="85">
        <f t="shared" si="45"/>
        <v>0</v>
      </c>
      <c r="EO54" s="84"/>
      <c r="EP54" s="84"/>
      <c r="EQ54" s="84"/>
      <c r="ER54" s="84"/>
      <c r="ES54" s="85">
        <f t="shared" si="65"/>
        <v>0</v>
      </c>
      <c r="ET54" s="84"/>
      <c r="EU54" s="84"/>
      <c r="EV54" s="84"/>
      <c r="EW54" s="84"/>
      <c r="EX54" s="84"/>
      <c r="EY54" s="84"/>
      <c r="EZ54" s="84"/>
      <c r="FA54" s="84"/>
      <c r="FB54" s="85">
        <f t="shared" si="47"/>
        <v>0</v>
      </c>
      <c r="FC54" s="84"/>
      <c r="FD54" s="84"/>
      <c r="FE54" s="84"/>
      <c r="FF54" s="84"/>
      <c r="FG54" s="84"/>
      <c r="FH54" s="26"/>
      <c r="FI54" s="26"/>
      <c r="FJ54" s="26"/>
      <c r="FK54" s="26"/>
      <c r="FL54" s="23">
        <f t="shared" si="66"/>
        <v>0</v>
      </c>
      <c r="FM54" s="26"/>
      <c r="FN54" s="26"/>
      <c r="FO54" s="26"/>
      <c r="FP54" s="26"/>
      <c r="FQ54" s="26"/>
      <c r="FR54" s="23">
        <f t="shared" si="67"/>
        <v>0</v>
      </c>
      <c r="FS54" s="26"/>
      <c r="FT54" s="26"/>
      <c r="FU54" s="26"/>
      <c r="FV54" s="26"/>
      <c r="FW54" s="23">
        <f t="shared" si="68"/>
        <v>0</v>
      </c>
      <c r="FX54" s="21">
        <f t="shared" si="69"/>
        <v>1868.4</v>
      </c>
      <c r="FY54" s="21">
        <f t="shared" si="70"/>
        <v>0</v>
      </c>
      <c r="FZ54" s="62">
        <f t="shared" si="71"/>
        <v>1868.4</v>
      </c>
      <c r="GA54" s="21"/>
      <c r="GB54" s="21">
        <f t="shared" si="72"/>
        <v>710.7</v>
      </c>
      <c r="GC54" s="21">
        <f t="shared" si="35"/>
        <v>7.9450000000000003</v>
      </c>
      <c r="GD54" s="26">
        <f t="shared" si="26"/>
        <v>702.755</v>
      </c>
      <c r="GE54" s="21">
        <f t="shared" si="73"/>
        <v>908.7</v>
      </c>
      <c r="GF54" s="21">
        <f t="shared" si="36"/>
        <v>14</v>
      </c>
      <c r="GG54" s="26">
        <f t="shared" si="28"/>
        <v>894.7</v>
      </c>
      <c r="GH54" s="21">
        <f t="shared" si="75"/>
        <v>249</v>
      </c>
      <c r="GI54" s="26">
        <f t="shared" si="30"/>
        <v>242.17000000000002</v>
      </c>
      <c r="GJ54" s="21">
        <v>127</v>
      </c>
      <c r="GK54" s="21">
        <v>0</v>
      </c>
      <c r="GL54" s="21">
        <f t="shared" si="37"/>
        <v>3.78</v>
      </c>
      <c r="GM54" s="26">
        <f t="shared" si="31"/>
        <v>123.22</v>
      </c>
      <c r="GN54" s="21">
        <v>122</v>
      </c>
      <c r="GO54" s="21">
        <v>0</v>
      </c>
      <c r="GP54" s="105">
        <v>4</v>
      </c>
      <c r="GQ54" s="26">
        <v>63</v>
      </c>
      <c r="GR54" s="26"/>
      <c r="GS54" s="26"/>
      <c r="GT54" s="26"/>
      <c r="GU54" s="26"/>
      <c r="GV54" s="26"/>
      <c r="GW54" s="26"/>
      <c r="GX54" s="26"/>
      <c r="GY54" s="26"/>
      <c r="GZ54" s="24">
        <f t="shared" si="74"/>
        <v>0</v>
      </c>
      <c r="HB54" s="26">
        <f t="shared" si="38"/>
        <v>3.05</v>
      </c>
      <c r="HC54" s="26">
        <f t="shared" si="39"/>
        <v>118.95</v>
      </c>
    </row>
    <row r="55" spans="1:211" s="19" customFormat="1" ht="31.5" x14ac:dyDescent="0.2">
      <c r="A55" s="125">
        <v>8</v>
      </c>
      <c r="B55" s="125" t="s">
        <v>94</v>
      </c>
      <c r="C55" s="123"/>
      <c r="D55" s="123">
        <f t="shared" si="33"/>
        <v>315.89999999999998</v>
      </c>
      <c r="E55" s="123">
        <f t="shared" si="34"/>
        <v>343</v>
      </c>
      <c r="F55" s="26">
        <v>315.2</v>
      </c>
      <c r="G55" s="26">
        <v>0</v>
      </c>
      <c r="H55" s="26">
        <v>303.3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12.3</v>
      </c>
      <c r="R55" s="26">
        <v>26.7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72">
        <f t="shared" si="53"/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72">
        <f t="shared" si="54"/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62">
        <f t="shared" si="55"/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62">
        <f t="shared" si="56"/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62">
        <f t="shared" si="57"/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62">
        <f t="shared" si="58"/>
        <v>0</v>
      </c>
      <c r="CB55" s="26">
        <v>0</v>
      </c>
      <c r="CC55" s="26">
        <v>0</v>
      </c>
      <c r="CD55" s="26">
        <v>0.7</v>
      </c>
      <c r="CE55" s="26">
        <v>0.7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62">
        <f t="shared" si="59"/>
        <v>0</v>
      </c>
      <c r="CW55" s="26">
        <v>0</v>
      </c>
      <c r="CX55" s="26">
        <v>0</v>
      </c>
      <c r="CY55" s="26">
        <v>0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62">
        <f t="shared" si="60"/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62">
        <f t="shared" si="61"/>
        <v>0</v>
      </c>
      <c r="DQ55" s="84"/>
      <c r="DR55" s="84"/>
      <c r="DS55" s="84"/>
      <c r="DT55" s="84"/>
      <c r="DU55" s="84"/>
      <c r="DV55" s="84"/>
      <c r="DW55" s="85">
        <f t="shared" si="62"/>
        <v>0</v>
      </c>
      <c r="DX55" s="84"/>
      <c r="DY55" s="84"/>
      <c r="DZ55" s="84"/>
      <c r="EA55" s="84"/>
      <c r="EB55" s="84"/>
      <c r="EC55" s="84"/>
      <c r="ED55" s="84"/>
      <c r="EE55" s="84"/>
      <c r="EF55" s="85">
        <f t="shared" si="63"/>
        <v>0</v>
      </c>
      <c r="EG55" s="84"/>
      <c r="EH55" s="84"/>
      <c r="EI55" s="85">
        <f t="shared" si="64"/>
        <v>0</v>
      </c>
      <c r="EJ55" s="84"/>
      <c r="EK55" s="84"/>
      <c r="EL55" s="84"/>
      <c r="EM55" s="84"/>
      <c r="EN55" s="85">
        <f t="shared" si="45"/>
        <v>0</v>
      </c>
      <c r="EO55" s="84"/>
      <c r="EP55" s="84"/>
      <c r="EQ55" s="84"/>
      <c r="ER55" s="84"/>
      <c r="ES55" s="85">
        <f t="shared" si="65"/>
        <v>0</v>
      </c>
      <c r="ET55" s="84"/>
      <c r="EU55" s="84"/>
      <c r="EV55" s="84"/>
      <c r="EW55" s="84"/>
      <c r="EX55" s="84"/>
      <c r="EY55" s="84"/>
      <c r="EZ55" s="84"/>
      <c r="FA55" s="84"/>
      <c r="FB55" s="85">
        <f t="shared" si="47"/>
        <v>0</v>
      </c>
      <c r="FC55" s="84"/>
      <c r="FD55" s="84"/>
      <c r="FE55" s="84"/>
      <c r="FF55" s="84"/>
      <c r="FG55" s="84"/>
      <c r="FH55" s="26"/>
      <c r="FI55" s="26"/>
      <c r="FJ55" s="26"/>
      <c r="FK55" s="26"/>
      <c r="FL55" s="23">
        <f t="shared" si="66"/>
        <v>0</v>
      </c>
      <c r="FM55" s="26"/>
      <c r="FN55" s="26"/>
      <c r="FO55" s="26"/>
      <c r="FP55" s="26"/>
      <c r="FQ55" s="26"/>
      <c r="FR55" s="23">
        <f t="shared" si="67"/>
        <v>0</v>
      </c>
      <c r="FS55" s="26"/>
      <c r="FT55" s="26"/>
      <c r="FU55" s="26"/>
      <c r="FV55" s="26"/>
      <c r="FW55" s="23">
        <f t="shared" si="68"/>
        <v>0</v>
      </c>
      <c r="FX55" s="21">
        <f t="shared" si="69"/>
        <v>658.9</v>
      </c>
      <c r="FY55" s="21">
        <f t="shared" si="70"/>
        <v>0</v>
      </c>
      <c r="FZ55" s="62">
        <f t="shared" si="71"/>
        <v>658.9</v>
      </c>
      <c r="GA55" s="21"/>
      <c r="GB55" s="21">
        <f t="shared" si="72"/>
        <v>253.89999999999998</v>
      </c>
      <c r="GC55" s="21">
        <f t="shared" si="35"/>
        <v>2.8380000000000001</v>
      </c>
      <c r="GD55" s="26">
        <f t="shared" si="26"/>
        <v>251.06199999999998</v>
      </c>
      <c r="GE55" s="21">
        <f t="shared" si="73"/>
        <v>284</v>
      </c>
      <c r="GF55" s="21">
        <f t="shared" si="36"/>
        <v>4.37</v>
      </c>
      <c r="GG55" s="26">
        <f t="shared" si="28"/>
        <v>279.63</v>
      </c>
      <c r="GH55" s="21">
        <f t="shared" si="75"/>
        <v>121</v>
      </c>
      <c r="GI55" s="26">
        <f t="shared" si="30"/>
        <v>117.69</v>
      </c>
      <c r="GJ55" s="21">
        <v>62</v>
      </c>
      <c r="GK55" s="21">
        <v>0</v>
      </c>
      <c r="GL55" s="21">
        <f t="shared" si="37"/>
        <v>1.84</v>
      </c>
      <c r="GM55" s="26">
        <f t="shared" si="31"/>
        <v>60.16</v>
      </c>
      <c r="GN55" s="21">
        <v>59</v>
      </c>
      <c r="GO55" s="21">
        <v>0</v>
      </c>
      <c r="GP55" s="105">
        <v>2</v>
      </c>
      <c r="GQ55" s="26">
        <v>24</v>
      </c>
      <c r="GR55" s="26"/>
      <c r="GS55" s="26"/>
      <c r="GT55" s="26"/>
      <c r="GU55" s="26"/>
      <c r="GV55" s="26"/>
      <c r="GW55" s="26"/>
      <c r="GX55" s="26"/>
      <c r="GY55" s="26"/>
      <c r="GZ55" s="24">
        <f t="shared" si="74"/>
        <v>0</v>
      </c>
      <c r="HB55" s="26">
        <f t="shared" si="38"/>
        <v>1.47</v>
      </c>
      <c r="HC55" s="26">
        <f t="shared" si="39"/>
        <v>57.53</v>
      </c>
    </row>
    <row r="56" spans="1:211" s="19" customFormat="1" ht="15.75" x14ac:dyDescent="0.2">
      <c r="A56" s="125">
        <v>9</v>
      </c>
      <c r="B56" s="125" t="s">
        <v>95</v>
      </c>
      <c r="C56" s="123"/>
      <c r="D56" s="123">
        <f t="shared" si="33"/>
        <v>212.1</v>
      </c>
      <c r="E56" s="123">
        <f t="shared" si="34"/>
        <v>333.6</v>
      </c>
      <c r="F56" s="26">
        <v>212.1</v>
      </c>
      <c r="G56" s="26">
        <v>0</v>
      </c>
      <c r="H56" s="26">
        <v>207.3</v>
      </c>
      <c r="I56" s="26">
        <v>0</v>
      </c>
      <c r="J56" s="26">
        <v>105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21.3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72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72">
        <f t="shared" si="54"/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62">
        <f t="shared" si="55"/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62">
        <f t="shared" si="56"/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62">
        <f t="shared" si="57"/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62">
        <f t="shared" si="58"/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62">
        <f t="shared" si="59"/>
        <v>0</v>
      </c>
      <c r="CW56" s="26">
        <v>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62">
        <f t="shared" si="60"/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62">
        <f t="shared" si="61"/>
        <v>0</v>
      </c>
      <c r="DQ56" s="84"/>
      <c r="DR56" s="84"/>
      <c r="DS56" s="84"/>
      <c r="DT56" s="84"/>
      <c r="DU56" s="84"/>
      <c r="DV56" s="84"/>
      <c r="DW56" s="85">
        <f t="shared" si="62"/>
        <v>0</v>
      </c>
      <c r="DX56" s="84"/>
      <c r="DY56" s="84"/>
      <c r="DZ56" s="84"/>
      <c r="EA56" s="84"/>
      <c r="EB56" s="84"/>
      <c r="EC56" s="84"/>
      <c r="ED56" s="84"/>
      <c r="EE56" s="84"/>
      <c r="EF56" s="85">
        <f t="shared" si="63"/>
        <v>0</v>
      </c>
      <c r="EG56" s="84"/>
      <c r="EH56" s="84"/>
      <c r="EI56" s="85">
        <f t="shared" si="64"/>
        <v>0</v>
      </c>
      <c r="EJ56" s="84"/>
      <c r="EK56" s="84"/>
      <c r="EL56" s="84"/>
      <c r="EM56" s="84"/>
      <c r="EN56" s="85">
        <f t="shared" si="45"/>
        <v>0</v>
      </c>
      <c r="EO56" s="84"/>
      <c r="EP56" s="84"/>
      <c r="EQ56" s="84"/>
      <c r="ER56" s="84"/>
      <c r="ES56" s="85">
        <f t="shared" si="65"/>
        <v>0</v>
      </c>
      <c r="ET56" s="84"/>
      <c r="EU56" s="84"/>
      <c r="EV56" s="84"/>
      <c r="EW56" s="84"/>
      <c r="EX56" s="84"/>
      <c r="EY56" s="84"/>
      <c r="EZ56" s="84"/>
      <c r="FA56" s="84"/>
      <c r="FB56" s="85">
        <f t="shared" si="47"/>
        <v>0</v>
      </c>
      <c r="FC56" s="84"/>
      <c r="FD56" s="84"/>
      <c r="FE56" s="84"/>
      <c r="FF56" s="84"/>
      <c r="FG56" s="84"/>
      <c r="FH56" s="26"/>
      <c r="FI56" s="26"/>
      <c r="FJ56" s="26"/>
      <c r="FK56" s="26"/>
      <c r="FL56" s="23">
        <f t="shared" si="66"/>
        <v>0</v>
      </c>
      <c r="FM56" s="26"/>
      <c r="FN56" s="26"/>
      <c r="FO56" s="26"/>
      <c r="FP56" s="26"/>
      <c r="FQ56" s="26"/>
      <c r="FR56" s="23">
        <f t="shared" si="67"/>
        <v>0</v>
      </c>
      <c r="FS56" s="26"/>
      <c r="FT56" s="26"/>
      <c r="FU56" s="26"/>
      <c r="FV56" s="26"/>
      <c r="FW56" s="23">
        <f t="shared" si="68"/>
        <v>0</v>
      </c>
      <c r="FX56" s="21">
        <f t="shared" si="69"/>
        <v>545.69999999999993</v>
      </c>
      <c r="FY56" s="21">
        <f t="shared" si="70"/>
        <v>0</v>
      </c>
      <c r="FZ56" s="62">
        <f t="shared" si="71"/>
        <v>545.69999999999993</v>
      </c>
      <c r="GA56" s="21"/>
      <c r="GB56" s="21">
        <f t="shared" si="72"/>
        <v>183.1</v>
      </c>
      <c r="GC56" s="21">
        <f t="shared" si="35"/>
        <v>2.0470000000000002</v>
      </c>
      <c r="GD56" s="26">
        <f t="shared" si="26"/>
        <v>181.053</v>
      </c>
      <c r="GE56" s="21">
        <f t="shared" si="73"/>
        <v>306.60000000000002</v>
      </c>
      <c r="GF56" s="21">
        <f t="shared" si="36"/>
        <v>4.72</v>
      </c>
      <c r="GG56" s="26">
        <f t="shared" si="28"/>
        <v>301.88</v>
      </c>
      <c r="GH56" s="21">
        <f t="shared" si="75"/>
        <v>56</v>
      </c>
      <c r="GI56" s="26">
        <f t="shared" si="30"/>
        <v>54.47</v>
      </c>
      <c r="GJ56" s="21">
        <v>29</v>
      </c>
      <c r="GK56" s="21">
        <v>0</v>
      </c>
      <c r="GL56" s="21">
        <f t="shared" si="37"/>
        <v>0.86</v>
      </c>
      <c r="GM56" s="26">
        <f t="shared" si="31"/>
        <v>28.14</v>
      </c>
      <c r="GN56" s="21">
        <v>27</v>
      </c>
      <c r="GO56" s="21">
        <v>0</v>
      </c>
      <c r="GP56" s="105">
        <v>2</v>
      </c>
      <c r="GQ56" s="26">
        <v>76</v>
      </c>
      <c r="GR56" s="26"/>
      <c r="GS56" s="26"/>
      <c r="GT56" s="26"/>
      <c r="GU56" s="26"/>
      <c r="GV56" s="26"/>
      <c r="GW56" s="26"/>
      <c r="GX56" s="26"/>
      <c r="GY56" s="26"/>
      <c r="GZ56" s="24">
        <f t="shared" si="74"/>
        <v>0</v>
      </c>
      <c r="HB56" s="26">
        <f t="shared" si="38"/>
        <v>0.67</v>
      </c>
      <c r="HC56" s="26">
        <f t="shared" si="39"/>
        <v>26.33</v>
      </c>
    </row>
    <row r="57" spans="1:211" s="19" customFormat="1" ht="15.75" x14ac:dyDescent="0.2">
      <c r="A57" s="125">
        <v>10</v>
      </c>
      <c r="B57" s="125" t="s">
        <v>96</v>
      </c>
      <c r="C57" s="123"/>
      <c r="D57" s="123">
        <f t="shared" si="33"/>
        <v>240.7</v>
      </c>
      <c r="E57" s="123">
        <f t="shared" si="34"/>
        <v>327.3</v>
      </c>
      <c r="F57" s="26">
        <v>240.7</v>
      </c>
      <c r="G57" s="26">
        <v>0</v>
      </c>
      <c r="H57" s="26">
        <v>279.3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16.7</v>
      </c>
      <c r="R57" s="26">
        <v>31.3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72">
        <f t="shared" si="53"/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72">
        <f t="shared" si="54"/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62">
        <f t="shared" si="55"/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62">
        <f t="shared" si="56"/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62">
        <f t="shared" si="57"/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62">
        <f t="shared" si="58"/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62">
        <f t="shared" si="59"/>
        <v>0</v>
      </c>
      <c r="CW57" s="26">
        <v>0</v>
      </c>
      <c r="CX57" s="26">
        <v>0</v>
      </c>
      <c r="CY57" s="26">
        <v>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62">
        <f t="shared" si="60"/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62">
        <f t="shared" si="61"/>
        <v>0</v>
      </c>
      <c r="DQ57" s="84"/>
      <c r="DR57" s="84"/>
      <c r="DS57" s="84"/>
      <c r="DT57" s="84"/>
      <c r="DU57" s="84"/>
      <c r="DV57" s="84"/>
      <c r="DW57" s="85">
        <f t="shared" si="62"/>
        <v>0</v>
      </c>
      <c r="DX57" s="84"/>
      <c r="DY57" s="84"/>
      <c r="DZ57" s="84"/>
      <c r="EA57" s="84"/>
      <c r="EB57" s="84"/>
      <c r="EC57" s="84"/>
      <c r="ED57" s="84"/>
      <c r="EE57" s="84"/>
      <c r="EF57" s="85">
        <f t="shared" si="63"/>
        <v>0</v>
      </c>
      <c r="EG57" s="84"/>
      <c r="EH57" s="84"/>
      <c r="EI57" s="85">
        <f t="shared" si="64"/>
        <v>0</v>
      </c>
      <c r="EJ57" s="84"/>
      <c r="EK57" s="84"/>
      <c r="EL57" s="84"/>
      <c r="EM57" s="84"/>
      <c r="EN57" s="85">
        <f t="shared" si="45"/>
        <v>0</v>
      </c>
      <c r="EO57" s="84"/>
      <c r="EP57" s="84"/>
      <c r="EQ57" s="84"/>
      <c r="ER57" s="84"/>
      <c r="ES57" s="85">
        <f t="shared" si="65"/>
        <v>0</v>
      </c>
      <c r="ET57" s="84"/>
      <c r="EU57" s="84"/>
      <c r="EV57" s="84"/>
      <c r="EW57" s="84"/>
      <c r="EX57" s="84"/>
      <c r="EY57" s="84"/>
      <c r="EZ57" s="84"/>
      <c r="FA57" s="84"/>
      <c r="FB57" s="85">
        <f t="shared" si="47"/>
        <v>0</v>
      </c>
      <c r="FC57" s="84"/>
      <c r="FD57" s="84"/>
      <c r="FE57" s="84"/>
      <c r="FF57" s="84"/>
      <c r="FG57" s="84"/>
      <c r="FH57" s="26"/>
      <c r="FI57" s="26"/>
      <c r="FJ57" s="26"/>
      <c r="FK57" s="26"/>
      <c r="FL57" s="23">
        <f t="shared" si="66"/>
        <v>0</v>
      </c>
      <c r="FM57" s="26"/>
      <c r="FN57" s="26"/>
      <c r="FO57" s="26"/>
      <c r="FP57" s="26"/>
      <c r="FQ57" s="26"/>
      <c r="FR57" s="23">
        <f t="shared" si="67"/>
        <v>0</v>
      </c>
      <c r="FS57" s="26"/>
      <c r="FT57" s="26"/>
      <c r="FU57" s="26"/>
      <c r="FV57" s="26"/>
      <c r="FW57" s="23">
        <f t="shared" si="68"/>
        <v>0</v>
      </c>
      <c r="FX57" s="21">
        <f t="shared" si="69"/>
        <v>568</v>
      </c>
      <c r="FY57" s="21">
        <f t="shared" si="70"/>
        <v>0</v>
      </c>
      <c r="FZ57" s="62">
        <f t="shared" si="71"/>
        <v>568</v>
      </c>
      <c r="GA57" s="21"/>
      <c r="GB57" s="21">
        <f t="shared" si="72"/>
        <v>205.7</v>
      </c>
      <c r="GC57" s="21">
        <f t="shared" si="35"/>
        <v>2.2989999999999999</v>
      </c>
      <c r="GD57" s="26">
        <f t="shared" si="26"/>
        <v>203.40099999999998</v>
      </c>
      <c r="GE57" s="21">
        <f t="shared" si="73"/>
        <v>284.3</v>
      </c>
      <c r="GF57" s="21">
        <f t="shared" si="36"/>
        <v>4.38</v>
      </c>
      <c r="GG57" s="26">
        <f t="shared" si="28"/>
        <v>279.92</v>
      </c>
      <c r="GH57" s="21">
        <f t="shared" si="75"/>
        <v>78</v>
      </c>
      <c r="GI57" s="26">
        <f t="shared" si="30"/>
        <v>75.89</v>
      </c>
      <c r="GJ57" s="21">
        <v>35</v>
      </c>
      <c r="GK57" s="21">
        <v>0</v>
      </c>
      <c r="GL57" s="21">
        <f t="shared" si="37"/>
        <v>1.04</v>
      </c>
      <c r="GM57" s="26">
        <f t="shared" si="31"/>
        <v>33.96</v>
      </c>
      <c r="GN57" s="21">
        <v>43</v>
      </c>
      <c r="GO57" s="21">
        <v>0</v>
      </c>
      <c r="GP57" s="105">
        <v>0</v>
      </c>
      <c r="GQ57" s="26">
        <v>20</v>
      </c>
      <c r="GR57" s="26"/>
      <c r="GS57" s="26"/>
      <c r="GT57" s="26"/>
      <c r="GU57" s="26"/>
      <c r="GV57" s="26"/>
      <c r="GW57" s="26"/>
      <c r="GX57" s="26"/>
      <c r="GY57" s="26"/>
      <c r="GZ57" s="24">
        <f t="shared" si="74"/>
        <v>0</v>
      </c>
      <c r="HB57" s="26">
        <f t="shared" si="38"/>
        <v>1.07</v>
      </c>
      <c r="HC57" s="26">
        <f t="shared" si="39"/>
        <v>41.93</v>
      </c>
    </row>
    <row r="58" spans="1:211" s="19" customFormat="1" ht="15.75" x14ac:dyDescent="0.2">
      <c r="A58" s="125">
        <v>11</v>
      </c>
      <c r="B58" s="125" t="s">
        <v>97</v>
      </c>
      <c r="C58" s="123"/>
      <c r="D58" s="123">
        <f t="shared" si="33"/>
        <v>128.5</v>
      </c>
      <c r="E58" s="123">
        <f t="shared" si="34"/>
        <v>147.30000000000001</v>
      </c>
      <c r="F58" s="26">
        <v>127.5</v>
      </c>
      <c r="G58" s="26">
        <v>0</v>
      </c>
      <c r="H58" s="26">
        <v>126.3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4</v>
      </c>
      <c r="R58" s="26">
        <v>17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72">
        <f t="shared" si="53"/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72">
        <f t="shared" si="54"/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62">
        <f t="shared" si="55"/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62">
        <f t="shared" si="56"/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62">
        <f t="shared" si="57"/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62">
        <f t="shared" si="58"/>
        <v>0</v>
      </c>
      <c r="CB58" s="26">
        <v>0</v>
      </c>
      <c r="CC58" s="26">
        <v>0</v>
      </c>
      <c r="CD58" s="26">
        <v>0</v>
      </c>
      <c r="CE58" s="26">
        <v>1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62">
        <f t="shared" si="59"/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62">
        <f t="shared" si="60"/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62">
        <f t="shared" si="61"/>
        <v>0</v>
      </c>
      <c r="DQ58" s="84"/>
      <c r="DR58" s="84"/>
      <c r="DS58" s="84"/>
      <c r="DT58" s="84"/>
      <c r="DU58" s="84"/>
      <c r="DV58" s="84"/>
      <c r="DW58" s="85">
        <f t="shared" si="62"/>
        <v>0</v>
      </c>
      <c r="DX58" s="84"/>
      <c r="DY58" s="84"/>
      <c r="DZ58" s="84"/>
      <c r="EA58" s="84"/>
      <c r="EB58" s="84"/>
      <c r="EC58" s="84"/>
      <c r="ED58" s="84"/>
      <c r="EE58" s="84"/>
      <c r="EF58" s="85">
        <f t="shared" si="63"/>
        <v>0</v>
      </c>
      <c r="EG58" s="84"/>
      <c r="EH58" s="84"/>
      <c r="EI58" s="85">
        <f t="shared" si="64"/>
        <v>0</v>
      </c>
      <c r="EJ58" s="84"/>
      <c r="EK58" s="84"/>
      <c r="EL58" s="84"/>
      <c r="EM58" s="84"/>
      <c r="EN58" s="85">
        <f t="shared" si="45"/>
        <v>0</v>
      </c>
      <c r="EO58" s="84"/>
      <c r="EP58" s="84"/>
      <c r="EQ58" s="84"/>
      <c r="ER58" s="84"/>
      <c r="ES58" s="85">
        <f t="shared" si="65"/>
        <v>0</v>
      </c>
      <c r="ET58" s="84"/>
      <c r="EU58" s="84"/>
      <c r="EV58" s="84"/>
      <c r="EW58" s="84"/>
      <c r="EX58" s="84"/>
      <c r="EY58" s="84"/>
      <c r="EZ58" s="84"/>
      <c r="FA58" s="84"/>
      <c r="FB58" s="85">
        <f t="shared" si="47"/>
        <v>0</v>
      </c>
      <c r="FC58" s="84"/>
      <c r="FD58" s="84"/>
      <c r="FE58" s="84"/>
      <c r="FF58" s="84"/>
      <c r="FG58" s="84"/>
      <c r="FH58" s="26"/>
      <c r="FI58" s="26"/>
      <c r="FJ58" s="26"/>
      <c r="FK58" s="26"/>
      <c r="FL58" s="23">
        <f t="shared" si="66"/>
        <v>0</v>
      </c>
      <c r="FM58" s="26"/>
      <c r="FN58" s="26"/>
      <c r="FO58" s="26"/>
      <c r="FP58" s="26"/>
      <c r="FQ58" s="26"/>
      <c r="FR58" s="23">
        <f t="shared" si="67"/>
        <v>0</v>
      </c>
      <c r="FS58" s="26"/>
      <c r="FT58" s="26"/>
      <c r="FU58" s="26"/>
      <c r="FV58" s="26"/>
      <c r="FW58" s="23">
        <f t="shared" si="68"/>
        <v>0</v>
      </c>
      <c r="FX58" s="21">
        <f t="shared" si="69"/>
        <v>275.8</v>
      </c>
      <c r="FY58" s="21">
        <f t="shared" si="70"/>
        <v>0</v>
      </c>
      <c r="FZ58" s="62">
        <f t="shared" si="71"/>
        <v>275.8</v>
      </c>
      <c r="GA58" s="21"/>
      <c r="GB58" s="21">
        <f t="shared" si="72"/>
        <v>100.5</v>
      </c>
      <c r="GC58" s="21">
        <f t="shared" si="35"/>
        <v>1.123</v>
      </c>
      <c r="GD58" s="26">
        <f t="shared" si="26"/>
        <v>99.376999999999995</v>
      </c>
      <c r="GE58" s="21">
        <f t="shared" si="73"/>
        <v>129.30000000000001</v>
      </c>
      <c r="GF58" s="21">
        <f t="shared" si="36"/>
        <v>1.99</v>
      </c>
      <c r="GG58" s="26">
        <f t="shared" si="28"/>
        <v>127.31000000000002</v>
      </c>
      <c r="GH58" s="21">
        <f t="shared" si="75"/>
        <v>46</v>
      </c>
      <c r="GI58" s="26">
        <f t="shared" si="30"/>
        <v>44.72</v>
      </c>
      <c r="GJ58" s="21">
        <v>28</v>
      </c>
      <c r="GK58" s="21">
        <v>0</v>
      </c>
      <c r="GL58" s="21">
        <f t="shared" si="37"/>
        <v>0.83</v>
      </c>
      <c r="GM58" s="26">
        <f t="shared" si="31"/>
        <v>27.17</v>
      </c>
      <c r="GN58" s="21">
        <v>18</v>
      </c>
      <c r="GO58" s="21">
        <v>0</v>
      </c>
      <c r="GP58" s="105">
        <v>0</v>
      </c>
      <c r="GQ58" s="26">
        <v>14</v>
      </c>
      <c r="GR58" s="26"/>
      <c r="GS58" s="26"/>
      <c r="GT58" s="26"/>
      <c r="GU58" s="26"/>
      <c r="GV58" s="26"/>
      <c r="GW58" s="26"/>
      <c r="GX58" s="26"/>
      <c r="GY58" s="26"/>
      <c r="GZ58" s="24">
        <f t="shared" si="74"/>
        <v>0</v>
      </c>
      <c r="HB58" s="26">
        <f t="shared" si="38"/>
        <v>0.45</v>
      </c>
      <c r="HC58" s="26">
        <f t="shared" si="39"/>
        <v>17.55</v>
      </c>
    </row>
    <row r="59" spans="1:211" s="19" customFormat="1" ht="15.75" x14ac:dyDescent="0.2">
      <c r="A59" s="125">
        <v>12</v>
      </c>
      <c r="B59" s="125" t="s">
        <v>98</v>
      </c>
      <c r="C59" s="123"/>
      <c r="D59" s="123">
        <f t="shared" si="33"/>
        <v>149.69999999999999</v>
      </c>
      <c r="E59" s="123">
        <f t="shared" si="34"/>
        <v>201.9</v>
      </c>
      <c r="F59" s="26">
        <v>149.69999999999999</v>
      </c>
      <c r="G59" s="26">
        <v>0</v>
      </c>
      <c r="H59" s="26">
        <v>173.9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10</v>
      </c>
      <c r="R59" s="26">
        <v>16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72">
        <f t="shared" si="53"/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72">
        <f t="shared" si="54"/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62">
        <f t="shared" si="55"/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62">
        <f t="shared" si="56"/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62">
        <f t="shared" si="57"/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62">
        <f t="shared" si="58"/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2</v>
      </c>
      <c r="CG59" s="26">
        <v>0</v>
      </c>
      <c r="CH59" s="26">
        <v>0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>
        <v>0</v>
      </c>
      <c r="CU59" s="26">
        <v>0</v>
      </c>
      <c r="CV59" s="62">
        <f t="shared" si="59"/>
        <v>0</v>
      </c>
      <c r="CW59" s="26">
        <v>0</v>
      </c>
      <c r="CX59" s="26">
        <v>0</v>
      </c>
      <c r="CY59" s="26">
        <v>0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62">
        <f t="shared" si="60"/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0</v>
      </c>
      <c r="DO59" s="26">
        <v>0</v>
      </c>
      <c r="DP59" s="62">
        <f t="shared" si="61"/>
        <v>0</v>
      </c>
      <c r="DQ59" s="84"/>
      <c r="DR59" s="84"/>
      <c r="DS59" s="84"/>
      <c r="DT59" s="84"/>
      <c r="DU59" s="84"/>
      <c r="DV59" s="84"/>
      <c r="DW59" s="85">
        <f t="shared" si="62"/>
        <v>0</v>
      </c>
      <c r="DX59" s="84"/>
      <c r="DY59" s="84"/>
      <c r="DZ59" s="84"/>
      <c r="EA59" s="84"/>
      <c r="EB59" s="84"/>
      <c r="EC59" s="84"/>
      <c r="ED59" s="84"/>
      <c r="EE59" s="84"/>
      <c r="EF59" s="85">
        <f t="shared" si="63"/>
        <v>0</v>
      </c>
      <c r="EG59" s="84"/>
      <c r="EH59" s="84"/>
      <c r="EI59" s="85">
        <f t="shared" si="64"/>
        <v>0</v>
      </c>
      <c r="EJ59" s="84"/>
      <c r="EK59" s="84"/>
      <c r="EL59" s="84"/>
      <c r="EM59" s="84"/>
      <c r="EN59" s="85">
        <f t="shared" si="45"/>
        <v>0</v>
      </c>
      <c r="EO59" s="84"/>
      <c r="EP59" s="84"/>
      <c r="EQ59" s="84"/>
      <c r="ER59" s="84"/>
      <c r="ES59" s="85">
        <f t="shared" si="65"/>
        <v>0</v>
      </c>
      <c r="ET59" s="84"/>
      <c r="EU59" s="84"/>
      <c r="EV59" s="84"/>
      <c r="EW59" s="84"/>
      <c r="EX59" s="84"/>
      <c r="EY59" s="84"/>
      <c r="EZ59" s="84"/>
      <c r="FA59" s="84"/>
      <c r="FB59" s="85">
        <f t="shared" si="47"/>
        <v>0</v>
      </c>
      <c r="FC59" s="84"/>
      <c r="FD59" s="84"/>
      <c r="FE59" s="84"/>
      <c r="FF59" s="84"/>
      <c r="FG59" s="84"/>
      <c r="FH59" s="26"/>
      <c r="FI59" s="26"/>
      <c r="FJ59" s="26"/>
      <c r="FK59" s="26"/>
      <c r="FL59" s="23">
        <f t="shared" si="66"/>
        <v>0</v>
      </c>
      <c r="FM59" s="26"/>
      <c r="FN59" s="26"/>
      <c r="FO59" s="26"/>
      <c r="FP59" s="26"/>
      <c r="FQ59" s="26"/>
      <c r="FR59" s="23">
        <f t="shared" si="67"/>
        <v>0</v>
      </c>
      <c r="FS59" s="26"/>
      <c r="FT59" s="26"/>
      <c r="FU59" s="26"/>
      <c r="FV59" s="26"/>
      <c r="FW59" s="23">
        <f t="shared" si="68"/>
        <v>0</v>
      </c>
      <c r="FX59" s="21">
        <f t="shared" si="69"/>
        <v>351.6</v>
      </c>
      <c r="FY59" s="21">
        <f t="shared" si="70"/>
        <v>0</v>
      </c>
      <c r="FZ59" s="62">
        <f t="shared" si="71"/>
        <v>351.6</v>
      </c>
      <c r="GA59" s="21"/>
      <c r="GB59" s="21">
        <f t="shared" si="72"/>
        <v>118.69999999999999</v>
      </c>
      <c r="GC59" s="21">
        <f t="shared" si="35"/>
        <v>1.327</v>
      </c>
      <c r="GD59" s="26">
        <f t="shared" si="26"/>
        <v>117.37299999999999</v>
      </c>
      <c r="GE59" s="21">
        <f t="shared" si="73"/>
        <v>169.9</v>
      </c>
      <c r="GF59" s="21">
        <f t="shared" si="36"/>
        <v>2.62</v>
      </c>
      <c r="GG59" s="26">
        <f t="shared" si="28"/>
        <v>167.28</v>
      </c>
      <c r="GH59" s="21">
        <f t="shared" si="75"/>
        <v>63</v>
      </c>
      <c r="GI59" s="26">
        <f t="shared" si="30"/>
        <v>61.28</v>
      </c>
      <c r="GJ59" s="21">
        <v>31</v>
      </c>
      <c r="GK59" s="21">
        <v>0</v>
      </c>
      <c r="GL59" s="21">
        <f t="shared" si="37"/>
        <v>0.92</v>
      </c>
      <c r="GM59" s="26">
        <f t="shared" si="31"/>
        <v>30.08</v>
      </c>
      <c r="GN59" s="21">
        <v>32</v>
      </c>
      <c r="GO59" s="21">
        <v>0</v>
      </c>
      <c r="GP59" s="105">
        <v>1</v>
      </c>
      <c r="GQ59" s="26">
        <v>18</v>
      </c>
      <c r="GR59" s="26"/>
      <c r="GS59" s="26"/>
      <c r="GT59" s="26"/>
      <c r="GU59" s="26"/>
      <c r="GV59" s="26"/>
      <c r="GW59" s="26"/>
      <c r="GX59" s="26"/>
      <c r="GY59" s="26"/>
      <c r="GZ59" s="24">
        <f t="shared" si="74"/>
        <v>0</v>
      </c>
      <c r="HB59" s="26">
        <f t="shared" si="38"/>
        <v>0.8</v>
      </c>
      <c r="HC59" s="26">
        <f t="shared" si="39"/>
        <v>31.2</v>
      </c>
    </row>
    <row r="60" spans="1:211" s="19" customFormat="1" ht="15.75" x14ac:dyDescent="0.2">
      <c r="A60" s="125">
        <v>13</v>
      </c>
      <c r="B60" s="125" t="s">
        <v>99</v>
      </c>
      <c r="C60" s="123"/>
      <c r="D60" s="123">
        <f t="shared" si="33"/>
        <v>192.3</v>
      </c>
      <c r="E60" s="123">
        <f t="shared" si="34"/>
        <v>211.8</v>
      </c>
      <c r="F60" s="26">
        <v>192.3</v>
      </c>
      <c r="G60" s="26">
        <v>0</v>
      </c>
      <c r="H60" s="26">
        <v>184.8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15</v>
      </c>
      <c r="R60" s="26">
        <v>12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72">
        <f t="shared" si="53"/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72">
        <f t="shared" si="54"/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62">
        <f t="shared" si="55"/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62">
        <f t="shared" si="56"/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62">
        <f t="shared" si="57"/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62">
        <f t="shared" si="58"/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0</v>
      </c>
      <c r="CT60" s="26">
        <v>0</v>
      </c>
      <c r="CU60" s="26">
        <v>0</v>
      </c>
      <c r="CV60" s="62">
        <f t="shared" si="59"/>
        <v>0</v>
      </c>
      <c r="CW60" s="26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62">
        <f t="shared" si="60"/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62">
        <f t="shared" si="61"/>
        <v>0</v>
      </c>
      <c r="DQ60" s="84"/>
      <c r="DR60" s="84"/>
      <c r="DS60" s="84"/>
      <c r="DT60" s="84"/>
      <c r="DU60" s="84"/>
      <c r="DV60" s="84"/>
      <c r="DW60" s="85">
        <f t="shared" si="62"/>
        <v>0</v>
      </c>
      <c r="DX60" s="84"/>
      <c r="DY60" s="84"/>
      <c r="DZ60" s="84"/>
      <c r="EA60" s="84"/>
      <c r="EB60" s="84"/>
      <c r="EC60" s="84"/>
      <c r="ED60" s="84"/>
      <c r="EE60" s="84"/>
      <c r="EF60" s="85">
        <f t="shared" si="63"/>
        <v>0</v>
      </c>
      <c r="EG60" s="84"/>
      <c r="EH60" s="84"/>
      <c r="EI60" s="85">
        <f t="shared" si="64"/>
        <v>0</v>
      </c>
      <c r="EJ60" s="84"/>
      <c r="EK60" s="84"/>
      <c r="EL60" s="84"/>
      <c r="EM60" s="84"/>
      <c r="EN60" s="85">
        <f t="shared" si="45"/>
        <v>0</v>
      </c>
      <c r="EO60" s="84"/>
      <c r="EP60" s="84"/>
      <c r="EQ60" s="84"/>
      <c r="ER60" s="84"/>
      <c r="ES60" s="85">
        <f t="shared" si="65"/>
        <v>0</v>
      </c>
      <c r="ET60" s="84"/>
      <c r="EU60" s="84"/>
      <c r="EV60" s="84"/>
      <c r="EW60" s="84"/>
      <c r="EX60" s="84"/>
      <c r="EY60" s="84"/>
      <c r="EZ60" s="84"/>
      <c r="FA60" s="84"/>
      <c r="FB60" s="85">
        <f t="shared" si="47"/>
        <v>0</v>
      </c>
      <c r="FC60" s="84"/>
      <c r="FD60" s="84"/>
      <c r="FE60" s="84"/>
      <c r="FF60" s="84"/>
      <c r="FG60" s="84"/>
      <c r="FH60" s="26"/>
      <c r="FI60" s="26"/>
      <c r="FJ60" s="26"/>
      <c r="FK60" s="26"/>
      <c r="FL60" s="23">
        <f t="shared" si="66"/>
        <v>0</v>
      </c>
      <c r="FM60" s="26"/>
      <c r="FN60" s="26"/>
      <c r="FO60" s="26"/>
      <c r="FP60" s="26"/>
      <c r="FQ60" s="26"/>
      <c r="FR60" s="23">
        <f t="shared" si="67"/>
        <v>0</v>
      </c>
      <c r="FS60" s="26"/>
      <c r="FT60" s="26"/>
      <c r="FU60" s="26"/>
      <c r="FV60" s="26"/>
      <c r="FW60" s="23">
        <f t="shared" si="68"/>
        <v>0</v>
      </c>
      <c r="FX60" s="21">
        <f t="shared" si="69"/>
        <v>404.1</v>
      </c>
      <c r="FY60" s="21">
        <f t="shared" si="70"/>
        <v>0</v>
      </c>
      <c r="FZ60" s="62">
        <f t="shared" si="71"/>
        <v>404.1</v>
      </c>
      <c r="GA60" s="21"/>
      <c r="GB60" s="21">
        <f t="shared" si="72"/>
        <v>159.30000000000001</v>
      </c>
      <c r="GC60" s="21">
        <f t="shared" si="35"/>
        <v>1.7809999999999999</v>
      </c>
      <c r="GD60" s="26">
        <f t="shared" si="26"/>
        <v>157.51900000000001</v>
      </c>
      <c r="GE60" s="21">
        <f t="shared" si="73"/>
        <v>175.8</v>
      </c>
      <c r="GF60" s="21">
        <f t="shared" si="36"/>
        <v>2.71</v>
      </c>
      <c r="GG60" s="26">
        <f t="shared" si="28"/>
        <v>173.09</v>
      </c>
      <c r="GH60" s="21">
        <f t="shared" si="75"/>
        <v>69</v>
      </c>
      <c r="GI60" s="26">
        <f t="shared" si="30"/>
        <v>67.12</v>
      </c>
      <c r="GJ60" s="21">
        <v>33</v>
      </c>
      <c r="GK60" s="21">
        <v>0</v>
      </c>
      <c r="GL60" s="21">
        <f t="shared" si="37"/>
        <v>0.98</v>
      </c>
      <c r="GM60" s="26">
        <f t="shared" si="31"/>
        <v>32.020000000000003</v>
      </c>
      <c r="GN60" s="21">
        <v>36</v>
      </c>
      <c r="GO60" s="21">
        <v>0</v>
      </c>
      <c r="GP60" s="105">
        <v>3</v>
      </c>
      <c r="GQ60" s="26">
        <v>18</v>
      </c>
      <c r="GR60" s="26"/>
      <c r="GS60" s="26"/>
      <c r="GT60" s="26"/>
      <c r="GU60" s="26"/>
      <c r="GV60" s="26"/>
      <c r="GW60" s="26"/>
      <c r="GX60" s="26"/>
      <c r="GY60" s="26"/>
      <c r="GZ60" s="24">
        <f t="shared" si="74"/>
        <v>0</v>
      </c>
      <c r="HB60" s="26">
        <f t="shared" si="38"/>
        <v>0.9</v>
      </c>
      <c r="HC60" s="26">
        <f t="shared" si="39"/>
        <v>35.1</v>
      </c>
    </row>
    <row r="61" spans="1:211" s="19" customFormat="1" ht="15.75" x14ac:dyDescent="0.2">
      <c r="A61" s="125">
        <v>14</v>
      </c>
      <c r="B61" s="125" t="s">
        <v>100</v>
      </c>
      <c r="C61" s="123"/>
      <c r="D61" s="123">
        <f t="shared" si="33"/>
        <v>198.6</v>
      </c>
      <c r="E61" s="123">
        <f t="shared" si="34"/>
        <v>218</v>
      </c>
      <c r="F61" s="26">
        <v>198.6</v>
      </c>
      <c r="G61" s="26">
        <v>0</v>
      </c>
      <c r="H61" s="26">
        <v>183.3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8</v>
      </c>
      <c r="R61" s="26">
        <v>26.7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72">
        <f t="shared" si="53"/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72">
        <f t="shared" si="54"/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6">
        <v>0</v>
      </c>
      <c r="AW61" s="62">
        <f t="shared" si="55"/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62">
        <f t="shared" si="56"/>
        <v>0</v>
      </c>
      <c r="BH61" s="26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62">
        <f t="shared" si="57"/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62">
        <f t="shared" si="58"/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0</v>
      </c>
      <c r="CS61" s="26">
        <v>0</v>
      </c>
      <c r="CT61" s="26">
        <v>0</v>
      </c>
      <c r="CU61" s="26">
        <v>0</v>
      </c>
      <c r="CV61" s="62">
        <f t="shared" si="59"/>
        <v>0</v>
      </c>
      <c r="CW61" s="26">
        <v>0</v>
      </c>
      <c r="CX61" s="26">
        <v>0</v>
      </c>
      <c r="CY61" s="26">
        <v>0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6">
        <v>0</v>
      </c>
      <c r="DF61" s="62">
        <f t="shared" si="60"/>
        <v>0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62">
        <f t="shared" si="61"/>
        <v>0</v>
      </c>
      <c r="DQ61" s="84"/>
      <c r="DR61" s="84"/>
      <c r="DS61" s="84"/>
      <c r="DT61" s="84"/>
      <c r="DU61" s="84"/>
      <c r="DV61" s="84"/>
      <c r="DW61" s="85">
        <f t="shared" si="62"/>
        <v>0</v>
      </c>
      <c r="DX61" s="84"/>
      <c r="DY61" s="84"/>
      <c r="DZ61" s="84"/>
      <c r="EA61" s="84"/>
      <c r="EB61" s="84"/>
      <c r="EC61" s="84"/>
      <c r="ED61" s="84"/>
      <c r="EE61" s="84"/>
      <c r="EF61" s="85">
        <f t="shared" si="63"/>
        <v>0</v>
      </c>
      <c r="EG61" s="84"/>
      <c r="EH61" s="84"/>
      <c r="EI61" s="85">
        <f t="shared" si="64"/>
        <v>0</v>
      </c>
      <c r="EJ61" s="84"/>
      <c r="EK61" s="84"/>
      <c r="EL61" s="84"/>
      <c r="EM61" s="84"/>
      <c r="EN61" s="85">
        <f t="shared" si="45"/>
        <v>0</v>
      </c>
      <c r="EO61" s="84"/>
      <c r="EP61" s="84"/>
      <c r="EQ61" s="84"/>
      <c r="ER61" s="84"/>
      <c r="ES61" s="85">
        <f t="shared" si="65"/>
        <v>0</v>
      </c>
      <c r="ET61" s="84"/>
      <c r="EU61" s="84"/>
      <c r="EV61" s="84"/>
      <c r="EW61" s="84"/>
      <c r="EX61" s="84"/>
      <c r="EY61" s="84"/>
      <c r="EZ61" s="84"/>
      <c r="FA61" s="84"/>
      <c r="FB61" s="85">
        <f t="shared" si="47"/>
        <v>0</v>
      </c>
      <c r="FC61" s="84"/>
      <c r="FD61" s="84"/>
      <c r="FE61" s="84"/>
      <c r="FF61" s="84"/>
      <c r="FG61" s="84"/>
      <c r="FH61" s="26"/>
      <c r="FI61" s="26"/>
      <c r="FJ61" s="26"/>
      <c r="FK61" s="26"/>
      <c r="FL61" s="23">
        <f t="shared" si="66"/>
        <v>0</v>
      </c>
      <c r="FM61" s="26"/>
      <c r="FN61" s="26"/>
      <c r="FO61" s="26"/>
      <c r="FP61" s="26"/>
      <c r="FQ61" s="26"/>
      <c r="FR61" s="23">
        <f t="shared" si="67"/>
        <v>0</v>
      </c>
      <c r="FS61" s="26"/>
      <c r="FT61" s="26"/>
      <c r="FU61" s="26"/>
      <c r="FV61" s="26"/>
      <c r="FW61" s="23">
        <f t="shared" si="68"/>
        <v>0</v>
      </c>
      <c r="FX61" s="21">
        <f t="shared" si="69"/>
        <v>416.59999999999997</v>
      </c>
      <c r="FY61" s="21">
        <f t="shared" si="70"/>
        <v>0</v>
      </c>
      <c r="FZ61" s="62">
        <f t="shared" si="71"/>
        <v>416.59999999999997</v>
      </c>
      <c r="GA61" s="21"/>
      <c r="GB61" s="21">
        <f t="shared" si="72"/>
        <v>170.6</v>
      </c>
      <c r="GC61" s="21">
        <f t="shared" si="35"/>
        <v>1.907</v>
      </c>
      <c r="GD61" s="26">
        <f t="shared" si="26"/>
        <v>168.69299999999998</v>
      </c>
      <c r="GE61" s="21">
        <f t="shared" si="73"/>
        <v>190</v>
      </c>
      <c r="GF61" s="21">
        <f t="shared" si="36"/>
        <v>2.93</v>
      </c>
      <c r="GG61" s="26">
        <f t="shared" si="28"/>
        <v>187.07</v>
      </c>
      <c r="GH61" s="21">
        <f t="shared" si="75"/>
        <v>56</v>
      </c>
      <c r="GI61" s="26">
        <f t="shared" si="30"/>
        <v>54.47</v>
      </c>
      <c r="GJ61" s="21">
        <v>28</v>
      </c>
      <c r="GK61" s="21">
        <v>1</v>
      </c>
      <c r="GL61" s="21">
        <f t="shared" si="37"/>
        <v>0.83</v>
      </c>
      <c r="GM61" s="26">
        <f t="shared" si="31"/>
        <v>27.17</v>
      </c>
      <c r="GN61" s="21">
        <v>28</v>
      </c>
      <c r="GO61" s="21">
        <v>0</v>
      </c>
      <c r="GP61" s="105">
        <v>3</v>
      </c>
      <c r="GQ61" s="26">
        <v>19</v>
      </c>
      <c r="GR61" s="26"/>
      <c r="GS61" s="26"/>
      <c r="GT61" s="26"/>
      <c r="GU61" s="26"/>
      <c r="GV61" s="26"/>
      <c r="GW61" s="26"/>
      <c r="GX61" s="26"/>
      <c r="GY61" s="26"/>
      <c r="GZ61" s="24">
        <f t="shared" si="74"/>
        <v>0</v>
      </c>
      <c r="HB61" s="26">
        <f t="shared" si="38"/>
        <v>0.7</v>
      </c>
      <c r="HC61" s="26">
        <f t="shared" si="39"/>
        <v>27.3</v>
      </c>
    </row>
    <row r="62" spans="1:211" s="19" customFormat="1" ht="15.75" x14ac:dyDescent="0.2">
      <c r="A62" s="125">
        <v>15</v>
      </c>
      <c r="B62" s="125" t="s">
        <v>101</v>
      </c>
      <c r="C62" s="123"/>
      <c r="D62" s="123">
        <f t="shared" si="33"/>
        <v>94.3</v>
      </c>
      <c r="E62" s="123">
        <f t="shared" si="34"/>
        <v>86</v>
      </c>
      <c r="F62" s="26">
        <v>94.3</v>
      </c>
      <c r="G62" s="26">
        <v>0</v>
      </c>
      <c r="H62" s="26">
        <v>86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72">
        <f t="shared" si="53"/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72">
        <f t="shared" si="54"/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62">
        <f t="shared" si="55"/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62">
        <f t="shared" si="56"/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62">
        <f t="shared" si="57"/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62">
        <f t="shared" si="58"/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>
        <v>0</v>
      </c>
      <c r="CU62" s="26">
        <v>0</v>
      </c>
      <c r="CV62" s="62">
        <f t="shared" si="59"/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62">
        <f t="shared" si="60"/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62">
        <f t="shared" si="61"/>
        <v>0</v>
      </c>
      <c r="DQ62" s="84"/>
      <c r="DR62" s="84"/>
      <c r="DS62" s="84"/>
      <c r="DT62" s="84"/>
      <c r="DU62" s="84"/>
      <c r="DV62" s="84"/>
      <c r="DW62" s="85">
        <f t="shared" si="62"/>
        <v>0</v>
      </c>
      <c r="DX62" s="84"/>
      <c r="DY62" s="84"/>
      <c r="DZ62" s="84"/>
      <c r="EA62" s="84"/>
      <c r="EB62" s="84"/>
      <c r="EC62" s="84"/>
      <c r="ED62" s="84"/>
      <c r="EE62" s="84"/>
      <c r="EF62" s="85">
        <f t="shared" si="63"/>
        <v>0</v>
      </c>
      <c r="EG62" s="84"/>
      <c r="EH62" s="84"/>
      <c r="EI62" s="85">
        <f t="shared" si="64"/>
        <v>0</v>
      </c>
      <c r="EJ62" s="84"/>
      <c r="EK62" s="84"/>
      <c r="EL62" s="84"/>
      <c r="EM62" s="84"/>
      <c r="EN62" s="85">
        <f t="shared" si="45"/>
        <v>0</v>
      </c>
      <c r="EO62" s="84"/>
      <c r="EP62" s="84"/>
      <c r="EQ62" s="84"/>
      <c r="ER62" s="84"/>
      <c r="ES62" s="85">
        <f t="shared" si="65"/>
        <v>0</v>
      </c>
      <c r="ET62" s="84"/>
      <c r="EU62" s="84"/>
      <c r="EV62" s="84"/>
      <c r="EW62" s="84"/>
      <c r="EX62" s="84"/>
      <c r="EY62" s="84"/>
      <c r="EZ62" s="84"/>
      <c r="FA62" s="84"/>
      <c r="FB62" s="85">
        <f t="shared" si="47"/>
        <v>0</v>
      </c>
      <c r="FC62" s="84"/>
      <c r="FD62" s="84"/>
      <c r="FE62" s="84"/>
      <c r="FF62" s="84"/>
      <c r="FG62" s="84"/>
      <c r="FH62" s="26"/>
      <c r="FI62" s="26"/>
      <c r="FJ62" s="26"/>
      <c r="FK62" s="26"/>
      <c r="FL62" s="23">
        <f t="shared" si="66"/>
        <v>0</v>
      </c>
      <c r="FM62" s="26"/>
      <c r="FN62" s="26"/>
      <c r="FO62" s="26"/>
      <c r="FP62" s="26"/>
      <c r="FQ62" s="26"/>
      <c r="FR62" s="23">
        <f t="shared" si="67"/>
        <v>0</v>
      </c>
      <c r="FS62" s="26"/>
      <c r="FT62" s="26"/>
      <c r="FU62" s="26"/>
      <c r="FV62" s="26"/>
      <c r="FW62" s="23">
        <f t="shared" si="68"/>
        <v>0</v>
      </c>
      <c r="FX62" s="21">
        <f t="shared" si="69"/>
        <v>180.3</v>
      </c>
      <c r="FY62" s="21">
        <f t="shared" si="70"/>
        <v>0</v>
      </c>
      <c r="FZ62" s="62">
        <f t="shared" si="71"/>
        <v>180.3</v>
      </c>
      <c r="GA62" s="21"/>
      <c r="GB62" s="21">
        <f t="shared" si="72"/>
        <v>82.3</v>
      </c>
      <c r="GC62" s="21">
        <f t="shared" si="35"/>
        <v>0.92</v>
      </c>
      <c r="GD62" s="26">
        <f t="shared" si="26"/>
        <v>81.38</v>
      </c>
      <c r="GE62" s="21">
        <f t="shared" si="73"/>
        <v>76</v>
      </c>
      <c r="GF62" s="21">
        <f t="shared" si="36"/>
        <v>1.17</v>
      </c>
      <c r="GG62" s="26">
        <f t="shared" si="28"/>
        <v>74.83</v>
      </c>
      <c r="GH62" s="21">
        <f t="shared" si="75"/>
        <v>22</v>
      </c>
      <c r="GI62" s="26">
        <f t="shared" si="30"/>
        <v>21.39</v>
      </c>
      <c r="GJ62" s="21">
        <v>12</v>
      </c>
      <c r="GK62" s="21">
        <v>0</v>
      </c>
      <c r="GL62" s="21">
        <f t="shared" si="37"/>
        <v>0.36</v>
      </c>
      <c r="GM62" s="26">
        <f t="shared" si="31"/>
        <v>11.64</v>
      </c>
      <c r="GN62" s="21">
        <v>10</v>
      </c>
      <c r="GO62" s="21">
        <v>0</v>
      </c>
      <c r="GP62" s="105">
        <v>1</v>
      </c>
      <c r="GQ62" s="26">
        <v>9</v>
      </c>
      <c r="GR62" s="26"/>
      <c r="GS62" s="26"/>
      <c r="GT62" s="26"/>
      <c r="GU62" s="26"/>
      <c r="GV62" s="26"/>
      <c r="GW62" s="26"/>
      <c r="GX62" s="26"/>
      <c r="GY62" s="26"/>
      <c r="GZ62" s="24">
        <f t="shared" si="74"/>
        <v>0</v>
      </c>
      <c r="HB62" s="26">
        <f t="shared" si="38"/>
        <v>0.25</v>
      </c>
      <c r="HC62" s="26">
        <f t="shared" si="39"/>
        <v>9.75</v>
      </c>
    </row>
    <row r="63" spans="1:211" s="19" customFormat="1" ht="15.75" x14ac:dyDescent="0.2">
      <c r="A63" s="125">
        <v>16</v>
      </c>
      <c r="B63" s="125" t="s">
        <v>102</v>
      </c>
      <c r="C63" s="123"/>
      <c r="D63" s="123">
        <f t="shared" si="33"/>
        <v>263</v>
      </c>
      <c r="E63" s="123">
        <f t="shared" si="34"/>
        <v>357.3</v>
      </c>
      <c r="F63" s="26">
        <v>263</v>
      </c>
      <c r="G63" s="26">
        <v>0</v>
      </c>
      <c r="H63" s="26">
        <v>313.3</v>
      </c>
      <c r="I63" s="26">
        <v>0</v>
      </c>
      <c r="J63" s="26">
        <v>9.3000000000000007</v>
      </c>
      <c r="K63" s="26">
        <v>31.7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72">
        <f t="shared" si="53"/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72">
        <f t="shared" si="54"/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62">
        <f t="shared" si="55"/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62">
        <f t="shared" si="56"/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62">
        <f t="shared" si="57"/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62">
        <f t="shared" si="58"/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3</v>
      </c>
      <c r="CG63" s="26"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62">
        <f t="shared" si="59"/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62">
        <f t="shared" si="60"/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62">
        <f t="shared" si="61"/>
        <v>0</v>
      </c>
      <c r="DQ63" s="84"/>
      <c r="DR63" s="84"/>
      <c r="DS63" s="84"/>
      <c r="DT63" s="84"/>
      <c r="DU63" s="84"/>
      <c r="DV63" s="84"/>
      <c r="DW63" s="85">
        <f t="shared" si="62"/>
        <v>0</v>
      </c>
      <c r="DX63" s="84"/>
      <c r="DY63" s="84"/>
      <c r="DZ63" s="84"/>
      <c r="EA63" s="84"/>
      <c r="EB63" s="84"/>
      <c r="EC63" s="84"/>
      <c r="ED63" s="84"/>
      <c r="EE63" s="84"/>
      <c r="EF63" s="85">
        <f t="shared" si="63"/>
        <v>0</v>
      </c>
      <c r="EG63" s="84"/>
      <c r="EH63" s="84"/>
      <c r="EI63" s="85">
        <f t="shared" si="64"/>
        <v>0</v>
      </c>
      <c r="EJ63" s="84"/>
      <c r="EK63" s="84"/>
      <c r="EL63" s="84"/>
      <c r="EM63" s="84"/>
      <c r="EN63" s="85">
        <f t="shared" si="45"/>
        <v>0</v>
      </c>
      <c r="EO63" s="84"/>
      <c r="EP63" s="84"/>
      <c r="EQ63" s="84"/>
      <c r="ER63" s="84"/>
      <c r="ES63" s="85">
        <f t="shared" si="65"/>
        <v>0</v>
      </c>
      <c r="ET63" s="84"/>
      <c r="EU63" s="84"/>
      <c r="EV63" s="84"/>
      <c r="EW63" s="84"/>
      <c r="EX63" s="84"/>
      <c r="EY63" s="84"/>
      <c r="EZ63" s="84"/>
      <c r="FA63" s="84"/>
      <c r="FB63" s="85">
        <f t="shared" si="47"/>
        <v>0</v>
      </c>
      <c r="FC63" s="84"/>
      <c r="FD63" s="84"/>
      <c r="FE63" s="84"/>
      <c r="FF63" s="84"/>
      <c r="FG63" s="84"/>
      <c r="FH63" s="26"/>
      <c r="FI63" s="26"/>
      <c r="FJ63" s="26"/>
      <c r="FK63" s="26"/>
      <c r="FL63" s="23">
        <f t="shared" si="66"/>
        <v>0</v>
      </c>
      <c r="FM63" s="26"/>
      <c r="FN63" s="26"/>
      <c r="FO63" s="26"/>
      <c r="FP63" s="26"/>
      <c r="FQ63" s="26"/>
      <c r="FR63" s="23">
        <f t="shared" si="67"/>
        <v>0</v>
      </c>
      <c r="FS63" s="26"/>
      <c r="FT63" s="26"/>
      <c r="FU63" s="26"/>
      <c r="FV63" s="26"/>
      <c r="FW63" s="23">
        <f t="shared" si="68"/>
        <v>0</v>
      </c>
      <c r="FX63" s="21">
        <f t="shared" si="69"/>
        <v>620.29999999999995</v>
      </c>
      <c r="FY63" s="21">
        <f t="shared" si="70"/>
        <v>0</v>
      </c>
      <c r="FZ63" s="62">
        <f t="shared" si="71"/>
        <v>620.29999999999995</v>
      </c>
      <c r="GA63" s="21"/>
      <c r="GB63" s="21">
        <f t="shared" si="72"/>
        <v>213</v>
      </c>
      <c r="GC63" s="21">
        <f t="shared" si="35"/>
        <v>2.3809999999999998</v>
      </c>
      <c r="GD63" s="26">
        <f t="shared" si="26"/>
        <v>210.619</v>
      </c>
      <c r="GE63" s="21">
        <f t="shared" si="73"/>
        <v>297.3</v>
      </c>
      <c r="GF63" s="21">
        <f t="shared" si="36"/>
        <v>4.58</v>
      </c>
      <c r="GG63" s="26">
        <f t="shared" si="28"/>
        <v>292.72000000000003</v>
      </c>
      <c r="GH63" s="21">
        <f t="shared" si="75"/>
        <v>110</v>
      </c>
      <c r="GI63" s="26">
        <f t="shared" si="30"/>
        <v>107.00999999999999</v>
      </c>
      <c r="GJ63" s="21">
        <v>50</v>
      </c>
      <c r="GK63" s="21">
        <v>0</v>
      </c>
      <c r="GL63" s="21">
        <f t="shared" si="37"/>
        <v>1.49</v>
      </c>
      <c r="GM63" s="26">
        <f t="shared" si="31"/>
        <v>48.51</v>
      </c>
      <c r="GN63" s="21">
        <v>60</v>
      </c>
      <c r="GO63" s="21">
        <v>0</v>
      </c>
      <c r="GP63" s="105">
        <v>0</v>
      </c>
      <c r="GQ63" s="26">
        <v>22</v>
      </c>
      <c r="GR63" s="26"/>
      <c r="GS63" s="26"/>
      <c r="GT63" s="26"/>
      <c r="GU63" s="26"/>
      <c r="GV63" s="26"/>
      <c r="GW63" s="26"/>
      <c r="GX63" s="26"/>
      <c r="GY63" s="26"/>
      <c r="GZ63" s="24">
        <f t="shared" si="74"/>
        <v>0</v>
      </c>
      <c r="HB63" s="26">
        <f t="shared" si="38"/>
        <v>1.5</v>
      </c>
      <c r="HC63" s="26">
        <f t="shared" si="39"/>
        <v>58.5</v>
      </c>
    </row>
    <row r="64" spans="1:211" s="19" customFormat="1" ht="15.75" x14ac:dyDescent="0.2">
      <c r="A64" s="125">
        <v>17</v>
      </c>
      <c r="B64" s="125" t="s">
        <v>103</v>
      </c>
      <c r="C64" s="123"/>
      <c r="D64" s="123">
        <f t="shared" si="33"/>
        <v>374.3</v>
      </c>
      <c r="E64" s="123">
        <f t="shared" si="34"/>
        <v>548</v>
      </c>
      <c r="F64" s="26">
        <v>374.3</v>
      </c>
      <c r="G64" s="26">
        <v>0</v>
      </c>
      <c r="H64" s="26">
        <v>466</v>
      </c>
      <c r="I64" s="26">
        <v>0</v>
      </c>
      <c r="J64" s="26">
        <v>32</v>
      </c>
      <c r="K64" s="26">
        <v>50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72">
        <f t="shared" si="53"/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72">
        <f t="shared" si="54"/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62">
        <f t="shared" si="55"/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62">
        <f t="shared" si="56"/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62">
        <f t="shared" si="57"/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26">
        <v>0</v>
      </c>
      <c r="CA64" s="62">
        <f t="shared" si="58"/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6">
        <v>0</v>
      </c>
      <c r="CR64" s="26">
        <v>0</v>
      </c>
      <c r="CS64" s="26">
        <v>0</v>
      </c>
      <c r="CT64" s="26">
        <v>0</v>
      </c>
      <c r="CU64" s="26">
        <v>0</v>
      </c>
      <c r="CV64" s="62">
        <f t="shared" si="59"/>
        <v>0</v>
      </c>
      <c r="CW64" s="26">
        <v>0</v>
      </c>
      <c r="CX64" s="26">
        <v>0</v>
      </c>
      <c r="CY64" s="26">
        <v>0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62">
        <f t="shared" si="60"/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62">
        <f t="shared" si="61"/>
        <v>0</v>
      </c>
      <c r="DQ64" s="84"/>
      <c r="DR64" s="84"/>
      <c r="DS64" s="84"/>
      <c r="DT64" s="84"/>
      <c r="DU64" s="84"/>
      <c r="DV64" s="84"/>
      <c r="DW64" s="85">
        <f t="shared" si="62"/>
        <v>0</v>
      </c>
      <c r="DX64" s="84"/>
      <c r="DY64" s="84"/>
      <c r="DZ64" s="84"/>
      <c r="EA64" s="84"/>
      <c r="EB64" s="84"/>
      <c r="EC64" s="84"/>
      <c r="ED64" s="84"/>
      <c r="EE64" s="84"/>
      <c r="EF64" s="85">
        <f t="shared" si="63"/>
        <v>0</v>
      </c>
      <c r="EG64" s="84"/>
      <c r="EH64" s="84"/>
      <c r="EI64" s="85">
        <f t="shared" si="64"/>
        <v>0</v>
      </c>
      <c r="EJ64" s="84"/>
      <c r="EK64" s="84"/>
      <c r="EL64" s="84"/>
      <c r="EM64" s="84"/>
      <c r="EN64" s="85">
        <f t="shared" si="45"/>
        <v>0</v>
      </c>
      <c r="EO64" s="84"/>
      <c r="EP64" s="84"/>
      <c r="EQ64" s="84"/>
      <c r="ER64" s="84"/>
      <c r="ES64" s="85">
        <f t="shared" si="65"/>
        <v>0</v>
      </c>
      <c r="ET64" s="84"/>
      <c r="EU64" s="84"/>
      <c r="EV64" s="84"/>
      <c r="EW64" s="84"/>
      <c r="EX64" s="84"/>
      <c r="EY64" s="84"/>
      <c r="EZ64" s="84"/>
      <c r="FA64" s="84"/>
      <c r="FB64" s="85">
        <f t="shared" si="47"/>
        <v>0</v>
      </c>
      <c r="FC64" s="84"/>
      <c r="FD64" s="84"/>
      <c r="FE64" s="84"/>
      <c r="FF64" s="84"/>
      <c r="FG64" s="84"/>
      <c r="FH64" s="26"/>
      <c r="FI64" s="26"/>
      <c r="FJ64" s="26"/>
      <c r="FK64" s="26"/>
      <c r="FL64" s="23">
        <f t="shared" si="66"/>
        <v>0</v>
      </c>
      <c r="FM64" s="26"/>
      <c r="FN64" s="26"/>
      <c r="FO64" s="26"/>
      <c r="FP64" s="26"/>
      <c r="FQ64" s="26"/>
      <c r="FR64" s="23">
        <f t="shared" si="67"/>
        <v>0</v>
      </c>
      <c r="FS64" s="26"/>
      <c r="FT64" s="26"/>
      <c r="FU64" s="26"/>
      <c r="FV64" s="26"/>
      <c r="FW64" s="23">
        <f t="shared" si="68"/>
        <v>0</v>
      </c>
      <c r="FX64" s="21">
        <f t="shared" si="69"/>
        <v>922.3</v>
      </c>
      <c r="FY64" s="21">
        <f t="shared" si="70"/>
        <v>0</v>
      </c>
      <c r="FZ64" s="62">
        <f t="shared" si="71"/>
        <v>922.3</v>
      </c>
      <c r="GA64" s="21"/>
      <c r="GB64" s="21">
        <f t="shared" si="72"/>
        <v>299.3</v>
      </c>
      <c r="GC64" s="21">
        <f t="shared" si="35"/>
        <v>3.3460000000000001</v>
      </c>
      <c r="GD64" s="26">
        <f t="shared" si="26"/>
        <v>295.95400000000001</v>
      </c>
      <c r="GE64" s="21">
        <f t="shared" si="73"/>
        <v>451</v>
      </c>
      <c r="GF64" s="21">
        <f t="shared" si="36"/>
        <v>6.95</v>
      </c>
      <c r="GG64" s="26">
        <f t="shared" si="28"/>
        <v>444.05</v>
      </c>
      <c r="GH64" s="21">
        <f t="shared" si="75"/>
        <v>172</v>
      </c>
      <c r="GI64" s="26">
        <f t="shared" si="30"/>
        <v>167.35</v>
      </c>
      <c r="GJ64" s="21">
        <v>75</v>
      </c>
      <c r="GK64" s="21">
        <v>0</v>
      </c>
      <c r="GL64" s="21">
        <f t="shared" si="37"/>
        <v>2.23</v>
      </c>
      <c r="GM64" s="26">
        <f t="shared" si="31"/>
        <v>72.77</v>
      </c>
      <c r="GN64" s="21">
        <v>97</v>
      </c>
      <c r="GO64" s="21">
        <v>0</v>
      </c>
      <c r="GP64" s="105">
        <v>0</v>
      </c>
      <c r="GQ64" s="26">
        <v>32</v>
      </c>
      <c r="GR64" s="26"/>
      <c r="GS64" s="26"/>
      <c r="GT64" s="26"/>
      <c r="GU64" s="26"/>
      <c r="GV64" s="26"/>
      <c r="GW64" s="26"/>
      <c r="GX64" s="26"/>
      <c r="GY64" s="26"/>
      <c r="GZ64" s="24">
        <f t="shared" si="74"/>
        <v>0</v>
      </c>
      <c r="HB64" s="26">
        <f t="shared" si="38"/>
        <v>2.42</v>
      </c>
      <c r="HC64" s="26">
        <f t="shared" si="39"/>
        <v>94.58</v>
      </c>
    </row>
    <row r="65" spans="1:211" s="19" customFormat="1" ht="15.75" x14ac:dyDescent="0.2">
      <c r="A65" s="125">
        <v>18</v>
      </c>
      <c r="B65" s="125" t="s">
        <v>104</v>
      </c>
      <c r="C65" s="123"/>
      <c r="D65" s="123">
        <f t="shared" si="33"/>
        <v>264.59999999999997</v>
      </c>
      <c r="E65" s="123">
        <f t="shared" si="34"/>
        <v>382</v>
      </c>
      <c r="F65" s="26">
        <v>263.89999999999998</v>
      </c>
      <c r="G65" s="26">
        <v>0</v>
      </c>
      <c r="H65" s="26">
        <v>328.4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19.3</v>
      </c>
      <c r="R65" s="26">
        <v>33.299999999999997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72">
        <f t="shared" si="53"/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72">
        <f t="shared" si="54"/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62">
        <f t="shared" si="55"/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62">
        <f t="shared" si="56"/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62">
        <f t="shared" si="57"/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62">
        <f t="shared" si="58"/>
        <v>0</v>
      </c>
      <c r="CB65" s="26">
        <v>0</v>
      </c>
      <c r="CC65" s="26">
        <v>0</v>
      </c>
      <c r="CD65" s="26">
        <v>0</v>
      </c>
      <c r="CE65" s="26">
        <v>0.7</v>
      </c>
      <c r="CF65" s="26">
        <v>1</v>
      </c>
      <c r="CG65" s="26">
        <v>0</v>
      </c>
      <c r="CH65" s="26">
        <v>0</v>
      </c>
      <c r="CI65" s="26">
        <v>0</v>
      </c>
      <c r="CJ65" s="26">
        <v>0</v>
      </c>
      <c r="CK65" s="26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>
        <v>0</v>
      </c>
      <c r="CU65" s="26">
        <v>0</v>
      </c>
      <c r="CV65" s="62">
        <f t="shared" si="59"/>
        <v>0</v>
      </c>
      <c r="CW65" s="26">
        <v>0</v>
      </c>
      <c r="CX65" s="26">
        <v>0</v>
      </c>
      <c r="CY65" s="26">
        <v>0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6">
        <v>0</v>
      </c>
      <c r="DF65" s="62">
        <f t="shared" si="60"/>
        <v>0</v>
      </c>
      <c r="DG65" s="26">
        <v>0</v>
      </c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62">
        <f t="shared" si="61"/>
        <v>0</v>
      </c>
      <c r="DQ65" s="84"/>
      <c r="DR65" s="84"/>
      <c r="DS65" s="84"/>
      <c r="DT65" s="84"/>
      <c r="DU65" s="84"/>
      <c r="DV65" s="84"/>
      <c r="DW65" s="85">
        <f t="shared" si="62"/>
        <v>0</v>
      </c>
      <c r="DX65" s="84"/>
      <c r="DY65" s="84"/>
      <c r="DZ65" s="84"/>
      <c r="EA65" s="84"/>
      <c r="EB65" s="84"/>
      <c r="EC65" s="84"/>
      <c r="ED65" s="84"/>
      <c r="EE65" s="84"/>
      <c r="EF65" s="85">
        <f t="shared" si="63"/>
        <v>0</v>
      </c>
      <c r="EG65" s="84"/>
      <c r="EH65" s="84"/>
      <c r="EI65" s="85">
        <f t="shared" si="64"/>
        <v>0</v>
      </c>
      <c r="EJ65" s="84"/>
      <c r="EK65" s="84"/>
      <c r="EL65" s="84"/>
      <c r="EM65" s="84"/>
      <c r="EN65" s="85">
        <f t="shared" si="45"/>
        <v>0</v>
      </c>
      <c r="EO65" s="84"/>
      <c r="EP65" s="84"/>
      <c r="EQ65" s="84"/>
      <c r="ER65" s="84"/>
      <c r="ES65" s="85">
        <f t="shared" si="65"/>
        <v>0</v>
      </c>
      <c r="ET65" s="84"/>
      <c r="EU65" s="84"/>
      <c r="EV65" s="84"/>
      <c r="EW65" s="84"/>
      <c r="EX65" s="84"/>
      <c r="EY65" s="84"/>
      <c r="EZ65" s="84"/>
      <c r="FA65" s="84"/>
      <c r="FB65" s="85">
        <f t="shared" si="47"/>
        <v>0</v>
      </c>
      <c r="FC65" s="84"/>
      <c r="FD65" s="84"/>
      <c r="FE65" s="84"/>
      <c r="FF65" s="84"/>
      <c r="FG65" s="84"/>
      <c r="FH65" s="26"/>
      <c r="FI65" s="26"/>
      <c r="FJ65" s="26"/>
      <c r="FK65" s="26"/>
      <c r="FL65" s="23">
        <f t="shared" si="66"/>
        <v>0</v>
      </c>
      <c r="FM65" s="26"/>
      <c r="FN65" s="26"/>
      <c r="FO65" s="26"/>
      <c r="FP65" s="26"/>
      <c r="FQ65" s="26"/>
      <c r="FR65" s="23">
        <f t="shared" si="67"/>
        <v>0</v>
      </c>
      <c r="FS65" s="26"/>
      <c r="FT65" s="26"/>
      <c r="FU65" s="26"/>
      <c r="FV65" s="26"/>
      <c r="FW65" s="23">
        <f t="shared" si="68"/>
        <v>0</v>
      </c>
      <c r="FX65" s="21">
        <f t="shared" si="69"/>
        <v>646.59999999999991</v>
      </c>
      <c r="FY65" s="21">
        <f t="shared" si="70"/>
        <v>0</v>
      </c>
      <c r="FZ65" s="62">
        <f t="shared" si="71"/>
        <v>646.59999999999991</v>
      </c>
      <c r="GA65" s="21"/>
      <c r="GB65" s="21">
        <f t="shared" si="72"/>
        <v>210.59999999999997</v>
      </c>
      <c r="GC65" s="21">
        <f t="shared" si="35"/>
        <v>2.3540000000000001</v>
      </c>
      <c r="GD65" s="26">
        <f t="shared" si="26"/>
        <v>208.24599999999995</v>
      </c>
      <c r="GE65" s="21">
        <f t="shared" si="73"/>
        <v>305</v>
      </c>
      <c r="GF65" s="21">
        <f t="shared" si="36"/>
        <v>4.7</v>
      </c>
      <c r="GG65" s="26">
        <f t="shared" si="28"/>
        <v>300.3</v>
      </c>
      <c r="GH65" s="21">
        <f t="shared" si="75"/>
        <v>131</v>
      </c>
      <c r="GI65" s="26">
        <f t="shared" si="30"/>
        <v>127.47</v>
      </c>
      <c r="GJ65" s="21">
        <v>54</v>
      </c>
      <c r="GK65" s="21">
        <v>0</v>
      </c>
      <c r="GL65" s="21">
        <f t="shared" si="37"/>
        <v>1.61</v>
      </c>
      <c r="GM65" s="26">
        <f t="shared" si="31"/>
        <v>52.39</v>
      </c>
      <c r="GN65" s="21">
        <v>77</v>
      </c>
      <c r="GO65" s="21">
        <v>0</v>
      </c>
      <c r="GP65" s="105">
        <v>0</v>
      </c>
      <c r="GQ65" s="26">
        <v>24</v>
      </c>
      <c r="GR65" s="26"/>
      <c r="GS65" s="26"/>
      <c r="GT65" s="26"/>
      <c r="GU65" s="26"/>
      <c r="GV65" s="26"/>
      <c r="GW65" s="26"/>
      <c r="GX65" s="26"/>
      <c r="GY65" s="26"/>
      <c r="GZ65" s="24">
        <f t="shared" si="74"/>
        <v>0</v>
      </c>
      <c r="HB65" s="26">
        <f t="shared" si="38"/>
        <v>1.92</v>
      </c>
      <c r="HC65" s="26">
        <f t="shared" si="39"/>
        <v>75.08</v>
      </c>
    </row>
    <row r="66" spans="1:211" s="19" customFormat="1" ht="15.75" x14ac:dyDescent="0.2">
      <c r="A66" s="125">
        <v>19</v>
      </c>
      <c r="B66" s="125" t="s">
        <v>105</v>
      </c>
      <c r="C66" s="123"/>
      <c r="D66" s="123">
        <f t="shared" si="33"/>
        <v>386</v>
      </c>
      <c r="E66" s="123">
        <f t="shared" si="34"/>
        <v>433.3</v>
      </c>
      <c r="F66" s="26">
        <v>386</v>
      </c>
      <c r="G66" s="26">
        <v>0</v>
      </c>
      <c r="H66" s="26">
        <v>380.3</v>
      </c>
      <c r="I66" s="26">
        <v>0</v>
      </c>
      <c r="J66" s="26">
        <v>20</v>
      </c>
      <c r="K66" s="26">
        <v>33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72">
        <f t="shared" si="53"/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72">
        <f t="shared" si="54"/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62">
        <f t="shared" si="55"/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0</v>
      </c>
      <c r="BG66" s="62">
        <f t="shared" si="56"/>
        <v>0</v>
      </c>
      <c r="BH66" s="26">
        <v>0</v>
      </c>
      <c r="BI66" s="26">
        <v>0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6">
        <v>0</v>
      </c>
      <c r="BQ66" s="62">
        <f t="shared" si="57"/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62">
        <f t="shared" si="58"/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26">
        <v>0</v>
      </c>
      <c r="CH66" s="26">
        <v>0</v>
      </c>
      <c r="CI66" s="26">
        <v>0</v>
      </c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26">
        <v>0</v>
      </c>
      <c r="CR66" s="26">
        <v>0</v>
      </c>
      <c r="CS66" s="26">
        <v>0</v>
      </c>
      <c r="CT66" s="26">
        <v>0</v>
      </c>
      <c r="CU66" s="26">
        <v>0</v>
      </c>
      <c r="CV66" s="62">
        <f t="shared" si="59"/>
        <v>0</v>
      </c>
      <c r="CW66" s="26">
        <v>0</v>
      </c>
      <c r="CX66" s="26">
        <v>0</v>
      </c>
      <c r="CY66" s="26">
        <v>0</v>
      </c>
      <c r="CZ66" s="26">
        <v>0</v>
      </c>
      <c r="DA66" s="26">
        <v>0</v>
      </c>
      <c r="DB66" s="26">
        <v>0</v>
      </c>
      <c r="DC66" s="26">
        <v>0</v>
      </c>
      <c r="DD66" s="26">
        <v>0</v>
      </c>
      <c r="DE66" s="26">
        <v>0</v>
      </c>
      <c r="DF66" s="62">
        <f t="shared" si="60"/>
        <v>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0</v>
      </c>
      <c r="DP66" s="62">
        <f t="shared" si="61"/>
        <v>0</v>
      </c>
      <c r="DQ66" s="84"/>
      <c r="DR66" s="84"/>
      <c r="DS66" s="84"/>
      <c r="DT66" s="84"/>
      <c r="DU66" s="84"/>
      <c r="DV66" s="84"/>
      <c r="DW66" s="85">
        <f t="shared" si="62"/>
        <v>0</v>
      </c>
      <c r="DX66" s="84"/>
      <c r="DY66" s="84"/>
      <c r="DZ66" s="84"/>
      <c r="EA66" s="84"/>
      <c r="EB66" s="84"/>
      <c r="EC66" s="84"/>
      <c r="ED66" s="84"/>
      <c r="EE66" s="84"/>
      <c r="EF66" s="85">
        <f t="shared" si="63"/>
        <v>0</v>
      </c>
      <c r="EG66" s="84"/>
      <c r="EH66" s="84"/>
      <c r="EI66" s="85">
        <f t="shared" si="64"/>
        <v>0</v>
      </c>
      <c r="EJ66" s="84"/>
      <c r="EK66" s="84"/>
      <c r="EL66" s="84"/>
      <c r="EM66" s="84"/>
      <c r="EN66" s="85">
        <f t="shared" si="45"/>
        <v>0</v>
      </c>
      <c r="EO66" s="84"/>
      <c r="EP66" s="84"/>
      <c r="EQ66" s="84"/>
      <c r="ER66" s="84"/>
      <c r="ES66" s="85">
        <f t="shared" si="65"/>
        <v>0</v>
      </c>
      <c r="ET66" s="84"/>
      <c r="EU66" s="84"/>
      <c r="EV66" s="84"/>
      <c r="EW66" s="84"/>
      <c r="EX66" s="84"/>
      <c r="EY66" s="84"/>
      <c r="EZ66" s="84"/>
      <c r="FA66" s="84"/>
      <c r="FB66" s="85">
        <f t="shared" si="47"/>
        <v>0</v>
      </c>
      <c r="FC66" s="84"/>
      <c r="FD66" s="84"/>
      <c r="FE66" s="84"/>
      <c r="FF66" s="84"/>
      <c r="FG66" s="84"/>
      <c r="FH66" s="26"/>
      <c r="FI66" s="26"/>
      <c r="FJ66" s="26"/>
      <c r="FK66" s="26"/>
      <c r="FL66" s="23">
        <f t="shared" si="66"/>
        <v>0</v>
      </c>
      <c r="FM66" s="26"/>
      <c r="FN66" s="26"/>
      <c r="FO66" s="26"/>
      <c r="FP66" s="26"/>
      <c r="FQ66" s="26"/>
      <c r="FR66" s="23">
        <f t="shared" si="67"/>
        <v>0</v>
      </c>
      <c r="FS66" s="26"/>
      <c r="FT66" s="26"/>
      <c r="FU66" s="26"/>
      <c r="FV66" s="26"/>
      <c r="FW66" s="23">
        <f t="shared" si="68"/>
        <v>0</v>
      </c>
      <c r="FX66" s="21">
        <f t="shared" si="69"/>
        <v>819.3</v>
      </c>
      <c r="FY66" s="21">
        <f t="shared" si="70"/>
        <v>0</v>
      </c>
      <c r="FZ66" s="62">
        <f t="shared" si="71"/>
        <v>819.3</v>
      </c>
      <c r="GA66" s="21"/>
      <c r="GB66" s="21">
        <f t="shared" si="72"/>
        <v>296</v>
      </c>
      <c r="GC66" s="21">
        <f t="shared" si="35"/>
        <v>3.3090000000000002</v>
      </c>
      <c r="GD66" s="26">
        <f t="shared" si="26"/>
        <v>292.69099999999997</v>
      </c>
      <c r="GE66" s="21">
        <f t="shared" si="73"/>
        <v>363.3</v>
      </c>
      <c r="GF66" s="21">
        <f t="shared" si="36"/>
        <v>5.6</v>
      </c>
      <c r="GG66" s="26">
        <f t="shared" si="28"/>
        <v>357.7</v>
      </c>
      <c r="GH66" s="21">
        <f t="shared" si="75"/>
        <v>160</v>
      </c>
      <c r="GI66" s="26">
        <f t="shared" si="30"/>
        <v>155.57</v>
      </c>
      <c r="GJ66" s="21">
        <v>90</v>
      </c>
      <c r="GK66" s="21">
        <v>0</v>
      </c>
      <c r="GL66" s="21">
        <f t="shared" si="37"/>
        <v>2.68</v>
      </c>
      <c r="GM66" s="26">
        <f t="shared" si="31"/>
        <v>87.32</v>
      </c>
      <c r="GN66" s="21">
        <v>70</v>
      </c>
      <c r="GO66" s="21">
        <v>0</v>
      </c>
      <c r="GP66" s="105">
        <v>2</v>
      </c>
      <c r="GQ66" s="26">
        <v>36</v>
      </c>
      <c r="GR66" s="26"/>
      <c r="GS66" s="26"/>
      <c r="GT66" s="26"/>
      <c r="GU66" s="26"/>
      <c r="GV66" s="26"/>
      <c r="GW66" s="26"/>
      <c r="GX66" s="26"/>
      <c r="GY66" s="26"/>
      <c r="GZ66" s="24">
        <f t="shared" si="74"/>
        <v>0</v>
      </c>
      <c r="HB66" s="26">
        <f t="shared" si="38"/>
        <v>1.75</v>
      </c>
      <c r="HC66" s="26">
        <f t="shared" si="39"/>
        <v>68.25</v>
      </c>
    </row>
    <row r="67" spans="1:211" s="19" customFormat="1" ht="15.75" x14ac:dyDescent="0.2">
      <c r="A67" s="125">
        <v>20</v>
      </c>
      <c r="B67" s="125" t="s">
        <v>106</v>
      </c>
      <c r="C67" s="123"/>
      <c r="D67" s="123">
        <f t="shared" si="33"/>
        <v>103.1</v>
      </c>
      <c r="E67" s="123">
        <f t="shared" si="34"/>
        <v>152.69999999999999</v>
      </c>
      <c r="F67" s="26">
        <v>103.1</v>
      </c>
      <c r="G67" s="26">
        <v>0</v>
      </c>
      <c r="H67" s="26">
        <v>120.8</v>
      </c>
      <c r="I67" s="26">
        <v>0</v>
      </c>
      <c r="J67" s="26">
        <v>5.2</v>
      </c>
      <c r="K67" s="26">
        <v>26.7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72">
        <f t="shared" si="53"/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72">
        <f t="shared" si="54"/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62">
        <f t="shared" si="55"/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62">
        <f t="shared" si="56"/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62">
        <f t="shared" si="57"/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62">
        <f t="shared" si="58"/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62">
        <f t="shared" si="59"/>
        <v>0</v>
      </c>
      <c r="CW67" s="26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62">
        <f t="shared" si="60"/>
        <v>0</v>
      </c>
      <c r="DG67" s="26">
        <v>0</v>
      </c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  <c r="DN67" s="26">
        <v>0</v>
      </c>
      <c r="DO67" s="26">
        <v>0</v>
      </c>
      <c r="DP67" s="62">
        <f t="shared" si="61"/>
        <v>0</v>
      </c>
      <c r="DQ67" s="84"/>
      <c r="DR67" s="84"/>
      <c r="DS67" s="84"/>
      <c r="DT67" s="84"/>
      <c r="DU67" s="84"/>
      <c r="DV67" s="84"/>
      <c r="DW67" s="85">
        <f t="shared" si="62"/>
        <v>0</v>
      </c>
      <c r="DX67" s="84"/>
      <c r="DY67" s="84"/>
      <c r="DZ67" s="84"/>
      <c r="EA67" s="84"/>
      <c r="EB67" s="84"/>
      <c r="EC67" s="84"/>
      <c r="ED67" s="84"/>
      <c r="EE67" s="84"/>
      <c r="EF67" s="85">
        <f t="shared" si="63"/>
        <v>0</v>
      </c>
      <c r="EG67" s="84"/>
      <c r="EH67" s="84"/>
      <c r="EI67" s="85">
        <f t="shared" si="64"/>
        <v>0</v>
      </c>
      <c r="EJ67" s="84"/>
      <c r="EK67" s="84"/>
      <c r="EL67" s="84"/>
      <c r="EM67" s="84"/>
      <c r="EN67" s="85">
        <f t="shared" si="45"/>
        <v>0</v>
      </c>
      <c r="EO67" s="84"/>
      <c r="EP67" s="84"/>
      <c r="EQ67" s="84"/>
      <c r="ER67" s="84"/>
      <c r="ES67" s="85">
        <f t="shared" si="65"/>
        <v>0</v>
      </c>
      <c r="ET67" s="84"/>
      <c r="EU67" s="84"/>
      <c r="EV67" s="84"/>
      <c r="EW67" s="84"/>
      <c r="EX67" s="84"/>
      <c r="EY67" s="84"/>
      <c r="EZ67" s="84"/>
      <c r="FA67" s="84"/>
      <c r="FB67" s="85">
        <f t="shared" si="47"/>
        <v>0</v>
      </c>
      <c r="FC67" s="84"/>
      <c r="FD67" s="84"/>
      <c r="FE67" s="84"/>
      <c r="FF67" s="84"/>
      <c r="FG67" s="84"/>
      <c r="FH67" s="26"/>
      <c r="FI67" s="26"/>
      <c r="FJ67" s="26"/>
      <c r="FK67" s="26"/>
      <c r="FL67" s="23">
        <f t="shared" si="66"/>
        <v>0</v>
      </c>
      <c r="FM67" s="26"/>
      <c r="FN67" s="26"/>
      <c r="FO67" s="26"/>
      <c r="FP67" s="26"/>
      <c r="FQ67" s="26"/>
      <c r="FR67" s="23">
        <f t="shared" si="67"/>
        <v>0</v>
      </c>
      <c r="FS67" s="26"/>
      <c r="FT67" s="26"/>
      <c r="FU67" s="26"/>
      <c r="FV67" s="26"/>
      <c r="FW67" s="23">
        <f t="shared" si="68"/>
        <v>0</v>
      </c>
      <c r="FX67" s="21">
        <f t="shared" si="69"/>
        <v>255.79999999999995</v>
      </c>
      <c r="FY67" s="21">
        <f t="shared" si="70"/>
        <v>0</v>
      </c>
      <c r="FZ67" s="62">
        <f t="shared" si="71"/>
        <v>255.79999999999995</v>
      </c>
      <c r="GA67" s="21"/>
      <c r="GB67" s="21">
        <f t="shared" si="72"/>
        <v>85.1</v>
      </c>
      <c r="GC67" s="21">
        <f t="shared" si="35"/>
        <v>0.95099999999999996</v>
      </c>
      <c r="GD67" s="26">
        <f t="shared" si="26"/>
        <v>84.149000000000001</v>
      </c>
      <c r="GE67" s="21">
        <f t="shared" si="73"/>
        <v>148.69999999999999</v>
      </c>
      <c r="GF67" s="21">
        <f t="shared" si="36"/>
        <v>2.29</v>
      </c>
      <c r="GG67" s="26">
        <f t="shared" si="28"/>
        <v>146.41</v>
      </c>
      <c r="GH67" s="21">
        <f t="shared" si="75"/>
        <v>22</v>
      </c>
      <c r="GI67" s="26">
        <f t="shared" si="30"/>
        <v>21.36</v>
      </c>
      <c r="GJ67" s="21">
        <v>18</v>
      </c>
      <c r="GK67" s="21">
        <v>22</v>
      </c>
      <c r="GL67" s="21">
        <f t="shared" si="37"/>
        <v>0.54</v>
      </c>
      <c r="GM67" s="26">
        <f t="shared" si="31"/>
        <v>17.46</v>
      </c>
      <c r="GN67" s="21">
        <v>4</v>
      </c>
      <c r="GO67" s="21">
        <v>0</v>
      </c>
      <c r="GP67" s="105">
        <v>0</v>
      </c>
      <c r="GQ67" s="26">
        <v>11</v>
      </c>
      <c r="GR67" s="26"/>
      <c r="GS67" s="26"/>
      <c r="GT67" s="26"/>
      <c r="GU67" s="26"/>
      <c r="GV67" s="26"/>
      <c r="GW67" s="26"/>
      <c r="GX67" s="26"/>
      <c r="GY67" s="26"/>
      <c r="GZ67" s="24">
        <f t="shared" si="74"/>
        <v>0</v>
      </c>
      <c r="HB67" s="26">
        <f t="shared" si="38"/>
        <v>0.1</v>
      </c>
      <c r="HC67" s="26">
        <f t="shared" si="39"/>
        <v>3.9</v>
      </c>
    </row>
    <row r="68" spans="1:211" s="19" customFormat="1" ht="31.5" x14ac:dyDescent="0.2">
      <c r="A68" s="125">
        <v>21</v>
      </c>
      <c r="B68" s="125" t="s">
        <v>107</v>
      </c>
      <c r="C68" s="123"/>
      <c r="D68" s="123">
        <f t="shared" si="33"/>
        <v>125.1</v>
      </c>
      <c r="E68" s="123">
        <f t="shared" si="34"/>
        <v>207.19999999999996</v>
      </c>
      <c r="F68" s="26">
        <v>0</v>
      </c>
      <c r="G68" s="26">
        <v>0</v>
      </c>
      <c r="H68" s="26">
        <v>68.7</v>
      </c>
      <c r="I68" s="26">
        <v>0</v>
      </c>
      <c r="J68" s="26">
        <v>14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1</v>
      </c>
      <c r="V68" s="26">
        <v>0</v>
      </c>
      <c r="W68" s="26">
        <v>0</v>
      </c>
      <c r="X68" s="26">
        <v>1</v>
      </c>
      <c r="Y68" s="26">
        <v>1.7</v>
      </c>
      <c r="Z68" s="26">
        <v>30.7</v>
      </c>
      <c r="AA68" s="26">
        <v>24</v>
      </c>
      <c r="AB68" s="26">
        <v>35.299999999999997</v>
      </c>
      <c r="AC68" s="72">
        <f t="shared" si="53"/>
        <v>93.699999999999989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72">
        <f t="shared" si="54"/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0.7</v>
      </c>
      <c r="AT68" s="26">
        <v>6.7</v>
      </c>
      <c r="AU68" s="26">
        <v>0.7</v>
      </c>
      <c r="AV68" s="26">
        <v>73.3</v>
      </c>
      <c r="AW68" s="62">
        <f t="shared" si="55"/>
        <v>81.399999999999991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62">
        <f t="shared" si="56"/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18.3</v>
      </c>
      <c r="BQ68" s="62">
        <f t="shared" si="57"/>
        <v>18.3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62">
        <f t="shared" si="58"/>
        <v>0</v>
      </c>
      <c r="CB68" s="26">
        <v>8.6999999999999993</v>
      </c>
      <c r="CC68" s="26">
        <v>5.7</v>
      </c>
      <c r="CD68" s="26">
        <v>0.7</v>
      </c>
      <c r="CE68" s="26">
        <v>0</v>
      </c>
      <c r="CF68" s="26">
        <v>5</v>
      </c>
      <c r="CG68" s="26">
        <v>0.7</v>
      </c>
      <c r="CH68" s="26">
        <v>0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1.7</v>
      </c>
      <c r="CS68" s="26">
        <v>0.7</v>
      </c>
      <c r="CT68" s="26">
        <v>2.2999999999999998</v>
      </c>
      <c r="CU68" s="26">
        <v>18</v>
      </c>
      <c r="CV68" s="62">
        <f t="shared" si="59"/>
        <v>22.7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6">
        <v>12.7</v>
      </c>
      <c r="DF68" s="62">
        <f t="shared" si="60"/>
        <v>12.7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62">
        <f t="shared" si="61"/>
        <v>0</v>
      </c>
      <c r="DQ68" s="84"/>
      <c r="DR68" s="84"/>
      <c r="DS68" s="84"/>
      <c r="DT68" s="84"/>
      <c r="DU68" s="84"/>
      <c r="DV68" s="84"/>
      <c r="DW68" s="85">
        <f t="shared" si="62"/>
        <v>0</v>
      </c>
      <c r="DX68" s="84"/>
      <c r="DY68" s="84"/>
      <c r="DZ68" s="84"/>
      <c r="EA68" s="84"/>
      <c r="EB68" s="84"/>
      <c r="EC68" s="84"/>
      <c r="ED68" s="84"/>
      <c r="EE68" s="84"/>
      <c r="EF68" s="85">
        <f t="shared" si="63"/>
        <v>0</v>
      </c>
      <c r="EG68" s="84"/>
      <c r="EH68" s="84"/>
      <c r="EI68" s="85">
        <f t="shared" si="64"/>
        <v>0</v>
      </c>
      <c r="EJ68" s="84"/>
      <c r="EK68" s="84"/>
      <c r="EL68" s="84"/>
      <c r="EM68" s="84"/>
      <c r="EN68" s="85">
        <f t="shared" si="45"/>
        <v>0</v>
      </c>
      <c r="EO68" s="84"/>
      <c r="EP68" s="84"/>
      <c r="EQ68" s="84"/>
      <c r="ER68" s="84"/>
      <c r="ES68" s="85">
        <f t="shared" si="65"/>
        <v>0</v>
      </c>
      <c r="ET68" s="84"/>
      <c r="EU68" s="84"/>
      <c r="EV68" s="84"/>
      <c r="EW68" s="84"/>
      <c r="EX68" s="84"/>
      <c r="EY68" s="84"/>
      <c r="EZ68" s="84"/>
      <c r="FA68" s="84"/>
      <c r="FB68" s="85">
        <f t="shared" si="47"/>
        <v>0</v>
      </c>
      <c r="FC68" s="84"/>
      <c r="FD68" s="84"/>
      <c r="FE68" s="84"/>
      <c r="FF68" s="84"/>
      <c r="FG68" s="84"/>
      <c r="FH68" s="26"/>
      <c r="FI68" s="26"/>
      <c r="FJ68" s="26"/>
      <c r="FK68" s="26"/>
      <c r="FL68" s="23">
        <f t="shared" si="66"/>
        <v>0</v>
      </c>
      <c r="FM68" s="26"/>
      <c r="FN68" s="26"/>
      <c r="FO68" s="26"/>
      <c r="FP68" s="26"/>
      <c r="FQ68" s="26"/>
      <c r="FR68" s="23">
        <f t="shared" si="67"/>
        <v>0</v>
      </c>
      <c r="FS68" s="26"/>
      <c r="FT68" s="26"/>
      <c r="FU68" s="26"/>
      <c r="FV68" s="26"/>
      <c r="FW68" s="23">
        <f t="shared" si="68"/>
        <v>0</v>
      </c>
      <c r="FX68" s="21">
        <f t="shared" si="69"/>
        <v>332.29999999999995</v>
      </c>
      <c r="FY68" s="21">
        <f t="shared" si="70"/>
        <v>0</v>
      </c>
      <c r="FZ68" s="62">
        <f t="shared" si="71"/>
        <v>332.29999999999995</v>
      </c>
      <c r="GA68" s="21">
        <v>233</v>
      </c>
      <c r="GB68" s="21">
        <v>0</v>
      </c>
      <c r="GC68" s="21">
        <f t="shared" si="35"/>
        <v>0</v>
      </c>
      <c r="GD68" s="26">
        <f t="shared" si="26"/>
        <v>0</v>
      </c>
      <c r="GE68" s="21">
        <v>68</v>
      </c>
      <c r="GF68" s="21">
        <f t="shared" si="36"/>
        <v>1.05</v>
      </c>
      <c r="GG68" s="26">
        <f t="shared" si="28"/>
        <v>66.95</v>
      </c>
      <c r="GH68" s="21">
        <f t="shared" si="75"/>
        <v>13</v>
      </c>
      <c r="GI68" s="26">
        <f t="shared" si="30"/>
        <v>12.68</v>
      </c>
      <c r="GJ68" s="21">
        <v>0</v>
      </c>
      <c r="GK68" s="21">
        <v>12</v>
      </c>
      <c r="GL68" s="21">
        <f t="shared" si="37"/>
        <v>0</v>
      </c>
      <c r="GM68" s="26">
        <f t="shared" si="31"/>
        <v>0</v>
      </c>
      <c r="GN68" s="21">
        <v>13</v>
      </c>
      <c r="GO68" s="21">
        <v>21</v>
      </c>
      <c r="GP68" s="105">
        <v>0</v>
      </c>
      <c r="GQ68" s="26">
        <v>33</v>
      </c>
      <c r="GR68" s="26"/>
      <c r="GS68" s="26"/>
      <c r="GT68" s="26"/>
      <c r="GU68" s="26"/>
      <c r="GV68" s="26"/>
      <c r="GW68" s="26"/>
      <c r="GX68" s="26"/>
      <c r="GY68" s="26"/>
      <c r="GZ68" s="24">
        <f t="shared" si="74"/>
        <v>0</v>
      </c>
      <c r="HB68" s="26">
        <f t="shared" si="38"/>
        <v>0.32</v>
      </c>
      <c r="HC68" s="26">
        <f t="shared" si="39"/>
        <v>12.68</v>
      </c>
    </row>
    <row r="69" spans="1:211" s="19" customFormat="1" ht="92.25" customHeight="1" x14ac:dyDescent="0.2">
      <c r="A69" s="125">
        <v>22</v>
      </c>
      <c r="B69" s="125" t="s">
        <v>108</v>
      </c>
      <c r="C69" s="123"/>
      <c r="D69" s="123"/>
      <c r="E69" s="123"/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72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9.6999999999999993</v>
      </c>
      <c r="AL69" s="26">
        <v>32.299999999999997</v>
      </c>
      <c r="AM69" s="72">
        <f t="shared" si="54"/>
        <v>42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62">
        <f t="shared" si="55"/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1.3</v>
      </c>
      <c r="BF69" s="26">
        <v>72.3</v>
      </c>
      <c r="BG69" s="62">
        <f t="shared" si="56"/>
        <v>73.599999999999994</v>
      </c>
      <c r="BH69" s="26"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62">
        <f t="shared" si="57"/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23.7</v>
      </c>
      <c r="CA69" s="62">
        <f t="shared" si="58"/>
        <v>23.7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6">
        <v>0</v>
      </c>
      <c r="CS69" s="26">
        <v>0</v>
      </c>
      <c r="CT69" s="26">
        <v>2.2999999999999998</v>
      </c>
      <c r="CU69" s="26">
        <v>0</v>
      </c>
      <c r="CV69" s="62">
        <f t="shared" si="59"/>
        <v>2.2999999999999998</v>
      </c>
      <c r="CW69" s="26">
        <v>0</v>
      </c>
      <c r="CX69" s="26">
        <v>0</v>
      </c>
      <c r="CY69" s="26">
        <v>0</v>
      </c>
      <c r="CZ69" s="26">
        <v>0</v>
      </c>
      <c r="DA69" s="26">
        <v>0</v>
      </c>
      <c r="DB69" s="26">
        <v>0</v>
      </c>
      <c r="DC69" s="26">
        <v>0</v>
      </c>
      <c r="DD69" s="26">
        <v>1</v>
      </c>
      <c r="DE69" s="26">
        <v>1</v>
      </c>
      <c r="DF69" s="62">
        <f t="shared" si="60"/>
        <v>2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0</v>
      </c>
      <c r="DO69" s="26">
        <v>0</v>
      </c>
      <c r="DP69" s="62">
        <f t="shared" si="61"/>
        <v>0</v>
      </c>
      <c r="DQ69" s="84"/>
      <c r="DR69" s="84"/>
      <c r="DS69" s="84"/>
      <c r="DT69" s="84"/>
      <c r="DU69" s="84"/>
      <c r="DV69" s="84"/>
      <c r="DW69" s="85">
        <f t="shared" si="62"/>
        <v>0</v>
      </c>
      <c r="DX69" s="84"/>
      <c r="DY69" s="84"/>
      <c r="DZ69" s="84"/>
      <c r="EA69" s="84"/>
      <c r="EB69" s="84"/>
      <c r="EC69" s="84"/>
      <c r="ED69" s="84"/>
      <c r="EE69" s="84"/>
      <c r="EF69" s="85">
        <f t="shared" si="63"/>
        <v>0</v>
      </c>
      <c r="EG69" s="84"/>
      <c r="EH69" s="84"/>
      <c r="EI69" s="85">
        <f t="shared" si="64"/>
        <v>0</v>
      </c>
      <c r="EJ69" s="84"/>
      <c r="EK69" s="84"/>
      <c r="EL69" s="84"/>
      <c r="EM69" s="84"/>
      <c r="EN69" s="85">
        <f t="shared" si="45"/>
        <v>0</v>
      </c>
      <c r="EO69" s="84"/>
      <c r="EP69" s="84"/>
      <c r="EQ69" s="84"/>
      <c r="ER69" s="84"/>
      <c r="ES69" s="85">
        <f t="shared" si="65"/>
        <v>0</v>
      </c>
      <c r="ET69" s="84"/>
      <c r="EU69" s="84"/>
      <c r="EV69" s="84"/>
      <c r="EW69" s="84"/>
      <c r="EX69" s="84"/>
      <c r="EY69" s="84"/>
      <c r="EZ69" s="84"/>
      <c r="FA69" s="84"/>
      <c r="FB69" s="85">
        <f t="shared" si="47"/>
        <v>0</v>
      </c>
      <c r="FC69" s="84"/>
      <c r="FD69" s="84"/>
      <c r="FE69" s="84"/>
      <c r="FF69" s="84"/>
      <c r="FG69" s="84"/>
      <c r="FH69" s="26"/>
      <c r="FI69" s="26"/>
      <c r="FJ69" s="26"/>
      <c r="FK69" s="26"/>
      <c r="FL69" s="23">
        <f t="shared" si="66"/>
        <v>0</v>
      </c>
      <c r="FM69" s="26"/>
      <c r="FN69" s="26"/>
      <c r="FO69" s="26"/>
      <c r="FP69" s="26"/>
      <c r="FQ69" s="26"/>
      <c r="FR69" s="23">
        <f t="shared" si="67"/>
        <v>0</v>
      </c>
      <c r="FS69" s="26"/>
      <c r="FT69" s="26"/>
      <c r="FU69" s="26"/>
      <c r="FV69" s="26"/>
      <c r="FW69" s="23">
        <f t="shared" si="68"/>
        <v>0</v>
      </c>
      <c r="FX69" s="21">
        <f t="shared" si="69"/>
        <v>143.6</v>
      </c>
      <c r="FY69" s="21">
        <f t="shared" si="70"/>
        <v>0</v>
      </c>
      <c r="FZ69" s="62">
        <f t="shared" si="71"/>
        <v>143.6</v>
      </c>
      <c r="GA69" s="21">
        <v>143.6</v>
      </c>
      <c r="GB69" s="21">
        <v>0</v>
      </c>
      <c r="GC69" s="21">
        <f t="shared" si="35"/>
        <v>0</v>
      </c>
      <c r="GD69" s="26">
        <f t="shared" si="26"/>
        <v>0</v>
      </c>
      <c r="GE69" s="21">
        <v>0</v>
      </c>
      <c r="GF69" s="21">
        <f t="shared" si="36"/>
        <v>0</v>
      </c>
      <c r="GG69" s="26">
        <f t="shared" si="28"/>
        <v>0</v>
      </c>
      <c r="GH69" s="21">
        <f t="shared" si="75"/>
        <v>0</v>
      </c>
      <c r="GI69" s="26">
        <f t="shared" si="30"/>
        <v>0</v>
      </c>
      <c r="GJ69" s="21">
        <v>0</v>
      </c>
      <c r="GK69" s="21">
        <v>0</v>
      </c>
      <c r="GL69" s="21">
        <f t="shared" si="37"/>
        <v>0</v>
      </c>
      <c r="GM69" s="26">
        <f t="shared" si="31"/>
        <v>0</v>
      </c>
      <c r="GN69" s="21">
        <v>0</v>
      </c>
      <c r="GO69" s="21">
        <v>0</v>
      </c>
      <c r="GP69" s="105">
        <v>0</v>
      </c>
      <c r="GQ69" s="26">
        <v>18</v>
      </c>
      <c r="GR69" s="26"/>
      <c r="GS69" s="26"/>
      <c r="GT69" s="26"/>
      <c r="GU69" s="26"/>
      <c r="GV69" s="26"/>
      <c r="GW69" s="26"/>
      <c r="GX69" s="26"/>
      <c r="GY69" s="26"/>
      <c r="GZ69" s="24">
        <f t="shared" si="74"/>
        <v>0</v>
      </c>
      <c r="HB69" s="26">
        <f t="shared" si="38"/>
        <v>0</v>
      </c>
      <c r="HC69" s="26">
        <f t="shared" si="39"/>
        <v>0</v>
      </c>
    </row>
    <row r="70" spans="1:211" s="19" customFormat="1" ht="39" customHeight="1" x14ac:dyDescent="0.2">
      <c r="A70" s="125"/>
      <c r="B70" s="125" t="s">
        <v>182</v>
      </c>
      <c r="C70" s="123"/>
      <c r="D70" s="123">
        <v>248</v>
      </c>
      <c r="E70" s="123">
        <v>200.7</v>
      </c>
      <c r="F70" s="26">
        <v>248</v>
      </c>
      <c r="G70" s="26">
        <v>0</v>
      </c>
      <c r="H70" s="26">
        <v>167</v>
      </c>
      <c r="I70" s="26">
        <v>33.700000000000003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72">
        <v>0</v>
      </c>
      <c r="AD70" s="26"/>
      <c r="AE70" s="26"/>
      <c r="AF70" s="26"/>
      <c r="AG70" s="26"/>
      <c r="AH70" s="26"/>
      <c r="AI70" s="26"/>
      <c r="AJ70" s="26"/>
      <c r="AK70" s="26"/>
      <c r="AL70" s="26"/>
      <c r="AM70" s="72">
        <v>0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62">
        <v>0</v>
      </c>
      <c r="AX70" s="26"/>
      <c r="AY70" s="26"/>
      <c r="AZ70" s="26"/>
      <c r="BA70" s="26"/>
      <c r="BB70" s="26"/>
      <c r="BC70" s="26"/>
      <c r="BD70" s="26"/>
      <c r="BE70" s="26"/>
      <c r="BF70" s="26"/>
      <c r="BG70" s="62">
        <v>0</v>
      </c>
      <c r="BH70" s="26"/>
      <c r="BI70" s="26"/>
      <c r="BJ70" s="26"/>
      <c r="BK70" s="26"/>
      <c r="BL70" s="26"/>
      <c r="BM70" s="26"/>
      <c r="BN70" s="26"/>
      <c r="BO70" s="26"/>
      <c r="BP70" s="26"/>
      <c r="BQ70" s="62">
        <v>0</v>
      </c>
      <c r="BR70" s="26"/>
      <c r="BS70" s="26"/>
      <c r="BT70" s="26"/>
      <c r="BU70" s="26"/>
      <c r="BV70" s="26"/>
      <c r="BW70" s="26"/>
      <c r="BX70" s="26"/>
      <c r="BY70" s="26"/>
      <c r="BZ70" s="26"/>
      <c r="CA70" s="62">
        <v>0</v>
      </c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>
        <v>0</v>
      </c>
      <c r="CT70" s="26"/>
      <c r="CU70" s="26"/>
      <c r="CV70" s="62"/>
      <c r="CW70" s="26"/>
      <c r="CX70" s="26"/>
      <c r="CY70" s="26"/>
      <c r="CZ70" s="26"/>
      <c r="DA70" s="26"/>
      <c r="DB70" s="26"/>
      <c r="DC70" s="26">
        <v>0</v>
      </c>
      <c r="DD70" s="26"/>
      <c r="DE70" s="26"/>
      <c r="DF70" s="62"/>
      <c r="DG70" s="26"/>
      <c r="DH70" s="26"/>
      <c r="DI70" s="26"/>
      <c r="DJ70" s="26"/>
      <c r="DK70" s="26"/>
      <c r="DL70" s="26"/>
      <c r="DM70" s="26">
        <v>0</v>
      </c>
      <c r="DN70" s="26"/>
      <c r="DO70" s="26"/>
      <c r="DP70" s="62"/>
      <c r="DQ70" s="84"/>
      <c r="DR70" s="84"/>
      <c r="DS70" s="84"/>
      <c r="DT70" s="84">
        <v>0</v>
      </c>
      <c r="DU70" s="84"/>
      <c r="DV70" s="84"/>
      <c r="DW70" s="85"/>
      <c r="DX70" s="84"/>
      <c r="DY70" s="84"/>
      <c r="DZ70" s="84"/>
      <c r="EA70" s="84"/>
      <c r="EB70" s="84"/>
      <c r="EC70" s="84">
        <v>0</v>
      </c>
      <c r="ED70" s="84"/>
      <c r="EE70" s="84"/>
      <c r="EF70" s="85">
        <v>0</v>
      </c>
      <c r="EG70" s="84"/>
      <c r="EH70" s="84"/>
      <c r="EI70" s="85"/>
      <c r="EJ70" s="84"/>
      <c r="EK70" s="84">
        <v>0</v>
      </c>
      <c r="EL70" s="84"/>
      <c r="EM70" s="84"/>
      <c r="EN70" s="85"/>
      <c r="EO70" s="84"/>
      <c r="EP70" s="84">
        <v>0</v>
      </c>
      <c r="EQ70" s="84"/>
      <c r="ER70" s="84"/>
      <c r="ES70" s="85"/>
      <c r="ET70" s="84"/>
      <c r="EU70" s="84"/>
      <c r="EV70" s="84"/>
      <c r="EW70" s="84"/>
      <c r="EX70" s="84"/>
      <c r="EY70" s="84">
        <v>0</v>
      </c>
      <c r="EZ70" s="84"/>
      <c r="FA70" s="84"/>
      <c r="FB70" s="85"/>
      <c r="FC70" s="84"/>
      <c r="FD70" s="84"/>
      <c r="FE70" s="84"/>
      <c r="FF70" s="84"/>
      <c r="FG70" s="84"/>
      <c r="FH70" s="26"/>
      <c r="FI70" s="26">
        <v>0</v>
      </c>
      <c r="FJ70" s="26"/>
      <c r="FK70" s="26"/>
      <c r="FL70" s="23"/>
      <c r="FM70" s="26"/>
      <c r="FN70" s="26"/>
      <c r="FO70" s="26">
        <v>0</v>
      </c>
      <c r="FP70" s="26"/>
      <c r="FQ70" s="26"/>
      <c r="FR70" s="23"/>
      <c r="FS70" s="26"/>
      <c r="FT70" s="26">
        <v>0</v>
      </c>
      <c r="FU70" s="26">
        <v>448.7</v>
      </c>
      <c r="FV70" s="26">
        <v>0</v>
      </c>
      <c r="FW70" s="23">
        <v>448.7</v>
      </c>
      <c r="FX70" s="21"/>
      <c r="FY70" s="21">
        <v>200</v>
      </c>
      <c r="FZ70" s="62">
        <v>176.7</v>
      </c>
      <c r="GA70" s="21">
        <v>72</v>
      </c>
      <c r="GB70" s="21">
        <v>200</v>
      </c>
      <c r="GC70" s="21">
        <f t="shared" si="35"/>
        <v>2.2360000000000002</v>
      </c>
      <c r="GD70" s="26">
        <f t="shared" si="26"/>
        <v>197.76400000000001</v>
      </c>
      <c r="GE70" s="21">
        <v>176.7</v>
      </c>
      <c r="GF70" s="21">
        <f t="shared" si="36"/>
        <v>2.72</v>
      </c>
      <c r="GG70" s="26">
        <f t="shared" si="28"/>
        <v>173.98</v>
      </c>
      <c r="GH70" s="21">
        <v>72</v>
      </c>
      <c r="GI70" s="26">
        <f t="shared" si="30"/>
        <v>69.97</v>
      </c>
      <c r="GJ70" s="21">
        <v>48</v>
      </c>
      <c r="GK70" s="21">
        <v>0</v>
      </c>
      <c r="GL70" s="21">
        <f t="shared" si="37"/>
        <v>1.43</v>
      </c>
      <c r="GM70" s="26">
        <f t="shared" si="31"/>
        <v>46.57</v>
      </c>
      <c r="GN70" s="21">
        <v>24</v>
      </c>
      <c r="GO70" s="21">
        <v>0</v>
      </c>
      <c r="GP70" s="105"/>
      <c r="GQ70" s="26"/>
      <c r="GR70" s="26"/>
      <c r="GS70" s="26"/>
      <c r="GT70" s="26"/>
      <c r="GU70" s="26"/>
      <c r="GV70" s="26"/>
      <c r="GW70" s="26"/>
      <c r="GX70" s="26"/>
      <c r="GY70" s="26"/>
      <c r="GZ70" s="24"/>
      <c r="HB70" s="26">
        <f t="shared" si="38"/>
        <v>0.6</v>
      </c>
      <c r="HC70" s="26">
        <f t="shared" si="39"/>
        <v>23.4</v>
      </c>
    </row>
    <row r="71" spans="1:211" s="19" customFormat="1" ht="68.25" customHeight="1" x14ac:dyDescent="0.2">
      <c r="A71" s="125"/>
      <c r="B71" s="125" t="s">
        <v>184</v>
      </c>
      <c r="C71" s="123"/>
      <c r="D71" s="123">
        <v>94</v>
      </c>
      <c r="E71" s="123">
        <v>118.2</v>
      </c>
      <c r="F71" s="26">
        <v>94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92.2</v>
      </c>
      <c r="P71" s="26">
        <v>0</v>
      </c>
      <c r="Q71" s="26">
        <v>8.6999999999999993</v>
      </c>
      <c r="R71" s="26">
        <v>17.3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72">
        <v>0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72">
        <v>0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62">
        <v>0</v>
      </c>
      <c r="AX71" s="26"/>
      <c r="AY71" s="26"/>
      <c r="AZ71" s="26"/>
      <c r="BA71" s="26"/>
      <c r="BB71" s="26"/>
      <c r="BC71" s="26"/>
      <c r="BD71" s="26"/>
      <c r="BE71" s="26"/>
      <c r="BF71" s="26"/>
      <c r="BG71" s="62">
        <v>0</v>
      </c>
      <c r="BH71" s="26"/>
      <c r="BI71" s="26"/>
      <c r="BJ71" s="26"/>
      <c r="BK71" s="26"/>
      <c r="BL71" s="26"/>
      <c r="BM71" s="26"/>
      <c r="BN71" s="26"/>
      <c r="BO71" s="26"/>
      <c r="BP71" s="26"/>
      <c r="BQ71" s="62">
        <v>0</v>
      </c>
      <c r="BR71" s="26"/>
      <c r="BS71" s="26"/>
      <c r="BT71" s="26"/>
      <c r="BU71" s="26"/>
      <c r="BV71" s="26"/>
      <c r="BW71" s="26"/>
      <c r="BX71" s="26"/>
      <c r="BY71" s="26"/>
      <c r="BZ71" s="26"/>
      <c r="CA71" s="62">
        <v>0</v>
      </c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>
        <v>0</v>
      </c>
      <c r="CT71" s="26"/>
      <c r="CU71" s="26"/>
      <c r="CV71" s="62"/>
      <c r="CW71" s="26"/>
      <c r="CX71" s="26"/>
      <c r="CY71" s="26"/>
      <c r="CZ71" s="26"/>
      <c r="DA71" s="26"/>
      <c r="DB71" s="26"/>
      <c r="DC71" s="26">
        <v>0</v>
      </c>
      <c r="DD71" s="26"/>
      <c r="DE71" s="26"/>
      <c r="DF71" s="62"/>
      <c r="DG71" s="26"/>
      <c r="DH71" s="26"/>
      <c r="DI71" s="26"/>
      <c r="DJ71" s="26"/>
      <c r="DK71" s="26"/>
      <c r="DL71" s="26"/>
      <c r="DM71" s="26">
        <v>0</v>
      </c>
      <c r="DN71" s="26"/>
      <c r="DO71" s="26"/>
      <c r="DP71" s="62"/>
      <c r="DQ71" s="84"/>
      <c r="DR71" s="84"/>
      <c r="DS71" s="84"/>
      <c r="DT71" s="84">
        <v>0</v>
      </c>
      <c r="DU71" s="84"/>
      <c r="DV71" s="84"/>
      <c r="DW71" s="85"/>
      <c r="DX71" s="84"/>
      <c r="DY71" s="84"/>
      <c r="DZ71" s="84"/>
      <c r="EA71" s="84"/>
      <c r="EB71" s="84"/>
      <c r="EC71" s="84">
        <v>0</v>
      </c>
      <c r="ED71" s="84"/>
      <c r="EE71" s="84"/>
      <c r="EF71" s="85">
        <v>0</v>
      </c>
      <c r="EG71" s="84"/>
      <c r="EH71" s="84"/>
      <c r="EI71" s="85"/>
      <c r="EJ71" s="84"/>
      <c r="EK71" s="84">
        <v>0</v>
      </c>
      <c r="EL71" s="84"/>
      <c r="EM71" s="84"/>
      <c r="EN71" s="85"/>
      <c r="EO71" s="84">
        <v>36.6</v>
      </c>
      <c r="EP71" s="84">
        <v>36.6</v>
      </c>
      <c r="EQ71" s="84"/>
      <c r="ER71" s="84"/>
      <c r="ES71" s="85"/>
      <c r="ET71" s="84"/>
      <c r="EU71" s="84"/>
      <c r="EV71" s="84"/>
      <c r="EW71" s="84"/>
      <c r="EX71" s="84"/>
      <c r="EY71" s="84">
        <v>0</v>
      </c>
      <c r="EZ71" s="84"/>
      <c r="FA71" s="84"/>
      <c r="FB71" s="85"/>
      <c r="FC71" s="84"/>
      <c r="FD71" s="84"/>
      <c r="FE71" s="84"/>
      <c r="FF71" s="84"/>
      <c r="FG71" s="84"/>
      <c r="FH71" s="26"/>
      <c r="FI71" s="26">
        <v>0</v>
      </c>
      <c r="FJ71" s="26"/>
      <c r="FK71" s="26"/>
      <c r="FL71" s="23"/>
      <c r="FM71" s="26"/>
      <c r="FN71" s="26"/>
      <c r="FO71" s="26">
        <v>0</v>
      </c>
      <c r="FP71" s="26"/>
      <c r="FQ71" s="26"/>
      <c r="FR71" s="23"/>
      <c r="FS71" s="26"/>
      <c r="FT71" s="26">
        <v>0</v>
      </c>
      <c r="FU71" s="26">
        <v>248.79999999999998</v>
      </c>
      <c r="FV71" s="26">
        <v>36.6</v>
      </c>
      <c r="FW71" s="23">
        <v>212.2</v>
      </c>
      <c r="FX71" s="21"/>
      <c r="FY71" s="21">
        <v>69</v>
      </c>
      <c r="FZ71" s="62">
        <v>83.2</v>
      </c>
      <c r="GA71" s="21">
        <v>60</v>
      </c>
      <c r="GB71" s="21">
        <v>69</v>
      </c>
      <c r="GC71" s="21">
        <f t="shared" si="35"/>
        <v>0.77100000000000002</v>
      </c>
      <c r="GD71" s="26">
        <f t="shared" si="26"/>
        <v>68.228999999999999</v>
      </c>
      <c r="GE71" s="21">
        <v>83.2</v>
      </c>
      <c r="GF71" s="21">
        <f t="shared" si="36"/>
        <v>1.28</v>
      </c>
      <c r="GG71" s="26">
        <f t="shared" si="28"/>
        <v>81.92</v>
      </c>
      <c r="GH71" s="21">
        <v>60</v>
      </c>
      <c r="GI71" s="26">
        <f t="shared" si="30"/>
        <v>58.39</v>
      </c>
      <c r="GJ71" s="21">
        <v>25</v>
      </c>
      <c r="GK71" s="21">
        <v>0</v>
      </c>
      <c r="GL71" s="21">
        <f t="shared" si="37"/>
        <v>0.74</v>
      </c>
      <c r="GM71" s="26">
        <f t="shared" si="31"/>
        <v>24.26</v>
      </c>
      <c r="GN71" s="21">
        <v>35</v>
      </c>
      <c r="GO71" s="21">
        <v>0</v>
      </c>
      <c r="GP71" s="105"/>
      <c r="GQ71" s="26"/>
      <c r="GR71" s="26"/>
      <c r="GS71" s="26"/>
      <c r="GT71" s="26"/>
      <c r="GU71" s="26"/>
      <c r="GV71" s="26"/>
      <c r="GW71" s="26"/>
      <c r="GX71" s="26"/>
      <c r="GY71" s="26"/>
      <c r="GZ71" s="24"/>
      <c r="HB71" s="26">
        <f t="shared" si="38"/>
        <v>0.87</v>
      </c>
      <c r="HC71" s="26">
        <f t="shared" si="39"/>
        <v>34.130000000000003</v>
      </c>
    </row>
    <row r="72" spans="1:211" s="19" customFormat="1" ht="54.75" customHeight="1" x14ac:dyDescent="0.2">
      <c r="A72" s="125"/>
      <c r="B72" s="125" t="s">
        <v>185</v>
      </c>
      <c r="C72" s="123"/>
      <c r="D72" s="123"/>
      <c r="E72" s="12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72"/>
      <c r="AD72" s="26"/>
      <c r="AE72" s="26"/>
      <c r="AF72" s="26"/>
      <c r="AG72" s="26"/>
      <c r="AH72" s="26"/>
      <c r="AI72" s="26"/>
      <c r="AJ72" s="26"/>
      <c r="AK72" s="26"/>
      <c r="AL72" s="26"/>
      <c r="AM72" s="72"/>
      <c r="AN72" s="26"/>
      <c r="AO72" s="26"/>
      <c r="AP72" s="26"/>
      <c r="AQ72" s="26"/>
      <c r="AR72" s="26"/>
      <c r="AS72" s="26"/>
      <c r="AT72" s="26"/>
      <c r="AU72" s="26"/>
      <c r="AV72" s="26"/>
      <c r="AW72" s="62"/>
      <c r="AX72" s="26"/>
      <c r="AY72" s="26"/>
      <c r="AZ72" s="26"/>
      <c r="BA72" s="26"/>
      <c r="BB72" s="26"/>
      <c r="BC72" s="26"/>
      <c r="BD72" s="26"/>
      <c r="BE72" s="26"/>
      <c r="BF72" s="26"/>
      <c r="BG72" s="62"/>
      <c r="BH72" s="26"/>
      <c r="BI72" s="26"/>
      <c r="BJ72" s="26"/>
      <c r="BK72" s="26"/>
      <c r="BL72" s="26"/>
      <c r="BM72" s="26"/>
      <c r="BN72" s="26"/>
      <c r="BO72" s="26"/>
      <c r="BP72" s="26"/>
      <c r="BQ72" s="62"/>
      <c r="BR72" s="26"/>
      <c r="BS72" s="26"/>
      <c r="BT72" s="26"/>
      <c r="BU72" s="26"/>
      <c r="BV72" s="26"/>
      <c r="BW72" s="26"/>
      <c r="BX72" s="26"/>
      <c r="BY72" s="26"/>
      <c r="BZ72" s="26"/>
      <c r="CA72" s="62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62"/>
      <c r="CW72" s="26"/>
      <c r="CX72" s="26"/>
      <c r="CY72" s="26"/>
      <c r="CZ72" s="26"/>
      <c r="DA72" s="26"/>
      <c r="DB72" s="26"/>
      <c r="DC72" s="26"/>
      <c r="DD72" s="26"/>
      <c r="DE72" s="26"/>
      <c r="DF72" s="62"/>
      <c r="DG72" s="26"/>
      <c r="DH72" s="26"/>
      <c r="DI72" s="26"/>
      <c r="DJ72" s="26"/>
      <c r="DK72" s="26"/>
      <c r="DL72" s="26"/>
      <c r="DM72" s="26"/>
      <c r="DN72" s="26"/>
      <c r="DO72" s="26"/>
      <c r="DP72" s="62"/>
      <c r="DQ72" s="84"/>
      <c r="DR72" s="84"/>
      <c r="DS72" s="84"/>
      <c r="DT72" s="84"/>
      <c r="DU72" s="84"/>
      <c r="DV72" s="84"/>
      <c r="DW72" s="85"/>
      <c r="DX72" s="84"/>
      <c r="DY72" s="84"/>
      <c r="DZ72" s="84"/>
      <c r="EA72" s="84"/>
      <c r="EB72" s="84"/>
      <c r="EC72" s="84"/>
      <c r="ED72" s="84"/>
      <c r="EE72" s="84"/>
      <c r="EF72" s="85"/>
      <c r="EG72" s="84"/>
      <c r="EH72" s="84"/>
      <c r="EI72" s="85"/>
      <c r="EJ72" s="84"/>
      <c r="EK72" s="84"/>
      <c r="EL72" s="84"/>
      <c r="EM72" s="84"/>
      <c r="EN72" s="85"/>
      <c r="EO72" s="84"/>
      <c r="EP72" s="84"/>
      <c r="EQ72" s="84"/>
      <c r="ER72" s="84"/>
      <c r="ES72" s="85"/>
      <c r="ET72" s="84"/>
      <c r="EU72" s="84"/>
      <c r="EV72" s="84"/>
      <c r="EW72" s="84"/>
      <c r="EX72" s="84"/>
      <c r="EY72" s="84"/>
      <c r="EZ72" s="84"/>
      <c r="FA72" s="84"/>
      <c r="FB72" s="85"/>
      <c r="FC72" s="84"/>
      <c r="FD72" s="84"/>
      <c r="FE72" s="84"/>
      <c r="FF72" s="84"/>
      <c r="FG72" s="84"/>
      <c r="FH72" s="26"/>
      <c r="FI72" s="26"/>
      <c r="FJ72" s="26"/>
      <c r="FK72" s="26"/>
      <c r="FL72" s="23"/>
      <c r="FM72" s="26"/>
      <c r="FN72" s="26"/>
      <c r="FO72" s="26"/>
      <c r="FP72" s="26"/>
      <c r="FQ72" s="26"/>
      <c r="FR72" s="23"/>
      <c r="FS72" s="26"/>
      <c r="FT72" s="26"/>
      <c r="FU72" s="26"/>
      <c r="FV72" s="26"/>
      <c r="FW72" s="23"/>
      <c r="FX72" s="21"/>
      <c r="FY72" s="21"/>
      <c r="FZ72" s="62"/>
      <c r="GA72" s="21"/>
      <c r="GB72" s="21">
        <v>25.9</v>
      </c>
      <c r="GC72" s="21">
        <f t="shared" si="35"/>
        <v>0.28999999999999998</v>
      </c>
      <c r="GD72" s="26">
        <f t="shared" si="26"/>
        <v>25.61</v>
      </c>
      <c r="GE72" s="21">
        <v>33.299999999999997</v>
      </c>
      <c r="GF72" s="21">
        <f t="shared" si="36"/>
        <v>0.51</v>
      </c>
      <c r="GG72" s="26">
        <f t="shared" si="28"/>
        <v>32.79</v>
      </c>
      <c r="GH72" s="21">
        <v>74</v>
      </c>
      <c r="GI72" s="26">
        <f t="shared" si="30"/>
        <v>71.97</v>
      </c>
      <c r="GJ72" s="21">
        <v>38</v>
      </c>
      <c r="GK72" s="21">
        <v>0</v>
      </c>
      <c r="GL72" s="21">
        <f t="shared" si="37"/>
        <v>1.1299999999999999</v>
      </c>
      <c r="GM72" s="26">
        <f t="shared" si="31"/>
        <v>36.869999999999997</v>
      </c>
      <c r="GN72" s="21">
        <v>36</v>
      </c>
      <c r="GO72" s="21">
        <v>0</v>
      </c>
      <c r="GP72" s="105"/>
      <c r="GQ72" s="26"/>
      <c r="GR72" s="26"/>
      <c r="GS72" s="26"/>
      <c r="GT72" s="26"/>
      <c r="GU72" s="26"/>
      <c r="GV72" s="26"/>
      <c r="GW72" s="26"/>
      <c r="GX72" s="26"/>
      <c r="GY72" s="26"/>
      <c r="GZ72" s="24"/>
      <c r="HB72" s="26">
        <f t="shared" si="38"/>
        <v>0.9</v>
      </c>
      <c r="HC72" s="26">
        <f t="shared" si="39"/>
        <v>35.1</v>
      </c>
    </row>
    <row r="73" spans="1:211" s="19" customFormat="1" ht="46.5" customHeight="1" x14ac:dyDescent="0.2">
      <c r="A73" s="125"/>
      <c r="B73" s="125" t="s">
        <v>188</v>
      </c>
      <c r="C73" s="123"/>
      <c r="D73" s="123"/>
      <c r="E73" s="12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2"/>
      <c r="AD73" s="26"/>
      <c r="AE73" s="26"/>
      <c r="AF73" s="26"/>
      <c r="AG73" s="26"/>
      <c r="AH73" s="26"/>
      <c r="AI73" s="26"/>
      <c r="AJ73" s="26"/>
      <c r="AK73" s="26"/>
      <c r="AL73" s="26"/>
      <c r="AM73" s="72"/>
      <c r="AN73" s="26"/>
      <c r="AO73" s="26"/>
      <c r="AP73" s="26"/>
      <c r="AQ73" s="26"/>
      <c r="AR73" s="26"/>
      <c r="AS73" s="26"/>
      <c r="AT73" s="26"/>
      <c r="AU73" s="26"/>
      <c r="AV73" s="26"/>
      <c r="AW73" s="62"/>
      <c r="AX73" s="26"/>
      <c r="AY73" s="26"/>
      <c r="AZ73" s="26"/>
      <c r="BA73" s="26"/>
      <c r="BB73" s="26"/>
      <c r="BC73" s="26"/>
      <c r="BD73" s="26"/>
      <c r="BE73" s="26"/>
      <c r="BF73" s="26"/>
      <c r="BG73" s="62"/>
      <c r="BH73" s="26"/>
      <c r="BI73" s="26"/>
      <c r="BJ73" s="26"/>
      <c r="BK73" s="26"/>
      <c r="BL73" s="26"/>
      <c r="BM73" s="26"/>
      <c r="BN73" s="26"/>
      <c r="BO73" s="26"/>
      <c r="BP73" s="26"/>
      <c r="BQ73" s="62"/>
      <c r="BR73" s="26"/>
      <c r="BS73" s="26"/>
      <c r="BT73" s="26"/>
      <c r="BU73" s="26"/>
      <c r="BV73" s="26"/>
      <c r="BW73" s="26"/>
      <c r="BX73" s="26"/>
      <c r="BY73" s="26"/>
      <c r="BZ73" s="26"/>
      <c r="CA73" s="62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62"/>
      <c r="CW73" s="26"/>
      <c r="CX73" s="26"/>
      <c r="CY73" s="26"/>
      <c r="CZ73" s="26"/>
      <c r="DA73" s="26"/>
      <c r="DB73" s="26"/>
      <c r="DC73" s="26"/>
      <c r="DD73" s="26"/>
      <c r="DE73" s="26"/>
      <c r="DF73" s="62"/>
      <c r="DG73" s="26"/>
      <c r="DH73" s="26"/>
      <c r="DI73" s="26"/>
      <c r="DJ73" s="26"/>
      <c r="DK73" s="26"/>
      <c r="DL73" s="26"/>
      <c r="DM73" s="26"/>
      <c r="DN73" s="26"/>
      <c r="DO73" s="26"/>
      <c r="DP73" s="62"/>
      <c r="DQ73" s="84"/>
      <c r="DR73" s="84"/>
      <c r="DS73" s="84"/>
      <c r="DT73" s="84"/>
      <c r="DU73" s="84"/>
      <c r="DV73" s="84"/>
      <c r="DW73" s="85"/>
      <c r="DX73" s="84"/>
      <c r="DY73" s="84"/>
      <c r="DZ73" s="84"/>
      <c r="EA73" s="84"/>
      <c r="EB73" s="84"/>
      <c r="EC73" s="84"/>
      <c r="ED73" s="84"/>
      <c r="EE73" s="84"/>
      <c r="EF73" s="85"/>
      <c r="EG73" s="84"/>
      <c r="EH73" s="84"/>
      <c r="EI73" s="85"/>
      <c r="EJ73" s="84"/>
      <c r="EK73" s="84"/>
      <c r="EL73" s="84"/>
      <c r="EM73" s="84"/>
      <c r="EN73" s="85"/>
      <c r="EO73" s="84"/>
      <c r="EP73" s="84"/>
      <c r="EQ73" s="84"/>
      <c r="ER73" s="84"/>
      <c r="ES73" s="85"/>
      <c r="ET73" s="84"/>
      <c r="EU73" s="84"/>
      <c r="EV73" s="84"/>
      <c r="EW73" s="84"/>
      <c r="EX73" s="84"/>
      <c r="EY73" s="84"/>
      <c r="EZ73" s="84"/>
      <c r="FA73" s="84"/>
      <c r="FB73" s="85"/>
      <c r="FC73" s="84"/>
      <c r="FD73" s="84"/>
      <c r="FE73" s="84"/>
      <c r="FF73" s="84"/>
      <c r="FG73" s="84"/>
      <c r="FH73" s="26"/>
      <c r="FI73" s="26"/>
      <c r="FJ73" s="26"/>
      <c r="FK73" s="26"/>
      <c r="FL73" s="23"/>
      <c r="FM73" s="26"/>
      <c r="FN73" s="26"/>
      <c r="FO73" s="26"/>
      <c r="FP73" s="26"/>
      <c r="FQ73" s="26"/>
      <c r="FR73" s="23"/>
      <c r="FS73" s="26"/>
      <c r="FT73" s="26"/>
      <c r="FU73" s="26"/>
      <c r="FV73" s="26"/>
      <c r="FW73" s="23"/>
      <c r="FX73" s="21"/>
      <c r="FY73" s="21"/>
      <c r="FZ73" s="62"/>
      <c r="GA73" s="21"/>
      <c r="GB73" s="21">
        <v>27.299999999999997</v>
      </c>
      <c r="GC73" s="21">
        <f t="shared" si="35"/>
        <v>0.30499999999999999</v>
      </c>
      <c r="GD73" s="26">
        <f t="shared" si="26"/>
        <v>26.994999999999997</v>
      </c>
      <c r="GE73" s="21">
        <v>66.599999999999994</v>
      </c>
      <c r="GF73" s="21">
        <f t="shared" si="36"/>
        <v>1.03</v>
      </c>
      <c r="GG73" s="26">
        <f t="shared" si="28"/>
        <v>65.569999999999993</v>
      </c>
      <c r="GH73" s="21">
        <v>44</v>
      </c>
      <c r="GI73" s="26">
        <f t="shared" si="30"/>
        <v>42.819999999999993</v>
      </c>
      <c r="GJ73" s="21">
        <v>17</v>
      </c>
      <c r="GK73" s="21">
        <v>0</v>
      </c>
      <c r="GL73" s="21">
        <f t="shared" si="37"/>
        <v>0.51</v>
      </c>
      <c r="GM73" s="26">
        <f t="shared" si="31"/>
        <v>16.489999999999998</v>
      </c>
      <c r="GN73" s="21">
        <v>27</v>
      </c>
      <c r="GO73" s="21">
        <v>0</v>
      </c>
      <c r="GP73" s="105"/>
      <c r="GQ73" s="26"/>
      <c r="GR73" s="26"/>
      <c r="GS73" s="26"/>
      <c r="GT73" s="26"/>
      <c r="GU73" s="26"/>
      <c r="GV73" s="26"/>
      <c r="GW73" s="26"/>
      <c r="GX73" s="26"/>
      <c r="GY73" s="26"/>
      <c r="GZ73" s="24"/>
      <c r="HB73" s="26">
        <f t="shared" si="38"/>
        <v>0.67</v>
      </c>
      <c r="HC73" s="26">
        <f t="shared" si="39"/>
        <v>26.33</v>
      </c>
    </row>
    <row r="74" spans="1:211" ht="50.25" customHeight="1" collapsed="1" x14ac:dyDescent="0.2">
      <c r="A74" s="13"/>
      <c r="B74" s="98" t="s">
        <v>43</v>
      </c>
      <c r="C74" s="99"/>
      <c r="D74" s="25">
        <f t="shared" ref="D74:BO74" si="76">D14+D47</f>
        <v>21195.500000000004</v>
      </c>
      <c r="E74" s="25">
        <f t="shared" si="76"/>
        <v>24934.000000000004</v>
      </c>
      <c r="F74" s="25">
        <f t="shared" si="76"/>
        <v>20880.100000000006</v>
      </c>
      <c r="G74" s="25">
        <f t="shared" si="76"/>
        <v>0</v>
      </c>
      <c r="H74" s="25">
        <f t="shared" si="76"/>
        <v>17069.400000000001</v>
      </c>
      <c r="I74" s="25">
        <f t="shared" si="76"/>
        <v>0</v>
      </c>
      <c r="J74" s="25">
        <f t="shared" si="76"/>
        <v>532.40000000000009</v>
      </c>
      <c r="K74" s="25">
        <f t="shared" si="76"/>
        <v>566</v>
      </c>
      <c r="L74" s="25">
        <f t="shared" si="76"/>
        <v>0</v>
      </c>
      <c r="M74" s="25">
        <f t="shared" si="76"/>
        <v>0</v>
      </c>
      <c r="N74" s="25">
        <f t="shared" si="76"/>
        <v>0</v>
      </c>
      <c r="O74" s="25">
        <f t="shared" si="76"/>
        <v>3904.4000000000005</v>
      </c>
      <c r="P74" s="25">
        <f t="shared" si="76"/>
        <v>0</v>
      </c>
      <c r="Q74" s="25">
        <f t="shared" si="76"/>
        <v>742.7</v>
      </c>
      <c r="R74" s="25">
        <f t="shared" si="76"/>
        <v>1821.2000000000003</v>
      </c>
      <c r="S74" s="25">
        <f t="shared" si="76"/>
        <v>0</v>
      </c>
      <c r="T74" s="25">
        <f t="shared" si="76"/>
        <v>0</v>
      </c>
      <c r="U74" s="25">
        <f t="shared" si="76"/>
        <v>2</v>
      </c>
      <c r="V74" s="25">
        <f t="shared" si="76"/>
        <v>0</v>
      </c>
      <c r="W74" s="25">
        <f t="shared" si="76"/>
        <v>0</v>
      </c>
      <c r="X74" s="25">
        <f t="shared" si="76"/>
        <v>1.3</v>
      </c>
      <c r="Y74" s="25">
        <f t="shared" si="76"/>
        <v>8.6999999999999993</v>
      </c>
      <c r="Z74" s="25">
        <f t="shared" si="76"/>
        <v>103</v>
      </c>
      <c r="AA74" s="25">
        <f t="shared" si="76"/>
        <v>48</v>
      </c>
      <c r="AB74" s="25">
        <f t="shared" si="76"/>
        <v>71.599999999999994</v>
      </c>
      <c r="AC74" s="25">
        <f t="shared" si="76"/>
        <v>234.59999999999997</v>
      </c>
      <c r="AD74" s="25">
        <f t="shared" si="76"/>
        <v>0</v>
      </c>
      <c r="AE74" s="25">
        <f t="shared" si="76"/>
        <v>0</v>
      </c>
      <c r="AF74" s="25">
        <f t="shared" si="76"/>
        <v>0</v>
      </c>
      <c r="AG74" s="25">
        <f t="shared" si="76"/>
        <v>0</v>
      </c>
      <c r="AH74" s="25">
        <f t="shared" si="76"/>
        <v>0</v>
      </c>
      <c r="AI74" s="25">
        <f t="shared" si="76"/>
        <v>0</v>
      </c>
      <c r="AJ74" s="25">
        <f t="shared" si="76"/>
        <v>0</v>
      </c>
      <c r="AK74" s="25">
        <f t="shared" si="76"/>
        <v>9.6999999999999993</v>
      </c>
      <c r="AL74" s="25">
        <f t="shared" si="76"/>
        <v>32.299999999999997</v>
      </c>
      <c r="AM74" s="25">
        <f t="shared" si="76"/>
        <v>42</v>
      </c>
      <c r="AN74" s="25">
        <f t="shared" si="76"/>
        <v>0</v>
      </c>
      <c r="AO74" s="25">
        <f t="shared" si="76"/>
        <v>1</v>
      </c>
      <c r="AP74" s="25">
        <f t="shared" si="76"/>
        <v>0</v>
      </c>
      <c r="AQ74" s="25">
        <f t="shared" si="76"/>
        <v>0</v>
      </c>
      <c r="AR74" s="25">
        <f t="shared" si="76"/>
        <v>2</v>
      </c>
      <c r="AS74" s="25">
        <f t="shared" si="76"/>
        <v>4.7</v>
      </c>
      <c r="AT74" s="25">
        <f t="shared" si="76"/>
        <v>14.4</v>
      </c>
      <c r="AU74" s="25">
        <f t="shared" si="76"/>
        <v>15</v>
      </c>
      <c r="AV74" s="25">
        <f t="shared" si="76"/>
        <v>132</v>
      </c>
      <c r="AW74" s="25">
        <f t="shared" si="76"/>
        <v>169.1</v>
      </c>
      <c r="AX74" s="25">
        <f t="shared" si="76"/>
        <v>0</v>
      </c>
      <c r="AY74" s="25">
        <f t="shared" si="76"/>
        <v>0</v>
      </c>
      <c r="AZ74" s="25">
        <f t="shared" si="76"/>
        <v>0</v>
      </c>
      <c r="BA74" s="25">
        <f t="shared" si="76"/>
        <v>0</v>
      </c>
      <c r="BB74" s="25">
        <f t="shared" si="76"/>
        <v>0</v>
      </c>
      <c r="BC74" s="25">
        <f t="shared" si="76"/>
        <v>0</v>
      </c>
      <c r="BD74" s="25">
        <f t="shared" si="76"/>
        <v>0</v>
      </c>
      <c r="BE74" s="25">
        <f t="shared" si="76"/>
        <v>1.3</v>
      </c>
      <c r="BF74" s="25">
        <f t="shared" si="76"/>
        <v>72.3</v>
      </c>
      <c r="BG74" s="25">
        <f t="shared" si="76"/>
        <v>73.599999999999994</v>
      </c>
      <c r="BH74" s="25">
        <f t="shared" si="76"/>
        <v>0</v>
      </c>
      <c r="BI74" s="25">
        <f t="shared" si="76"/>
        <v>0</v>
      </c>
      <c r="BJ74" s="25">
        <f t="shared" si="76"/>
        <v>0</v>
      </c>
      <c r="BK74" s="25">
        <f t="shared" si="76"/>
        <v>0</v>
      </c>
      <c r="BL74" s="25">
        <f t="shared" si="76"/>
        <v>0</v>
      </c>
      <c r="BM74" s="25">
        <f t="shared" si="76"/>
        <v>0</v>
      </c>
      <c r="BN74" s="25">
        <f t="shared" si="76"/>
        <v>0</v>
      </c>
      <c r="BO74" s="25">
        <f t="shared" si="76"/>
        <v>0</v>
      </c>
      <c r="BP74" s="25">
        <f t="shared" ref="BP74:EA74" si="77">BP14+BP47</f>
        <v>22</v>
      </c>
      <c r="BQ74" s="25">
        <f t="shared" si="77"/>
        <v>22</v>
      </c>
      <c r="BR74" s="25">
        <f t="shared" si="77"/>
        <v>0</v>
      </c>
      <c r="BS74" s="25">
        <f t="shared" si="77"/>
        <v>0</v>
      </c>
      <c r="BT74" s="25">
        <f t="shared" si="77"/>
        <v>0</v>
      </c>
      <c r="BU74" s="25">
        <f t="shared" si="77"/>
        <v>0</v>
      </c>
      <c r="BV74" s="25">
        <f t="shared" si="77"/>
        <v>0</v>
      </c>
      <c r="BW74" s="25">
        <f t="shared" si="77"/>
        <v>0</v>
      </c>
      <c r="BX74" s="25">
        <f t="shared" si="77"/>
        <v>0</v>
      </c>
      <c r="BY74" s="25">
        <f t="shared" si="77"/>
        <v>0</v>
      </c>
      <c r="BZ74" s="25">
        <f t="shared" si="77"/>
        <v>23.7</v>
      </c>
      <c r="CA74" s="25">
        <f t="shared" si="77"/>
        <v>23.7</v>
      </c>
      <c r="CB74" s="25">
        <f t="shared" si="77"/>
        <v>10.7</v>
      </c>
      <c r="CC74" s="25">
        <f t="shared" si="77"/>
        <v>11</v>
      </c>
      <c r="CD74" s="25">
        <f t="shared" si="77"/>
        <v>1.4</v>
      </c>
      <c r="CE74" s="25">
        <f t="shared" si="77"/>
        <v>36.4</v>
      </c>
      <c r="CF74" s="25">
        <f t="shared" si="77"/>
        <v>55.900000000000006</v>
      </c>
      <c r="CG74" s="25">
        <f t="shared" si="77"/>
        <v>2.7</v>
      </c>
      <c r="CH74" s="25">
        <f t="shared" si="77"/>
        <v>1</v>
      </c>
      <c r="CI74" s="25">
        <f t="shared" si="77"/>
        <v>0</v>
      </c>
      <c r="CJ74" s="25">
        <f t="shared" si="77"/>
        <v>12</v>
      </c>
      <c r="CK74" s="25">
        <f t="shared" si="77"/>
        <v>3.4</v>
      </c>
      <c r="CL74" s="25">
        <f t="shared" si="77"/>
        <v>1.7</v>
      </c>
      <c r="CM74" s="25">
        <f t="shared" si="77"/>
        <v>0</v>
      </c>
      <c r="CN74" s="25">
        <f t="shared" si="77"/>
        <v>0</v>
      </c>
      <c r="CO74" s="25">
        <f t="shared" si="77"/>
        <v>0</v>
      </c>
      <c r="CP74" s="25">
        <f t="shared" si="77"/>
        <v>0</v>
      </c>
      <c r="CQ74" s="25">
        <f t="shared" si="77"/>
        <v>0</v>
      </c>
      <c r="CR74" s="25">
        <f t="shared" si="77"/>
        <v>6</v>
      </c>
      <c r="CS74" s="25">
        <f t="shared" si="77"/>
        <v>1.7</v>
      </c>
      <c r="CT74" s="25">
        <f t="shared" si="77"/>
        <v>6.6</v>
      </c>
      <c r="CU74" s="25">
        <f t="shared" si="77"/>
        <v>21.7</v>
      </c>
      <c r="CV74" s="25">
        <f t="shared" si="77"/>
        <v>36</v>
      </c>
      <c r="CW74" s="25">
        <f t="shared" si="77"/>
        <v>0</v>
      </c>
      <c r="CX74" s="25">
        <f t="shared" si="77"/>
        <v>0</v>
      </c>
      <c r="CY74" s="25">
        <f t="shared" si="77"/>
        <v>0</v>
      </c>
      <c r="CZ74" s="25">
        <f t="shared" si="77"/>
        <v>0</v>
      </c>
      <c r="DA74" s="25">
        <f t="shared" si="77"/>
        <v>0</v>
      </c>
      <c r="DB74" s="25">
        <f t="shared" si="77"/>
        <v>0.3</v>
      </c>
      <c r="DC74" s="25">
        <f t="shared" si="77"/>
        <v>0</v>
      </c>
      <c r="DD74" s="25">
        <f t="shared" si="77"/>
        <v>1</v>
      </c>
      <c r="DE74" s="25">
        <f t="shared" si="77"/>
        <v>18.399999999999999</v>
      </c>
      <c r="DF74" s="25">
        <f t="shared" si="77"/>
        <v>19.7</v>
      </c>
      <c r="DG74" s="25">
        <f t="shared" si="77"/>
        <v>0</v>
      </c>
      <c r="DH74" s="25">
        <f t="shared" si="77"/>
        <v>0</v>
      </c>
      <c r="DI74" s="25">
        <f t="shared" si="77"/>
        <v>0</v>
      </c>
      <c r="DJ74" s="25">
        <f t="shared" si="77"/>
        <v>0</v>
      </c>
      <c r="DK74" s="25">
        <f t="shared" si="77"/>
        <v>0</v>
      </c>
      <c r="DL74" s="25">
        <f t="shared" si="77"/>
        <v>0</v>
      </c>
      <c r="DM74" s="25">
        <f t="shared" si="77"/>
        <v>0</v>
      </c>
      <c r="DN74" s="25">
        <f t="shared" si="77"/>
        <v>0</v>
      </c>
      <c r="DO74" s="25">
        <f t="shared" si="77"/>
        <v>0</v>
      </c>
      <c r="DP74" s="25">
        <f t="shared" si="77"/>
        <v>0</v>
      </c>
      <c r="DQ74" s="25">
        <f t="shared" si="77"/>
        <v>0</v>
      </c>
      <c r="DR74" s="25">
        <f t="shared" si="77"/>
        <v>9</v>
      </c>
      <c r="DS74" s="25">
        <f t="shared" si="77"/>
        <v>278</v>
      </c>
      <c r="DT74" s="25">
        <f t="shared" si="77"/>
        <v>0</v>
      </c>
      <c r="DU74" s="25">
        <f t="shared" si="77"/>
        <v>6</v>
      </c>
      <c r="DV74" s="25">
        <f t="shared" si="77"/>
        <v>72</v>
      </c>
      <c r="DW74" s="25">
        <f t="shared" si="77"/>
        <v>78</v>
      </c>
      <c r="DX74" s="25">
        <f t="shared" si="77"/>
        <v>0</v>
      </c>
      <c r="DY74" s="25">
        <f t="shared" si="77"/>
        <v>0</v>
      </c>
      <c r="DZ74" s="25">
        <f t="shared" si="77"/>
        <v>15</v>
      </c>
      <c r="EA74" s="25">
        <f t="shared" si="77"/>
        <v>0</v>
      </c>
      <c r="EB74" s="25">
        <f t="shared" ref="EB74:GA74" si="78">EB14+EB47</f>
        <v>0</v>
      </c>
      <c r="EC74" s="25">
        <f t="shared" si="78"/>
        <v>0</v>
      </c>
      <c r="ED74" s="25">
        <f t="shared" si="78"/>
        <v>0</v>
      </c>
      <c r="EE74" s="25">
        <f t="shared" si="78"/>
        <v>0</v>
      </c>
      <c r="EF74" s="25">
        <f t="shared" si="78"/>
        <v>0</v>
      </c>
      <c r="EG74" s="25">
        <f t="shared" si="78"/>
        <v>0</v>
      </c>
      <c r="EH74" s="25">
        <f t="shared" si="78"/>
        <v>0</v>
      </c>
      <c r="EI74" s="25">
        <f t="shared" si="78"/>
        <v>0</v>
      </c>
      <c r="EJ74" s="25">
        <f t="shared" si="78"/>
        <v>0</v>
      </c>
      <c r="EK74" s="25">
        <f t="shared" si="78"/>
        <v>0</v>
      </c>
      <c r="EL74" s="25">
        <f t="shared" si="78"/>
        <v>0</v>
      </c>
      <c r="EM74" s="25">
        <f t="shared" si="78"/>
        <v>0</v>
      </c>
      <c r="EN74" s="25">
        <f t="shared" si="78"/>
        <v>0</v>
      </c>
      <c r="EO74" s="25">
        <f t="shared" si="78"/>
        <v>0</v>
      </c>
      <c r="EP74" s="25">
        <f t="shared" si="78"/>
        <v>0</v>
      </c>
      <c r="EQ74" s="25">
        <f t="shared" si="78"/>
        <v>0</v>
      </c>
      <c r="ER74" s="25">
        <f t="shared" si="78"/>
        <v>0</v>
      </c>
      <c r="ES74" s="25">
        <f t="shared" si="78"/>
        <v>0</v>
      </c>
      <c r="ET74" s="25">
        <f t="shared" si="78"/>
        <v>0</v>
      </c>
      <c r="EU74" s="25">
        <f t="shared" si="78"/>
        <v>0</v>
      </c>
      <c r="EV74" s="25">
        <f t="shared" si="78"/>
        <v>0</v>
      </c>
      <c r="EW74" s="25">
        <f t="shared" si="78"/>
        <v>0</v>
      </c>
      <c r="EX74" s="25">
        <f t="shared" si="78"/>
        <v>0</v>
      </c>
      <c r="EY74" s="25">
        <f t="shared" si="78"/>
        <v>0</v>
      </c>
      <c r="EZ74" s="25">
        <f t="shared" si="78"/>
        <v>0</v>
      </c>
      <c r="FA74" s="25">
        <f t="shared" si="78"/>
        <v>0</v>
      </c>
      <c r="FB74" s="25">
        <f t="shared" si="78"/>
        <v>0</v>
      </c>
      <c r="FC74" s="25">
        <f t="shared" si="78"/>
        <v>0</v>
      </c>
      <c r="FD74" s="25">
        <f t="shared" si="78"/>
        <v>94</v>
      </c>
      <c r="FE74" s="25">
        <f t="shared" si="78"/>
        <v>0</v>
      </c>
      <c r="FF74" s="25">
        <f t="shared" si="78"/>
        <v>0</v>
      </c>
      <c r="FG74" s="25">
        <f t="shared" si="78"/>
        <v>0</v>
      </c>
      <c r="FH74" s="25">
        <f t="shared" si="78"/>
        <v>0</v>
      </c>
      <c r="FI74" s="25">
        <f t="shared" si="78"/>
        <v>0</v>
      </c>
      <c r="FJ74" s="25">
        <f t="shared" si="78"/>
        <v>0</v>
      </c>
      <c r="FK74" s="25">
        <f t="shared" si="78"/>
        <v>0</v>
      </c>
      <c r="FL74" s="25">
        <f t="shared" si="78"/>
        <v>0</v>
      </c>
      <c r="FM74" s="25">
        <f t="shared" si="78"/>
        <v>0</v>
      </c>
      <c r="FN74" s="25">
        <f t="shared" si="78"/>
        <v>0</v>
      </c>
      <c r="FO74" s="25">
        <f t="shared" si="78"/>
        <v>0</v>
      </c>
      <c r="FP74" s="25">
        <f t="shared" si="78"/>
        <v>0</v>
      </c>
      <c r="FQ74" s="25">
        <f t="shared" si="78"/>
        <v>0</v>
      </c>
      <c r="FR74" s="25">
        <f t="shared" si="78"/>
        <v>0</v>
      </c>
      <c r="FS74" s="25">
        <f t="shared" si="78"/>
        <v>0</v>
      </c>
      <c r="FT74" s="25">
        <f t="shared" si="78"/>
        <v>0</v>
      </c>
      <c r="FU74" s="25">
        <f t="shared" si="78"/>
        <v>0</v>
      </c>
      <c r="FV74" s="25">
        <f t="shared" si="78"/>
        <v>0</v>
      </c>
      <c r="FW74" s="25">
        <f t="shared" si="78"/>
        <v>0</v>
      </c>
      <c r="FX74" s="25">
        <f t="shared" si="78"/>
        <v>46747.099999999991</v>
      </c>
      <c r="FY74" s="25">
        <f t="shared" si="78"/>
        <v>474</v>
      </c>
      <c r="FZ74" s="25">
        <f t="shared" si="78"/>
        <v>46273.099999999991</v>
      </c>
      <c r="GA74" s="25">
        <f t="shared" si="78"/>
        <v>613.20000000000005</v>
      </c>
      <c r="GB74" s="129">
        <f>GB14+GB47</f>
        <v>17748.400000000001</v>
      </c>
      <c r="GC74" s="129">
        <f t="shared" ref="GC74:HC74" si="79">GC14+GC47</f>
        <v>198.39999999999998</v>
      </c>
      <c r="GD74" s="129">
        <f t="shared" si="79"/>
        <v>17550.000000000004</v>
      </c>
      <c r="GE74" s="129">
        <f t="shared" si="79"/>
        <v>21631.200000000004</v>
      </c>
      <c r="GF74" s="129">
        <f t="shared" si="79"/>
        <v>333.22</v>
      </c>
      <c r="GG74" s="129">
        <f t="shared" si="79"/>
        <v>21297.980000000003</v>
      </c>
      <c r="GH74" s="129">
        <f t="shared" si="79"/>
        <v>7194</v>
      </c>
      <c r="GI74" s="129">
        <f t="shared" si="79"/>
        <v>6996.97</v>
      </c>
      <c r="GJ74" s="129">
        <f t="shared" si="79"/>
        <v>3631</v>
      </c>
      <c r="GK74" s="129">
        <f t="shared" si="79"/>
        <v>76</v>
      </c>
      <c r="GL74" s="129">
        <f t="shared" si="79"/>
        <v>108.01</v>
      </c>
      <c r="GM74" s="129">
        <f t="shared" si="79"/>
        <v>3522.9900000000002</v>
      </c>
      <c r="GN74" s="129">
        <f t="shared" si="79"/>
        <v>3563</v>
      </c>
      <c r="GO74" s="129">
        <f t="shared" si="79"/>
        <v>21</v>
      </c>
      <c r="GP74" s="129">
        <f t="shared" si="79"/>
        <v>118</v>
      </c>
      <c r="GQ74" s="129">
        <f t="shared" si="79"/>
        <v>1784</v>
      </c>
      <c r="GR74" s="129">
        <f t="shared" si="79"/>
        <v>0</v>
      </c>
      <c r="GS74" s="129">
        <f t="shared" si="79"/>
        <v>0</v>
      </c>
      <c r="GT74" s="129">
        <f t="shared" si="79"/>
        <v>0</v>
      </c>
      <c r="GU74" s="129">
        <f t="shared" si="79"/>
        <v>0</v>
      </c>
      <c r="GV74" s="129">
        <f t="shared" si="79"/>
        <v>0</v>
      </c>
      <c r="GW74" s="129">
        <f t="shared" si="79"/>
        <v>0</v>
      </c>
      <c r="GX74" s="129">
        <f t="shared" si="79"/>
        <v>0</v>
      </c>
      <c r="GY74" s="129">
        <f t="shared" si="79"/>
        <v>0</v>
      </c>
      <c r="GZ74" s="129">
        <f t="shared" si="79"/>
        <v>0</v>
      </c>
      <c r="HA74" s="129">
        <f t="shared" si="79"/>
        <v>0</v>
      </c>
      <c r="HB74" s="129">
        <f t="shared" si="79"/>
        <v>88.92</v>
      </c>
      <c r="HC74" s="129">
        <f t="shared" si="79"/>
        <v>3473.98</v>
      </c>
    </row>
    <row r="75" spans="1:211" ht="15.75" x14ac:dyDescent="0.2">
      <c r="A75" s="27"/>
      <c r="B75" s="78"/>
      <c r="C75" s="81"/>
      <c r="D75" s="81"/>
      <c r="E75" s="81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80"/>
      <c r="AD75" s="79"/>
      <c r="AE75" s="79"/>
      <c r="AF75" s="79"/>
      <c r="AG75" s="79"/>
      <c r="AH75" s="79"/>
      <c r="AI75" s="79"/>
      <c r="AJ75" s="79"/>
      <c r="AK75" s="79"/>
      <c r="AL75" s="79"/>
      <c r="AM75" s="80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>
        <v>17550</v>
      </c>
      <c r="GC75" s="79"/>
      <c r="GD75" s="79"/>
      <c r="GE75" s="79">
        <v>21298</v>
      </c>
      <c r="GF75" s="79"/>
      <c r="GG75" s="79"/>
      <c r="GH75" s="79">
        <v>6997</v>
      </c>
      <c r="GI75" s="79"/>
      <c r="GJ75" s="79">
        <v>3523</v>
      </c>
      <c r="GK75" s="79"/>
      <c r="GL75" s="79"/>
      <c r="GM75" s="79"/>
      <c r="GN75" s="79">
        <v>3474</v>
      </c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C75" s="79"/>
    </row>
    <row r="76" spans="1:211" ht="15.75" x14ac:dyDescent="0.2">
      <c r="A76" s="27"/>
      <c r="B76" s="118"/>
      <c r="C76" s="81"/>
      <c r="D76" s="81"/>
      <c r="E76" s="81"/>
      <c r="F76" s="79"/>
      <c r="G76" s="79" t="s">
        <v>151</v>
      </c>
      <c r="H76" s="79"/>
      <c r="I76" s="79"/>
      <c r="J76" s="79"/>
      <c r="K76" s="79" t="s">
        <v>152</v>
      </c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80"/>
      <c r="AD76" s="79"/>
      <c r="AE76" s="79"/>
      <c r="AF76" s="79"/>
      <c r="AG76" s="79"/>
      <c r="AH76" s="79"/>
      <c r="AI76" s="79"/>
      <c r="AJ76" s="79"/>
      <c r="AK76" s="79"/>
      <c r="AL76" s="79"/>
      <c r="AM76" s="80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>
        <f t="shared" ref="GB76:GH76" si="80">GB74-GB75</f>
        <v>198.40000000000146</v>
      </c>
      <c r="GC76" s="79"/>
      <c r="GD76" s="79"/>
      <c r="GE76" s="79">
        <f t="shared" si="80"/>
        <v>333.20000000000437</v>
      </c>
      <c r="GF76" s="79"/>
      <c r="GG76" s="79"/>
      <c r="GH76" s="79">
        <f t="shared" si="80"/>
        <v>197</v>
      </c>
      <c r="GI76" s="79"/>
      <c r="GJ76" s="79">
        <f>GJ74-GJ75</f>
        <v>108</v>
      </c>
      <c r="GK76" s="79"/>
      <c r="GL76" s="79"/>
      <c r="GM76" s="79"/>
      <c r="GN76" s="79">
        <f>GN74-GN75</f>
        <v>89</v>
      </c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C76" s="79"/>
    </row>
    <row r="77" spans="1:211" ht="32.25" hidden="1" customHeight="1" x14ac:dyDescent="0.2">
      <c r="A77" s="27"/>
      <c r="B77" s="112" t="s">
        <v>199</v>
      </c>
      <c r="C77" s="110"/>
      <c r="D77" s="110"/>
      <c r="E77" s="110"/>
      <c r="F77" s="110"/>
      <c r="G77" s="180" t="s">
        <v>153</v>
      </c>
      <c r="H77" s="180"/>
      <c r="I77" s="180"/>
      <c r="J77" s="180"/>
      <c r="K77" s="110"/>
      <c r="L77" s="110"/>
      <c r="M77" s="110"/>
      <c r="N77" s="110"/>
      <c r="O77" s="110"/>
      <c r="P77" s="110"/>
      <c r="Q77" s="110"/>
      <c r="R77" s="110"/>
      <c r="S77" s="110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21"/>
      <c r="AE77" s="21"/>
      <c r="AF77" s="21"/>
      <c r="AG77" s="21"/>
      <c r="AH77" s="21"/>
      <c r="AI77" s="21"/>
      <c r="AJ77" s="21"/>
      <c r="AK77" s="21"/>
      <c r="AL77" s="21"/>
      <c r="AM77" s="72"/>
      <c r="AN77" s="21"/>
      <c r="AO77" s="21"/>
      <c r="AP77" s="21"/>
      <c r="AQ77" s="21"/>
      <c r="AR77" s="21"/>
      <c r="AS77" s="21"/>
      <c r="AT77" s="21"/>
      <c r="AU77" s="21"/>
      <c r="AV77" s="21"/>
      <c r="AW77" s="62"/>
      <c r="AX77" s="21"/>
      <c r="AY77" s="21"/>
      <c r="AZ77" s="21"/>
      <c r="BA77" s="21"/>
      <c r="BB77" s="21"/>
      <c r="BC77" s="21"/>
      <c r="BD77" s="21"/>
      <c r="BE77" s="21"/>
      <c r="BF77" s="21"/>
      <c r="BG77" s="62"/>
      <c r="BH77" s="21"/>
      <c r="BI77" s="21"/>
      <c r="BJ77" s="21"/>
      <c r="BK77" s="21"/>
      <c r="BL77" s="21"/>
      <c r="BM77" s="21"/>
      <c r="BN77" s="21"/>
      <c r="BO77" s="21"/>
      <c r="BP77" s="21"/>
      <c r="BQ77" s="62"/>
      <c r="BR77" s="21"/>
      <c r="BS77" s="21"/>
      <c r="BT77" s="21"/>
      <c r="BU77" s="21"/>
      <c r="BV77" s="21"/>
      <c r="BW77" s="21"/>
      <c r="BX77" s="21"/>
      <c r="BY77" s="21"/>
      <c r="BZ77" s="21"/>
      <c r="CA77" s="62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62"/>
      <c r="CW77" s="21"/>
      <c r="CX77" s="21"/>
      <c r="CY77" s="21"/>
      <c r="CZ77" s="21"/>
      <c r="DA77" s="21"/>
      <c r="DB77" s="21"/>
      <c r="DC77" s="21"/>
      <c r="DD77" s="21"/>
      <c r="DE77" s="21"/>
      <c r="DF77" s="62"/>
      <c r="DG77" s="21"/>
      <c r="DH77" s="21"/>
      <c r="DI77" s="21"/>
      <c r="DJ77" s="21"/>
      <c r="DK77" s="21"/>
      <c r="DL77" s="21"/>
      <c r="DM77" s="21"/>
      <c r="DN77" s="21"/>
      <c r="DO77" s="21"/>
      <c r="DP77" s="62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112" t="s">
        <v>200</v>
      </c>
      <c r="GC77" s="112"/>
      <c r="GD77" s="112"/>
      <c r="GE77" s="112" t="s">
        <v>198</v>
      </c>
      <c r="GF77" s="17"/>
      <c r="GG77" s="17"/>
      <c r="GP77" s="2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</row>
    <row r="78" spans="1:211" ht="15.75" hidden="1" x14ac:dyDescent="0.2">
      <c r="B78" s="112" t="s">
        <v>192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3"/>
      <c r="AD78" s="112"/>
      <c r="AE78" s="112"/>
      <c r="AF78" s="112"/>
      <c r="AG78" s="112"/>
      <c r="AH78" s="112"/>
      <c r="AI78" s="112"/>
      <c r="AJ78" s="112"/>
      <c r="AK78" s="112"/>
      <c r="AL78" s="112"/>
      <c r="AM78" s="113"/>
      <c r="AN78" s="112"/>
      <c r="AO78" s="112"/>
      <c r="AP78" s="112"/>
      <c r="AQ78" s="112"/>
      <c r="AR78" s="112"/>
      <c r="AS78" s="112"/>
      <c r="AT78" s="112"/>
      <c r="AU78" s="112"/>
      <c r="AV78" s="112"/>
      <c r="AW78" s="114"/>
      <c r="AX78" s="112"/>
      <c r="AY78" s="112"/>
      <c r="AZ78" s="112"/>
      <c r="BA78" s="112"/>
      <c r="BB78" s="112"/>
      <c r="BC78" s="112"/>
      <c r="BD78" s="112"/>
      <c r="BE78" s="112"/>
      <c r="BF78" s="112"/>
      <c r="BG78" s="114"/>
      <c r="BH78" s="112"/>
      <c r="BI78" s="112"/>
      <c r="BJ78" s="112"/>
      <c r="BK78" s="112"/>
      <c r="BL78" s="112"/>
      <c r="BM78" s="112"/>
      <c r="BN78" s="112"/>
      <c r="BO78" s="112"/>
      <c r="BP78" s="112"/>
      <c r="BQ78" s="114"/>
      <c r="BR78" s="112"/>
      <c r="BS78" s="112"/>
      <c r="BT78" s="112"/>
      <c r="BU78" s="112"/>
      <c r="BV78" s="112"/>
      <c r="BW78" s="112"/>
      <c r="BX78" s="112"/>
      <c r="BY78" s="112"/>
      <c r="BZ78" s="112"/>
      <c r="CA78" s="114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4"/>
      <c r="CW78" s="112"/>
      <c r="CX78" s="112"/>
      <c r="CY78" s="112"/>
      <c r="CZ78" s="112"/>
      <c r="DA78" s="112"/>
      <c r="DB78" s="112"/>
      <c r="DC78" s="112"/>
      <c r="DD78" s="112"/>
      <c r="DE78" s="112"/>
      <c r="DF78" s="114"/>
      <c r="DG78" s="112"/>
      <c r="DH78" s="112"/>
      <c r="DI78" s="112"/>
      <c r="DJ78" s="112"/>
      <c r="DK78" s="112"/>
      <c r="DL78" s="112"/>
      <c r="DM78" s="112"/>
      <c r="DN78" s="112"/>
      <c r="DO78" s="112"/>
      <c r="DP78" s="114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>
        <f>GB74+'негосударственные сош'!FY34</f>
        <v>18070.600000000002</v>
      </c>
      <c r="GC78" s="112"/>
      <c r="GD78" s="112"/>
      <c r="GE78" s="112">
        <f>GJ74+'негосударственные сош'!GB34</f>
        <v>3759</v>
      </c>
      <c r="GF78" s="17"/>
      <c r="GG78" s="17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</row>
    <row r="79" spans="1:211" ht="18" hidden="1" customHeight="1" x14ac:dyDescent="0.2">
      <c r="B79" s="112" t="s">
        <v>193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3"/>
      <c r="AD79" s="112"/>
      <c r="AE79" s="112"/>
      <c r="AF79" s="112"/>
      <c r="AG79" s="112"/>
      <c r="AH79" s="112"/>
      <c r="AI79" s="112"/>
      <c r="AJ79" s="112"/>
      <c r="AK79" s="112"/>
      <c r="AL79" s="112"/>
      <c r="AM79" s="113"/>
      <c r="AN79" s="112"/>
      <c r="AO79" s="112"/>
      <c r="AP79" s="112"/>
      <c r="AQ79" s="112"/>
      <c r="AR79" s="112"/>
      <c r="AS79" s="112"/>
      <c r="AT79" s="112"/>
      <c r="AU79" s="112"/>
      <c r="AV79" s="112"/>
      <c r="AW79" s="114"/>
      <c r="AX79" s="112"/>
      <c r="AY79" s="112"/>
      <c r="AZ79" s="112"/>
      <c r="BA79" s="112"/>
      <c r="BB79" s="112"/>
      <c r="BC79" s="112"/>
      <c r="BD79" s="112"/>
      <c r="BE79" s="112"/>
      <c r="BF79" s="112"/>
      <c r="BG79" s="114"/>
      <c r="BH79" s="112"/>
      <c r="BI79" s="112"/>
      <c r="BJ79" s="112"/>
      <c r="BK79" s="112"/>
      <c r="BL79" s="112"/>
      <c r="BM79" s="112"/>
      <c r="BN79" s="112"/>
      <c r="BO79" s="112"/>
      <c r="BP79" s="112"/>
      <c r="BQ79" s="114"/>
      <c r="BR79" s="112"/>
      <c r="BS79" s="112"/>
      <c r="BT79" s="112"/>
      <c r="BU79" s="112"/>
      <c r="BV79" s="112"/>
      <c r="BW79" s="112"/>
      <c r="BX79" s="112"/>
      <c r="BY79" s="112"/>
      <c r="BZ79" s="112"/>
      <c r="CA79" s="114"/>
      <c r="CB79" s="13"/>
      <c r="CC79" s="13"/>
      <c r="CD79" s="13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4"/>
      <c r="CW79" s="112"/>
      <c r="CX79" s="112"/>
      <c r="CY79" s="112"/>
      <c r="CZ79" s="112"/>
      <c r="DA79" s="112"/>
      <c r="DB79" s="112"/>
      <c r="DC79" s="112"/>
      <c r="DD79" s="112"/>
      <c r="DE79" s="112"/>
      <c r="DF79" s="114"/>
      <c r="DG79" s="112"/>
      <c r="DH79" s="112"/>
      <c r="DI79" s="112"/>
      <c r="DJ79" s="112"/>
      <c r="DK79" s="112"/>
      <c r="DL79" s="112"/>
      <c r="DM79" s="112"/>
      <c r="DN79" s="112"/>
      <c r="DO79" s="112"/>
      <c r="DP79" s="114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2"/>
      <c r="FY79" s="112"/>
      <c r="FZ79" s="112"/>
      <c r="GA79" s="112"/>
      <c r="GB79" s="112">
        <f>'негосударственные сош'!FZ34+GE74</f>
        <v>21991.000000000004</v>
      </c>
      <c r="GC79" s="112"/>
      <c r="GD79" s="112"/>
      <c r="GE79" s="112">
        <f>GN74+'негосударственные сош'!GD34</f>
        <v>3685</v>
      </c>
      <c r="GF79" s="17"/>
      <c r="GG79" s="17"/>
    </row>
    <row r="80" spans="1:211" ht="18" customHeight="1" x14ac:dyDescent="0.2">
      <c r="C80" s="14"/>
      <c r="D80" s="14"/>
      <c r="E80" s="14"/>
      <c r="F80" s="14"/>
      <c r="G80" s="15"/>
      <c r="M80" s="14"/>
      <c r="N80" s="87">
        <f>F74+G74+H74+I74+J74+K74+L74+M74+N74+O74+P74+Q74+R74+S74+CB74+CC74+CD74+CE74+CF74+CG74+CH74+CI74+CJ74+CK74+CL74+CV74+DF74+DP74+AC74+AM74+AW74+BG74+BQ74+CA74</f>
        <v>46273.099999999991</v>
      </c>
      <c r="O80" s="2">
        <f>N80-D74-E74</f>
        <v>143.59999999998399</v>
      </c>
      <c r="T80" s="14"/>
      <c r="U80" s="14"/>
      <c r="V80" s="14"/>
      <c r="W80" s="14"/>
      <c r="X80" s="14"/>
      <c r="Y80" s="14"/>
      <c r="Z80" s="14"/>
      <c r="AA80" s="14"/>
      <c r="AB80" s="14"/>
      <c r="AC80" s="73"/>
      <c r="AD80" s="14"/>
      <c r="AE80" s="14"/>
      <c r="AF80" s="14"/>
      <c r="AG80" s="14"/>
      <c r="AH80" s="14"/>
      <c r="AI80" s="14"/>
      <c r="AJ80" s="14"/>
      <c r="AK80" s="14"/>
      <c r="AL80" s="14"/>
      <c r="AM80" s="73"/>
      <c r="AN80" s="14"/>
      <c r="AO80" s="14"/>
      <c r="AP80" s="14"/>
      <c r="AQ80" s="14"/>
      <c r="AR80" s="14"/>
      <c r="AS80" s="14"/>
      <c r="AT80" s="14"/>
      <c r="AU80" s="14"/>
      <c r="AV80" s="14"/>
      <c r="AW80" s="63"/>
      <c r="AX80" s="14"/>
      <c r="AY80" s="14"/>
      <c r="AZ80" s="14"/>
      <c r="BA80" s="14"/>
      <c r="BB80" s="14"/>
      <c r="BC80" s="14"/>
      <c r="BD80" s="14"/>
      <c r="BE80" s="14"/>
      <c r="BF80" s="14"/>
      <c r="BG80" s="63"/>
      <c r="BH80" s="14"/>
      <c r="BI80" s="14"/>
      <c r="BJ80" s="14"/>
      <c r="BK80" s="14"/>
      <c r="BL80" s="14"/>
      <c r="BM80" s="14"/>
      <c r="BN80" s="14"/>
      <c r="BO80" s="14"/>
      <c r="BP80" s="14"/>
      <c r="BQ80" s="63"/>
      <c r="BR80" s="14"/>
      <c r="BS80" s="14"/>
      <c r="BT80" s="14"/>
      <c r="BU80" s="14"/>
      <c r="BV80" s="14"/>
      <c r="BW80" s="14"/>
      <c r="BX80" s="14"/>
      <c r="BY80" s="14"/>
      <c r="BZ80" s="14"/>
      <c r="CA80" s="63"/>
      <c r="CE80" s="14"/>
      <c r="CI80" s="14"/>
      <c r="CM80" s="14"/>
      <c r="CN80" s="14"/>
      <c r="CO80" s="14"/>
      <c r="CP80" s="14"/>
      <c r="CQ80" s="14"/>
      <c r="CR80" s="14"/>
      <c r="CS80" s="14"/>
      <c r="CT80" s="14"/>
      <c r="CU80" s="14"/>
      <c r="CV80" s="63"/>
      <c r="CW80" s="14"/>
      <c r="CX80" s="14"/>
      <c r="CY80" s="14"/>
      <c r="CZ80" s="14"/>
      <c r="DA80" s="14"/>
      <c r="DB80" s="14"/>
      <c r="DC80" s="14"/>
      <c r="DD80" s="14"/>
      <c r="DE80" s="14"/>
      <c r="DF80" s="63"/>
      <c r="DG80" s="14"/>
      <c r="DH80" s="14"/>
      <c r="DI80" s="14"/>
      <c r="DJ80" s="14"/>
      <c r="DK80" s="14"/>
      <c r="DL80" s="14"/>
      <c r="DM80" s="14"/>
      <c r="DN80" s="14"/>
      <c r="DO80" s="14"/>
      <c r="DP80" s="63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HC80" s="14"/>
    </row>
    <row r="81" spans="3:211" ht="25.5" customHeight="1" x14ac:dyDescent="0.2">
      <c r="C81" s="126"/>
      <c r="D81" s="126"/>
      <c r="E81" s="126"/>
      <c r="F81" s="14"/>
      <c r="G81" s="17"/>
      <c r="M81" s="14"/>
      <c r="N81" s="17"/>
      <c r="T81" s="14"/>
      <c r="U81" s="14"/>
      <c r="V81" s="14"/>
      <c r="W81" s="14"/>
      <c r="X81" s="14"/>
      <c r="Y81" s="14"/>
      <c r="Z81" s="14"/>
      <c r="AA81" s="14"/>
      <c r="AB81" s="14"/>
      <c r="AC81" s="73"/>
      <c r="AD81" s="14"/>
      <c r="AE81" s="14"/>
      <c r="AF81" s="14"/>
      <c r="AG81" s="14"/>
      <c r="AH81" s="14"/>
      <c r="AI81" s="14"/>
      <c r="AJ81" s="14"/>
      <c r="AK81" s="14"/>
      <c r="AL81" s="14"/>
      <c r="AM81" s="73"/>
      <c r="AN81" s="14"/>
      <c r="AO81" s="14"/>
      <c r="AP81" s="14"/>
      <c r="AQ81" s="14"/>
      <c r="AR81" s="14"/>
      <c r="AS81" s="14"/>
      <c r="AT81" s="14"/>
      <c r="AU81" s="14"/>
      <c r="AV81" s="14"/>
      <c r="AW81" s="63"/>
      <c r="AX81" s="14"/>
      <c r="AY81" s="14"/>
      <c r="AZ81" s="14"/>
      <c r="BA81" s="14"/>
      <c r="BB81" s="14"/>
      <c r="BC81" s="14"/>
      <c r="BD81" s="14"/>
      <c r="BE81" s="14"/>
      <c r="BF81" s="14"/>
      <c r="BG81" s="63"/>
      <c r="BH81" s="14"/>
      <c r="BI81" s="14"/>
      <c r="BJ81" s="14"/>
      <c r="BK81" s="14"/>
      <c r="BL81" s="14"/>
      <c r="BM81" s="14"/>
      <c r="BN81" s="14"/>
      <c r="BO81" s="14"/>
      <c r="BP81" s="14"/>
      <c r="BQ81" s="63"/>
      <c r="BR81" s="14"/>
      <c r="BS81" s="14"/>
      <c r="BT81" s="14"/>
      <c r="BU81" s="14"/>
      <c r="BV81" s="14"/>
      <c r="BW81" s="14"/>
      <c r="BX81" s="14"/>
      <c r="BY81" s="14"/>
      <c r="BZ81" s="14"/>
      <c r="CA81" s="63"/>
      <c r="CE81" s="14"/>
      <c r="CI81" s="14"/>
      <c r="CM81" s="14"/>
      <c r="CN81" s="14"/>
      <c r="CO81" s="14"/>
      <c r="CP81" s="14"/>
      <c r="CQ81" s="14"/>
      <c r="CR81" s="14"/>
      <c r="CS81" s="14"/>
      <c r="CT81" s="14"/>
      <c r="CU81" s="14"/>
      <c r="CV81" s="63"/>
      <c r="CW81" s="14"/>
      <c r="CX81" s="14"/>
      <c r="CY81" s="14"/>
      <c r="CZ81" s="14"/>
      <c r="DA81" s="14"/>
      <c r="DB81" s="14"/>
      <c r="DC81" s="14"/>
      <c r="DD81" s="14"/>
      <c r="DE81" s="14"/>
      <c r="DF81" s="63"/>
      <c r="DG81" s="14"/>
      <c r="DH81" s="14"/>
      <c r="DI81" s="14"/>
      <c r="DJ81" s="14"/>
      <c r="DK81" s="14"/>
      <c r="DL81" s="14"/>
      <c r="DM81" s="14"/>
      <c r="DN81" s="14"/>
      <c r="DO81" s="14"/>
      <c r="DP81" s="63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HC81" s="14"/>
    </row>
    <row r="82" spans="3:211" ht="18" customHeight="1" x14ac:dyDescent="0.2">
      <c r="C82" s="17"/>
      <c r="D82" s="17"/>
      <c r="E82" s="17"/>
      <c r="F82" s="17"/>
      <c r="G82" s="17"/>
      <c r="J82" s="2" t="s">
        <v>154</v>
      </c>
      <c r="K82" s="2">
        <f>F74+G74+M74+N74+CE74+CI74</f>
        <v>20916.500000000007</v>
      </c>
      <c r="M82" s="17"/>
      <c r="N82" s="17"/>
      <c r="T82" s="17"/>
      <c r="U82" s="17"/>
      <c r="V82" s="17"/>
      <c r="W82" s="17"/>
      <c r="X82" s="17"/>
      <c r="Y82" s="17"/>
      <c r="Z82" s="17"/>
      <c r="AA82" s="17"/>
      <c r="AB82" s="17"/>
      <c r="AC82" s="74"/>
      <c r="AD82" s="17"/>
      <c r="AE82" s="17"/>
      <c r="AF82" s="17"/>
      <c r="AG82" s="17"/>
      <c r="AH82" s="17"/>
      <c r="AI82" s="17"/>
      <c r="AJ82" s="17"/>
      <c r="AK82" s="17"/>
      <c r="AL82" s="17"/>
      <c r="AM82" s="74"/>
      <c r="AN82" s="17"/>
      <c r="AO82" s="17"/>
      <c r="AP82" s="17"/>
      <c r="AQ82" s="17"/>
      <c r="AR82" s="17"/>
      <c r="AS82" s="17"/>
      <c r="AT82" s="17"/>
      <c r="AU82" s="17"/>
      <c r="AV82" s="17"/>
      <c r="AW82" s="64"/>
      <c r="AX82" s="17"/>
      <c r="AY82" s="17"/>
      <c r="AZ82" s="17"/>
      <c r="BA82" s="17"/>
      <c r="BB82" s="17"/>
      <c r="BC82" s="17"/>
      <c r="BD82" s="17"/>
      <c r="BE82" s="17"/>
      <c r="BF82" s="17"/>
      <c r="BG82" s="64"/>
      <c r="BH82" s="17"/>
      <c r="BI82" s="17"/>
      <c r="BJ82" s="17"/>
      <c r="BK82" s="17"/>
      <c r="BL82" s="17"/>
      <c r="BM82" s="17"/>
      <c r="BN82" s="17"/>
      <c r="BO82" s="17"/>
      <c r="BP82" s="17"/>
      <c r="BQ82" s="64"/>
      <c r="BR82" s="17"/>
      <c r="BS82" s="17"/>
      <c r="BT82" s="17"/>
      <c r="BU82" s="17"/>
      <c r="BV82" s="17"/>
      <c r="BW82" s="17"/>
      <c r="BX82" s="17"/>
      <c r="BY82" s="17"/>
      <c r="BZ82" s="17"/>
      <c r="CA82" s="64"/>
      <c r="CE82" s="17"/>
      <c r="CI82" s="17"/>
      <c r="CM82" s="17"/>
      <c r="CN82" s="17"/>
      <c r="CO82" s="17"/>
      <c r="CP82" s="17"/>
      <c r="CQ82" s="17"/>
      <c r="CR82" s="17"/>
      <c r="CS82" s="17"/>
      <c r="CT82" s="17"/>
      <c r="CU82" s="17"/>
      <c r="CV82" s="64"/>
      <c r="CW82" s="17"/>
      <c r="CX82" s="17"/>
      <c r="CY82" s="17"/>
      <c r="CZ82" s="17"/>
      <c r="DA82" s="17"/>
      <c r="DB82" s="17"/>
      <c r="DC82" s="17"/>
      <c r="DD82" s="17"/>
      <c r="DE82" s="17"/>
      <c r="DF82" s="64"/>
      <c r="DG82" s="17"/>
      <c r="DH82" s="17"/>
      <c r="DI82" s="17"/>
      <c r="DJ82" s="17"/>
      <c r="DK82" s="17"/>
      <c r="DL82" s="17"/>
      <c r="DM82" s="17"/>
      <c r="DN82" s="17"/>
      <c r="DO82" s="17"/>
      <c r="DP82" s="64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HC82" s="17"/>
    </row>
    <row r="83" spans="3:211" ht="18" customHeight="1" x14ac:dyDescent="0.2">
      <c r="C83" s="126"/>
      <c r="D83" s="126"/>
      <c r="E83" s="126"/>
      <c r="F83" s="17"/>
      <c r="G83" s="17"/>
      <c r="M83" s="17"/>
      <c r="N83" s="17"/>
      <c r="T83" s="17"/>
      <c r="U83" s="17"/>
      <c r="V83" s="17"/>
      <c r="W83" s="17"/>
      <c r="X83" s="17"/>
      <c r="Y83" s="17"/>
      <c r="Z83" s="17"/>
      <c r="AA83" s="17"/>
      <c r="AB83" s="17"/>
      <c r="AC83" s="74"/>
      <c r="AD83" s="17"/>
      <c r="AE83" s="17"/>
      <c r="AF83" s="17"/>
      <c r="AG83" s="17"/>
      <c r="AH83" s="17"/>
      <c r="AI83" s="17"/>
      <c r="AJ83" s="17"/>
      <c r="AK83" s="17"/>
      <c r="AL83" s="17"/>
      <c r="AM83" s="74"/>
      <c r="AN83" s="17"/>
      <c r="AO83" s="17"/>
      <c r="AP83" s="17"/>
      <c r="AQ83" s="17"/>
      <c r="AR83" s="17"/>
      <c r="AS83" s="17"/>
      <c r="AT83" s="17"/>
      <c r="AU83" s="17"/>
      <c r="AV83" s="17"/>
      <c r="AW83" s="64"/>
      <c r="AX83" s="17"/>
      <c r="AY83" s="17"/>
      <c r="AZ83" s="17"/>
      <c r="BA83" s="17"/>
      <c r="BB83" s="17"/>
      <c r="BC83" s="17"/>
      <c r="BD83" s="17"/>
      <c r="BE83" s="17"/>
      <c r="BF83" s="17"/>
      <c r="BG83" s="64"/>
      <c r="BH83" s="17"/>
      <c r="BI83" s="17"/>
      <c r="BJ83" s="17"/>
      <c r="BK83" s="17"/>
      <c r="BL83" s="17"/>
      <c r="BM83" s="17"/>
      <c r="BN83" s="17"/>
      <c r="BO83" s="17"/>
      <c r="BP83" s="17"/>
      <c r="BQ83" s="64"/>
      <c r="BR83" s="17"/>
      <c r="BS83" s="17"/>
      <c r="BT83" s="17"/>
      <c r="BU83" s="17"/>
      <c r="BV83" s="17"/>
      <c r="BW83" s="17"/>
      <c r="BX83" s="17"/>
      <c r="BY83" s="17"/>
      <c r="BZ83" s="17"/>
      <c r="CA83" s="64"/>
      <c r="CE83" s="17"/>
      <c r="CI83" s="17"/>
      <c r="CM83" s="17"/>
      <c r="CN83" s="17"/>
      <c r="CO83" s="17"/>
      <c r="CP83" s="17"/>
      <c r="CQ83" s="17"/>
      <c r="CR83" s="17"/>
      <c r="CS83" s="17"/>
      <c r="CT83" s="17"/>
      <c r="CU83" s="17"/>
      <c r="CV83" s="64"/>
      <c r="CW83" s="17"/>
      <c r="CX83" s="17"/>
      <c r="CY83" s="17"/>
      <c r="CZ83" s="17"/>
      <c r="DA83" s="17"/>
      <c r="DB83" s="17"/>
      <c r="DC83" s="17"/>
      <c r="DD83" s="17"/>
      <c r="DE83" s="17"/>
      <c r="DF83" s="64"/>
      <c r="DG83" s="17"/>
      <c r="DH83" s="17"/>
      <c r="DI83" s="17"/>
      <c r="DJ83" s="17"/>
      <c r="DK83" s="17"/>
      <c r="DL83" s="17"/>
      <c r="DM83" s="17"/>
      <c r="DN83" s="17"/>
      <c r="DO83" s="17"/>
      <c r="DP83" s="64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HC83" s="126"/>
    </row>
    <row r="84" spans="3:211" ht="18" customHeight="1" x14ac:dyDescent="0.2">
      <c r="C84" s="126"/>
      <c r="D84" s="126"/>
      <c r="E84" s="126"/>
      <c r="F84" s="17"/>
      <c r="G84" s="17"/>
      <c r="M84" s="17"/>
      <c r="N84" s="17"/>
      <c r="T84" s="17"/>
      <c r="U84" s="17"/>
      <c r="V84" s="17"/>
      <c r="W84" s="17"/>
      <c r="X84" s="17"/>
      <c r="Y84" s="17"/>
      <c r="Z84" s="17"/>
      <c r="AA84" s="17"/>
      <c r="AB84" s="17"/>
      <c r="AC84" s="74"/>
      <c r="AD84" s="17"/>
      <c r="AE84" s="17"/>
      <c r="AF84" s="17"/>
      <c r="AG84" s="17"/>
      <c r="AH84" s="17"/>
      <c r="AI84" s="17"/>
      <c r="AJ84" s="17"/>
      <c r="AK84" s="17"/>
      <c r="AL84" s="17"/>
      <c r="AM84" s="74"/>
      <c r="AN84" s="17"/>
      <c r="AO84" s="17"/>
      <c r="AP84" s="17"/>
      <c r="AQ84" s="17"/>
      <c r="AR84" s="17"/>
      <c r="AS84" s="17"/>
      <c r="AT84" s="17"/>
      <c r="AU84" s="17"/>
      <c r="AV84" s="17"/>
      <c r="AW84" s="64"/>
      <c r="AX84" s="17"/>
      <c r="AY84" s="17"/>
      <c r="AZ84" s="17"/>
      <c r="BA84" s="17"/>
      <c r="BB84" s="17"/>
      <c r="BC84" s="17"/>
      <c r="BD84" s="17"/>
      <c r="BE84" s="17"/>
      <c r="BF84" s="17"/>
      <c r="BG84" s="64"/>
      <c r="BH84" s="17"/>
      <c r="BI84" s="17"/>
      <c r="BJ84" s="17"/>
      <c r="BK84" s="17"/>
      <c r="BL84" s="17"/>
      <c r="BM84" s="17"/>
      <c r="BN84" s="17"/>
      <c r="BO84" s="17"/>
      <c r="BP84" s="17"/>
      <c r="BQ84" s="64"/>
      <c r="BR84" s="17"/>
      <c r="BS84" s="17"/>
      <c r="BT84" s="17"/>
      <c r="BU84" s="17"/>
      <c r="BV84" s="17"/>
      <c r="BW84" s="17"/>
      <c r="BX84" s="17"/>
      <c r="BY84" s="17"/>
      <c r="BZ84" s="17"/>
      <c r="CA84" s="64"/>
      <c r="CE84" s="17"/>
      <c r="CI84" s="17"/>
      <c r="CM84" s="17"/>
      <c r="CN84" s="17"/>
      <c r="CO84" s="17"/>
      <c r="CP84" s="17"/>
      <c r="CQ84" s="17"/>
      <c r="CR84" s="17"/>
      <c r="CS84" s="17"/>
      <c r="CT84" s="17"/>
      <c r="CU84" s="17"/>
      <c r="CV84" s="64"/>
      <c r="CW84" s="17"/>
      <c r="CX84" s="17"/>
      <c r="CY84" s="17"/>
      <c r="CZ84" s="17"/>
      <c r="DA84" s="17"/>
      <c r="DB84" s="17"/>
      <c r="DC84" s="17"/>
      <c r="DD84" s="17"/>
      <c r="DE84" s="17"/>
      <c r="DF84" s="64"/>
      <c r="DG84" s="17"/>
      <c r="DH84" s="17"/>
      <c r="DI84" s="17"/>
      <c r="DJ84" s="17"/>
      <c r="DK84" s="17"/>
      <c r="DL84" s="17"/>
      <c r="DM84" s="17"/>
      <c r="DN84" s="17"/>
      <c r="DO84" s="17"/>
      <c r="DP84" s="64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HC84" s="126"/>
    </row>
    <row r="85" spans="3:211" ht="18" customHeight="1" x14ac:dyDescent="0.2">
      <c r="C85" s="17"/>
      <c r="D85" s="17"/>
      <c r="E85" s="17"/>
      <c r="F85" s="17"/>
      <c r="G85" s="17"/>
      <c r="M85" s="17"/>
      <c r="N85" s="17"/>
      <c r="T85" s="17"/>
      <c r="U85" s="17"/>
      <c r="V85" s="17"/>
      <c r="W85" s="17"/>
      <c r="X85" s="17"/>
      <c r="Y85" s="17"/>
      <c r="Z85" s="17"/>
      <c r="AA85" s="17"/>
      <c r="AB85" s="17"/>
      <c r="AC85" s="74"/>
      <c r="AD85" s="17"/>
      <c r="AE85" s="17"/>
      <c r="AF85" s="17"/>
      <c r="AG85" s="17"/>
      <c r="AH85" s="17"/>
      <c r="AI85" s="17"/>
      <c r="AJ85" s="17"/>
      <c r="AK85" s="17"/>
      <c r="AL85" s="17"/>
      <c r="AM85" s="74"/>
      <c r="AN85" s="17"/>
      <c r="AO85" s="17"/>
      <c r="AP85" s="17"/>
      <c r="AQ85" s="17"/>
      <c r="AR85" s="17"/>
      <c r="AS85" s="17"/>
      <c r="AT85" s="17"/>
      <c r="AU85" s="17"/>
      <c r="AV85" s="17"/>
      <c r="AW85" s="64"/>
      <c r="AX85" s="17"/>
      <c r="AY85" s="17"/>
      <c r="AZ85" s="17"/>
      <c r="BA85" s="17"/>
      <c r="BB85" s="17"/>
      <c r="BC85" s="17"/>
      <c r="BD85" s="17"/>
      <c r="BE85" s="17"/>
      <c r="BF85" s="17"/>
      <c r="BG85" s="64"/>
      <c r="BH85" s="17"/>
      <c r="BI85" s="17"/>
      <c r="BJ85" s="17"/>
      <c r="BK85" s="17"/>
      <c r="BL85" s="17"/>
      <c r="BM85" s="17"/>
      <c r="BN85" s="17"/>
      <c r="BO85" s="17"/>
      <c r="BP85" s="17"/>
      <c r="BQ85" s="64"/>
      <c r="BR85" s="17"/>
      <c r="BS85" s="17"/>
      <c r="BT85" s="17"/>
      <c r="BU85" s="17"/>
      <c r="BV85" s="17"/>
      <c r="BW85" s="17"/>
      <c r="BX85" s="17"/>
      <c r="BY85" s="17"/>
      <c r="BZ85" s="17"/>
      <c r="CA85" s="64"/>
      <c r="CE85" s="17"/>
      <c r="CI85" s="17"/>
      <c r="CM85" s="17"/>
      <c r="CN85" s="17"/>
      <c r="CO85" s="17"/>
      <c r="CP85" s="17"/>
      <c r="CQ85" s="17"/>
      <c r="CR85" s="17"/>
      <c r="CS85" s="17"/>
      <c r="CT85" s="17"/>
      <c r="CU85" s="17"/>
      <c r="CV85" s="64"/>
      <c r="CW85" s="17"/>
      <c r="CX85" s="17"/>
      <c r="CY85" s="17"/>
      <c r="CZ85" s="17"/>
      <c r="DA85" s="17"/>
      <c r="DB85" s="17"/>
      <c r="DC85" s="17"/>
      <c r="DD85" s="17"/>
      <c r="DE85" s="17"/>
      <c r="DF85" s="64"/>
      <c r="DG85" s="17"/>
      <c r="DH85" s="17"/>
      <c r="DI85" s="17"/>
      <c r="DJ85" s="17"/>
      <c r="DK85" s="17"/>
      <c r="DL85" s="17"/>
      <c r="DM85" s="17"/>
      <c r="DN85" s="17"/>
      <c r="DO85" s="17"/>
      <c r="DP85" s="64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HC85" s="17"/>
    </row>
    <row r="86" spans="3:211" ht="18" customHeight="1" x14ac:dyDescent="0.2">
      <c r="C86" s="17"/>
      <c r="D86" s="17"/>
      <c r="E86" s="17"/>
      <c r="F86" s="17"/>
      <c r="G86" s="17"/>
      <c r="M86" s="17"/>
      <c r="N86" s="17"/>
      <c r="T86" s="17"/>
      <c r="U86" s="17"/>
      <c r="V86" s="17"/>
      <c r="W86" s="17"/>
      <c r="X86" s="17"/>
      <c r="Y86" s="17"/>
      <c r="Z86" s="17"/>
      <c r="AA86" s="17"/>
      <c r="AB86" s="17"/>
      <c r="AC86" s="74"/>
      <c r="AD86" s="17"/>
      <c r="AE86" s="17"/>
      <c r="AF86" s="17"/>
      <c r="AG86" s="17"/>
      <c r="AH86" s="17"/>
      <c r="AI86" s="17"/>
      <c r="AJ86" s="17"/>
      <c r="AK86" s="17"/>
      <c r="AL86" s="17"/>
      <c r="AM86" s="74"/>
      <c r="AN86" s="17"/>
      <c r="AO86" s="17"/>
      <c r="AP86" s="17"/>
      <c r="AQ86" s="17"/>
      <c r="AR86" s="17"/>
      <c r="AS86" s="17"/>
      <c r="AT86" s="17"/>
      <c r="AU86" s="17"/>
      <c r="AV86" s="17"/>
      <c r="AW86" s="64"/>
      <c r="AX86" s="17"/>
      <c r="AY86" s="17"/>
      <c r="AZ86" s="17"/>
      <c r="BA86" s="17"/>
      <c r="BB86" s="17"/>
      <c r="BC86" s="17"/>
      <c r="BD86" s="17"/>
      <c r="BE86" s="17"/>
      <c r="BF86" s="17"/>
      <c r="BG86" s="64"/>
      <c r="BH86" s="17"/>
      <c r="BI86" s="17"/>
      <c r="BJ86" s="17"/>
      <c r="BK86" s="17"/>
      <c r="BL86" s="17"/>
      <c r="BM86" s="17"/>
      <c r="BN86" s="17"/>
      <c r="BO86" s="17"/>
      <c r="BP86" s="17"/>
      <c r="BQ86" s="64"/>
      <c r="BR86" s="17"/>
      <c r="BS86" s="17"/>
      <c r="BT86" s="17"/>
      <c r="BU86" s="17"/>
      <c r="BV86" s="17"/>
      <c r="BW86" s="17"/>
      <c r="BX86" s="17"/>
      <c r="BY86" s="17"/>
      <c r="BZ86" s="17"/>
      <c r="CA86" s="64"/>
      <c r="CE86" s="17"/>
      <c r="CI86" s="17"/>
      <c r="CM86" s="17"/>
      <c r="CN86" s="17"/>
      <c r="CO86" s="17"/>
      <c r="CP86" s="17"/>
      <c r="CQ86" s="17"/>
      <c r="CR86" s="17"/>
      <c r="CS86" s="17"/>
      <c r="CT86" s="17"/>
      <c r="CU86" s="17"/>
      <c r="CV86" s="64"/>
      <c r="CW86" s="17"/>
      <c r="CX86" s="17"/>
      <c r="CY86" s="17"/>
      <c r="CZ86" s="17"/>
      <c r="DA86" s="17"/>
      <c r="DB86" s="17"/>
      <c r="DC86" s="17"/>
      <c r="DD86" s="17"/>
      <c r="DE86" s="17"/>
      <c r="DF86" s="64"/>
      <c r="DG86" s="17"/>
      <c r="DH86" s="17"/>
      <c r="DI86" s="17"/>
      <c r="DJ86" s="17"/>
      <c r="DK86" s="17"/>
      <c r="DL86" s="17"/>
      <c r="DM86" s="17"/>
      <c r="DN86" s="17"/>
      <c r="DO86" s="17"/>
      <c r="DP86" s="64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HC86" s="17"/>
    </row>
    <row r="87" spans="3:211" ht="18" customHeight="1" x14ac:dyDescent="0.2">
      <c r="C87" s="18"/>
      <c r="D87" s="18"/>
      <c r="E87" s="18"/>
      <c r="F87" s="18"/>
      <c r="G87" s="17"/>
      <c r="M87" s="18"/>
      <c r="N87" s="17"/>
      <c r="T87" s="18"/>
      <c r="U87" s="18"/>
      <c r="V87" s="18"/>
      <c r="W87" s="18"/>
      <c r="X87" s="18"/>
      <c r="Y87" s="18"/>
      <c r="Z87" s="18"/>
      <c r="AA87" s="18"/>
      <c r="AB87" s="18"/>
      <c r="AC87" s="75"/>
      <c r="AD87" s="18"/>
      <c r="AE87" s="18"/>
      <c r="AF87" s="18"/>
      <c r="AG87" s="18"/>
      <c r="AH87" s="18"/>
      <c r="AI87" s="18"/>
      <c r="AJ87" s="18"/>
      <c r="AK87" s="18"/>
      <c r="AL87" s="18"/>
      <c r="AM87" s="75"/>
      <c r="AN87" s="18"/>
      <c r="AO87" s="18"/>
      <c r="AP87" s="18"/>
      <c r="AQ87" s="18"/>
      <c r="AR87" s="18"/>
      <c r="AS87" s="18"/>
      <c r="AT87" s="18"/>
      <c r="AU87" s="18"/>
      <c r="AV87" s="18"/>
      <c r="AW87" s="65"/>
      <c r="AX87" s="18"/>
      <c r="AY87" s="18"/>
      <c r="AZ87" s="18"/>
      <c r="BA87" s="18"/>
      <c r="BB87" s="18"/>
      <c r="BC87" s="18"/>
      <c r="BD87" s="18"/>
      <c r="BE87" s="18"/>
      <c r="BF87" s="18"/>
      <c r="BG87" s="65"/>
      <c r="BH87" s="18"/>
      <c r="BI87" s="18"/>
      <c r="BJ87" s="18"/>
      <c r="BK87" s="18"/>
      <c r="BL87" s="18"/>
      <c r="BM87" s="18"/>
      <c r="BN87" s="18"/>
      <c r="BO87" s="18"/>
      <c r="BP87" s="18"/>
      <c r="BQ87" s="65"/>
      <c r="BR87" s="18"/>
      <c r="BS87" s="18"/>
      <c r="BT87" s="18"/>
      <c r="BU87" s="18"/>
      <c r="BV87" s="18"/>
      <c r="BW87" s="18"/>
      <c r="BX87" s="18"/>
      <c r="BY87" s="18"/>
      <c r="BZ87" s="18"/>
      <c r="CA87" s="65"/>
      <c r="CE87" s="18"/>
      <c r="CI87" s="18"/>
      <c r="CM87" s="18"/>
      <c r="CN87" s="18"/>
      <c r="CO87" s="18"/>
      <c r="CP87" s="18"/>
      <c r="CQ87" s="18"/>
      <c r="CR87" s="18"/>
      <c r="CS87" s="18"/>
      <c r="CT87" s="18"/>
      <c r="CU87" s="18"/>
      <c r="CV87" s="65"/>
      <c r="CW87" s="18"/>
      <c r="CX87" s="18"/>
      <c r="CY87" s="18"/>
      <c r="CZ87" s="18"/>
      <c r="DA87" s="18"/>
      <c r="DB87" s="18"/>
      <c r="DC87" s="18"/>
      <c r="DD87" s="18"/>
      <c r="DE87" s="18"/>
      <c r="DF87" s="65"/>
      <c r="DG87" s="18"/>
      <c r="DH87" s="18"/>
      <c r="DI87" s="18"/>
      <c r="DJ87" s="18"/>
      <c r="DK87" s="18"/>
      <c r="DL87" s="18"/>
      <c r="DM87" s="18"/>
      <c r="DN87" s="18"/>
      <c r="DO87" s="18"/>
      <c r="DP87" s="65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HC87" s="18"/>
    </row>
    <row r="88" spans="3:211" ht="18" customHeight="1" x14ac:dyDescent="0.2">
      <c r="C88" s="18"/>
      <c r="D88" s="18"/>
      <c r="E88" s="18"/>
      <c r="F88" s="18"/>
      <c r="G88" s="17"/>
      <c r="M88" s="18"/>
      <c r="N88" s="17"/>
      <c r="T88" s="18"/>
      <c r="U88" s="18"/>
      <c r="V88" s="18"/>
      <c r="W88" s="18"/>
      <c r="X88" s="18"/>
      <c r="Y88" s="18"/>
      <c r="Z88" s="18"/>
      <c r="AA88" s="18"/>
      <c r="AB88" s="18"/>
      <c r="AC88" s="75"/>
      <c r="AD88" s="18"/>
      <c r="AE88" s="18"/>
      <c r="AF88" s="18"/>
      <c r="AG88" s="18"/>
      <c r="AH88" s="18"/>
      <c r="AI88" s="18"/>
      <c r="AJ88" s="18"/>
      <c r="AK88" s="18"/>
      <c r="AL88" s="18"/>
      <c r="AM88" s="75"/>
      <c r="AN88" s="18"/>
      <c r="AO88" s="18"/>
      <c r="AP88" s="18"/>
      <c r="AQ88" s="18"/>
      <c r="AR88" s="18"/>
      <c r="AS88" s="18"/>
      <c r="AT88" s="18"/>
      <c r="AU88" s="18"/>
      <c r="AV88" s="18"/>
      <c r="AW88" s="65"/>
      <c r="AX88" s="18"/>
      <c r="AY88" s="18"/>
      <c r="AZ88" s="18"/>
      <c r="BA88" s="18"/>
      <c r="BB88" s="18"/>
      <c r="BC88" s="18"/>
      <c r="BD88" s="18"/>
      <c r="BE88" s="18"/>
      <c r="BF88" s="18"/>
      <c r="BG88" s="65"/>
      <c r="BH88" s="18"/>
      <c r="BI88" s="18"/>
      <c r="BJ88" s="18"/>
      <c r="BK88" s="18"/>
      <c r="BL88" s="18"/>
      <c r="BM88" s="18"/>
      <c r="BN88" s="18"/>
      <c r="BO88" s="18"/>
      <c r="BP88" s="18"/>
      <c r="BQ88" s="65"/>
      <c r="BR88" s="18"/>
      <c r="BS88" s="18"/>
      <c r="BT88" s="18"/>
      <c r="BU88" s="18"/>
      <c r="BV88" s="18"/>
      <c r="BW88" s="18"/>
      <c r="BX88" s="18"/>
      <c r="BY88" s="18"/>
      <c r="BZ88" s="18"/>
      <c r="CA88" s="65"/>
      <c r="CE88" s="18"/>
      <c r="CI88" s="18"/>
      <c r="CM88" s="18"/>
      <c r="CN88" s="18"/>
      <c r="CO88" s="18"/>
      <c r="CP88" s="18"/>
      <c r="CQ88" s="18"/>
      <c r="CR88" s="18"/>
      <c r="CS88" s="18"/>
      <c r="CT88" s="18"/>
      <c r="CU88" s="18"/>
      <c r="CV88" s="65"/>
      <c r="CW88" s="18"/>
      <c r="CX88" s="18"/>
      <c r="CY88" s="18"/>
      <c r="CZ88" s="18"/>
      <c r="DA88" s="18"/>
      <c r="DB88" s="18"/>
      <c r="DC88" s="18"/>
      <c r="DD88" s="18"/>
      <c r="DE88" s="18"/>
      <c r="DF88" s="65"/>
      <c r="DG88" s="18"/>
      <c r="DH88" s="18"/>
      <c r="DI88" s="18"/>
      <c r="DJ88" s="18"/>
      <c r="DK88" s="18"/>
      <c r="DL88" s="18"/>
      <c r="DM88" s="18"/>
      <c r="DN88" s="18"/>
      <c r="DO88" s="18"/>
      <c r="DP88" s="65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HC88" s="18"/>
    </row>
  </sheetData>
  <mergeCells count="295">
    <mergeCell ref="A14:B14"/>
    <mergeCell ref="A47:B47"/>
    <mergeCell ref="G77:J77"/>
    <mergeCell ref="FH10:FH12"/>
    <mergeCell ref="FI10:FI12"/>
    <mergeCell ref="FJ10:FL10"/>
    <mergeCell ref="FP10:FP11"/>
    <mergeCell ref="FQ10:FQ11"/>
    <mergeCell ref="FS10:FS11"/>
    <mergeCell ref="FJ11:FK11"/>
    <mergeCell ref="FL11:FL12"/>
    <mergeCell ref="FP12:FR12"/>
    <mergeCell ref="FS12:FW12"/>
    <mergeCell ref="EM10:EM11"/>
    <mergeCell ref="EO10:EO12"/>
    <mergeCell ref="EP10:EP12"/>
    <mergeCell ref="EQ10:ES10"/>
    <mergeCell ref="EX10:EX11"/>
    <mergeCell ref="EY10:EY11"/>
    <mergeCell ref="EQ11:ER11"/>
    <mergeCell ref="ES11:ES12"/>
    <mergeCell ref="EJ12:EN12"/>
    <mergeCell ref="EX12:FB12"/>
    <mergeCell ref="DR10:DR12"/>
    <mergeCell ref="DT10:DW10"/>
    <mergeCell ref="ED10:ED11"/>
    <mergeCell ref="EE10:EE11"/>
    <mergeCell ref="EG10:EG11"/>
    <mergeCell ref="DT11:DV11"/>
    <mergeCell ref="DW11:DW12"/>
    <mergeCell ref="ED12:EF12"/>
    <mergeCell ref="EG12:EI12"/>
    <mergeCell ref="DX9:DX11"/>
    <mergeCell ref="DY9:DZ11"/>
    <mergeCell ref="EA9:EA11"/>
    <mergeCell ref="EB9:EC11"/>
    <mergeCell ref="ED9:EE9"/>
    <mergeCell ref="EF9:EF11"/>
    <mergeCell ref="DO10:DO12"/>
    <mergeCell ref="DQ10:DQ12"/>
    <mergeCell ref="DD10:DD12"/>
    <mergeCell ref="DE10:DE12"/>
    <mergeCell ref="DG10:DG12"/>
    <mergeCell ref="DH10:DH12"/>
    <mergeCell ref="DI10:DI12"/>
    <mergeCell ref="DJ10:DJ12"/>
    <mergeCell ref="DS10:DS12"/>
    <mergeCell ref="FM9:FM11"/>
    <mergeCell ref="FN9:FN11"/>
    <mergeCell ref="FO9:FO11"/>
    <mergeCell ref="FE9:FE11"/>
    <mergeCell ref="FF9:FF11"/>
    <mergeCell ref="GI7:GI12"/>
    <mergeCell ref="GJ7:GO7"/>
    <mergeCell ref="GJ8:GJ12"/>
    <mergeCell ref="FC5:FR5"/>
    <mergeCell ref="FS5:FW5"/>
    <mergeCell ref="FX5:FZ7"/>
    <mergeCell ref="FR9:FR11"/>
    <mergeCell ref="FS9:FV9"/>
    <mergeCell ref="FW9:FW11"/>
    <mergeCell ref="FY9:FY12"/>
    <mergeCell ref="FZ9:FZ12"/>
    <mergeCell ref="GK9:GK12"/>
    <mergeCell ref="FT10:FT11"/>
    <mergeCell ref="FU10:FU11"/>
    <mergeCell ref="FV10:FV11"/>
    <mergeCell ref="GC5:GC12"/>
    <mergeCell ref="GD5:GD12"/>
    <mergeCell ref="EL10:EL11"/>
    <mergeCell ref="FC8:FD11"/>
    <mergeCell ref="EV9:EV11"/>
    <mergeCell ref="EW9:EW11"/>
    <mergeCell ref="EX9:FA9"/>
    <mergeCell ref="FB9:FB11"/>
    <mergeCell ref="EZ10:EZ11"/>
    <mergeCell ref="FA10:FA11"/>
    <mergeCell ref="FE8:FG8"/>
    <mergeCell ref="FG9:FG11"/>
    <mergeCell ref="CI9:CI12"/>
    <mergeCell ref="CJ9:CJ12"/>
    <mergeCell ref="CK9:CK12"/>
    <mergeCell ref="CL9:CL12"/>
    <mergeCell ref="CM9:CU9"/>
    <mergeCell ref="CV9:CV12"/>
    <mergeCell ref="CM10:CM12"/>
    <mergeCell ref="CN10:CN12"/>
    <mergeCell ref="CO10:CO12"/>
    <mergeCell ref="CP10:CP12"/>
    <mergeCell ref="CQ10:CQ12"/>
    <mergeCell ref="CR10:CR12"/>
    <mergeCell ref="CS10:CS12"/>
    <mergeCell ref="CT10:CT12"/>
    <mergeCell ref="CU10:CU12"/>
    <mergeCell ref="CC9:CC12"/>
    <mergeCell ref="CD9:CD12"/>
    <mergeCell ref="CE9:CE12"/>
    <mergeCell ref="CF9:CF12"/>
    <mergeCell ref="CG9:CG12"/>
    <mergeCell ref="CH9:CH12"/>
    <mergeCell ref="BV9:BV12"/>
    <mergeCell ref="BW9:BW12"/>
    <mergeCell ref="BX9:BX12"/>
    <mergeCell ref="BY9:BY12"/>
    <mergeCell ref="BZ9:BZ12"/>
    <mergeCell ref="CB9:CB12"/>
    <mergeCell ref="BO9:BO12"/>
    <mergeCell ref="BP9:BP12"/>
    <mergeCell ref="BR9:BR12"/>
    <mergeCell ref="BS9:BS12"/>
    <mergeCell ref="BT9:BT12"/>
    <mergeCell ref="BU9:BU12"/>
    <mergeCell ref="BI9:BI12"/>
    <mergeCell ref="BJ9:BJ12"/>
    <mergeCell ref="BK9:BK12"/>
    <mergeCell ref="BL9:BL12"/>
    <mergeCell ref="BM9:BM12"/>
    <mergeCell ref="BN9:BN12"/>
    <mergeCell ref="BE9:BE12"/>
    <mergeCell ref="BF9:BF12"/>
    <mergeCell ref="BH9:BH12"/>
    <mergeCell ref="AU9:AU12"/>
    <mergeCell ref="AV9:AV12"/>
    <mergeCell ref="AX9:AX12"/>
    <mergeCell ref="AY9:AY12"/>
    <mergeCell ref="AZ9:AZ12"/>
    <mergeCell ref="BA9:BA12"/>
    <mergeCell ref="HC8:HC12"/>
    <mergeCell ref="T9:T12"/>
    <mergeCell ref="U9:U12"/>
    <mergeCell ref="V9:V12"/>
    <mergeCell ref="W9:W12"/>
    <mergeCell ref="X9:X12"/>
    <mergeCell ref="Y9:Y12"/>
    <mergeCell ref="Z9:Z12"/>
    <mergeCell ref="AA9:AA12"/>
    <mergeCell ref="AB9:AB12"/>
    <mergeCell ref="GU8:GU12"/>
    <mergeCell ref="GV8:GV12"/>
    <mergeCell ref="GW8:GW12"/>
    <mergeCell ref="GX8:GX12"/>
    <mergeCell ref="GY8:GY12"/>
    <mergeCell ref="HB8:HB12"/>
    <mergeCell ref="GL8:GL12"/>
    <mergeCell ref="GM8:GM12"/>
    <mergeCell ref="GN8:GN12"/>
    <mergeCell ref="GR8:GR12"/>
    <mergeCell ref="GS8:GS12"/>
    <mergeCell ref="GT8:GT12"/>
    <mergeCell ref="GO9:GO12"/>
    <mergeCell ref="EX8:FB8"/>
    <mergeCell ref="CM8:CV8"/>
    <mergeCell ref="CW8:DF8"/>
    <mergeCell ref="DG8:DP8"/>
    <mergeCell ref="DQ8:DW9"/>
    <mergeCell ref="DX8:EC8"/>
    <mergeCell ref="ED8:EI8"/>
    <mergeCell ref="CW9:DE9"/>
    <mergeCell ref="DF9:DF12"/>
    <mergeCell ref="DG9:DO9"/>
    <mergeCell ref="DP9:DP12"/>
    <mergeCell ref="EG9:EH9"/>
    <mergeCell ref="EI9:EI11"/>
    <mergeCell ref="EH10:EH11"/>
    <mergeCell ref="CX10:CX12"/>
    <mergeCell ref="CY10:CY12"/>
    <mergeCell ref="CZ10:CZ12"/>
    <mergeCell ref="DA10:DA12"/>
    <mergeCell ref="DB10:DB12"/>
    <mergeCell ref="DC10:DC12"/>
    <mergeCell ref="CW10:CW12"/>
    <mergeCell ref="DK10:DK12"/>
    <mergeCell ref="DL10:DL12"/>
    <mergeCell ref="DM10:DM12"/>
    <mergeCell ref="DN10:DN12"/>
    <mergeCell ref="GR7:GY7"/>
    <mergeCell ref="GZ7:GZ12"/>
    <mergeCell ref="T8:AB8"/>
    <mergeCell ref="AC8:AC12"/>
    <mergeCell ref="AD8:AL8"/>
    <mergeCell ref="AM8:AM12"/>
    <mergeCell ref="AN8:AV8"/>
    <mergeCell ref="AW8:AW12"/>
    <mergeCell ref="AX8:BF8"/>
    <mergeCell ref="BG8:BG12"/>
    <mergeCell ref="DG7:DP7"/>
    <mergeCell ref="DQ7:EI7"/>
    <mergeCell ref="EJ7:EN7"/>
    <mergeCell ref="EO7:FB7"/>
    <mergeCell ref="FC7:FG7"/>
    <mergeCell ref="FH7:FR7"/>
    <mergeCell ref="BH7:BQ7"/>
    <mergeCell ref="BR7:CA7"/>
    <mergeCell ref="CE7:CH8"/>
    <mergeCell ref="CI7:CL8"/>
    <mergeCell ref="CM7:CV7"/>
    <mergeCell ref="CW7:DF7"/>
    <mergeCell ref="BH8:BP8"/>
    <mergeCell ref="BQ8:BQ12"/>
    <mergeCell ref="S7:S12"/>
    <mergeCell ref="T7:AC7"/>
    <mergeCell ref="AD7:AM7"/>
    <mergeCell ref="AN7:AW7"/>
    <mergeCell ref="AX7:BG7"/>
    <mergeCell ref="AD9:AD12"/>
    <mergeCell ref="AE9:AE12"/>
    <mergeCell ref="AF9:AF12"/>
    <mergeCell ref="AG9:AG12"/>
    <mergeCell ref="AO9:AO12"/>
    <mergeCell ref="AP9:AP12"/>
    <mergeCell ref="AQ9:AQ12"/>
    <mergeCell ref="AR9:AR12"/>
    <mergeCell ref="AS9:AS12"/>
    <mergeCell ref="AT9:AT12"/>
    <mergeCell ref="AH9:AH12"/>
    <mergeCell ref="AI9:AI12"/>
    <mergeCell ref="AJ9:AJ12"/>
    <mergeCell ref="AK9:AK12"/>
    <mergeCell ref="AL9:AL12"/>
    <mergeCell ref="AN9:AN12"/>
    <mergeCell ref="BB9:BB12"/>
    <mergeCell ref="BC9:BC12"/>
    <mergeCell ref="BD9:BD12"/>
    <mergeCell ref="GB5:GB12"/>
    <mergeCell ref="EJ6:EN6"/>
    <mergeCell ref="EO6:FB6"/>
    <mergeCell ref="FC6:FG6"/>
    <mergeCell ref="FH6:FR6"/>
    <mergeCell ref="FS6:FW6"/>
    <mergeCell ref="GA6:GA11"/>
    <mergeCell ref="FS7:FW7"/>
    <mergeCell ref="EJ8:EN8"/>
    <mergeCell ref="EO8:ES9"/>
    <mergeCell ref="ET8:EW8"/>
    <mergeCell ref="FS8:FW8"/>
    <mergeCell ref="FX8:FX12"/>
    <mergeCell ref="FY8:FZ8"/>
    <mergeCell ref="FP9:FQ9"/>
    <mergeCell ref="FH8:FL9"/>
    <mergeCell ref="FM8:FO8"/>
    <mergeCell ref="FP8:FR8"/>
    <mergeCell ref="EJ9:EM9"/>
    <mergeCell ref="EN9:EN11"/>
    <mergeCell ref="ET9:ET11"/>
    <mergeCell ref="EU9:EU11"/>
    <mergeCell ref="EJ10:EJ11"/>
    <mergeCell ref="EK10:EK11"/>
    <mergeCell ref="CB5:CV5"/>
    <mergeCell ref="CW5:DP5"/>
    <mergeCell ref="DQ5:EI5"/>
    <mergeCell ref="EJ5:FB5"/>
    <mergeCell ref="P1:Q1"/>
    <mergeCell ref="G3:O3"/>
    <mergeCell ref="B4:GO4"/>
    <mergeCell ref="GR5:GZ6"/>
    <mergeCell ref="F6:L6"/>
    <mergeCell ref="M6:S6"/>
    <mergeCell ref="T6:AM6"/>
    <mergeCell ref="AN6:BG6"/>
    <mergeCell ref="BH6:CA6"/>
    <mergeCell ref="CB6:CD8"/>
    <mergeCell ref="CE6:CV6"/>
    <mergeCell ref="CW6:DP6"/>
    <mergeCell ref="DQ6:EI6"/>
    <mergeCell ref="GE5:GE12"/>
    <mergeCell ref="GF5:GF12"/>
    <mergeCell ref="GG5:GG12"/>
    <mergeCell ref="GH5:GO6"/>
    <mergeCell ref="GP5:GP12"/>
    <mergeCell ref="GQ5:GQ12"/>
    <mergeCell ref="GH7:GH12"/>
    <mergeCell ref="A5:A12"/>
    <mergeCell ref="B5:B12"/>
    <mergeCell ref="C5:C12"/>
    <mergeCell ref="D5:D12"/>
    <mergeCell ref="E5:E12"/>
    <mergeCell ref="F5:S5"/>
    <mergeCell ref="T5:AM5"/>
    <mergeCell ref="AN5:BG5"/>
    <mergeCell ref="BH5:CA5"/>
    <mergeCell ref="L7:L12"/>
    <mergeCell ref="M7:M12"/>
    <mergeCell ref="N7:N12"/>
    <mergeCell ref="O7:O12"/>
    <mergeCell ref="P7:P12"/>
    <mergeCell ref="Q7:Q12"/>
    <mergeCell ref="F7:F12"/>
    <mergeCell ref="G7:G12"/>
    <mergeCell ref="H7:H12"/>
    <mergeCell ref="I7:I12"/>
    <mergeCell ref="J7:J12"/>
    <mergeCell ref="K7:K12"/>
    <mergeCell ref="BR8:BZ8"/>
    <mergeCell ref="CA8:CA12"/>
    <mergeCell ref="R7:R1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88"/>
  <sheetViews>
    <sheetView view="pageBreakPreview" topLeftCell="A44" zoomScale="55" zoomScaleNormal="55" zoomScaleSheetLayoutView="55" workbookViewId="0">
      <selection activeCell="GB84" sqref="GB84"/>
    </sheetView>
  </sheetViews>
  <sheetFormatPr defaultColWidth="10.42578125" defaultRowHeight="18" customHeight="1" x14ac:dyDescent="0.2"/>
  <cols>
    <col min="1" max="1" width="4.42578125" style="1" customWidth="1"/>
    <col min="2" max="2" width="57" style="2" customWidth="1"/>
    <col min="3" max="5" width="19" style="2" hidden="1" customWidth="1"/>
    <col min="6" max="6" width="18.7109375" style="2" hidden="1" customWidth="1"/>
    <col min="7" max="7" width="18.85546875" style="2" hidden="1" customWidth="1"/>
    <col min="8" max="8" width="19.140625" style="2" hidden="1" customWidth="1"/>
    <col min="9" max="9" width="21" style="2" hidden="1" customWidth="1"/>
    <col min="10" max="11" width="19.140625" style="2" hidden="1" customWidth="1"/>
    <col min="12" max="12" width="20" style="2" hidden="1" customWidth="1"/>
    <col min="13" max="13" width="18.28515625" style="2" hidden="1" customWidth="1"/>
    <col min="14" max="14" width="19.85546875" style="2" hidden="1" customWidth="1"/>
    <col min="15" max="15" width="18.28515625" style="2" hidden="1" customWidth="1"/>
    <col min="16" max="16" width="20.28515625" style="2" hidden="1" customWidth="1"/>
    <col min="17" max="17" width="19.140625" style="2" hidden="1" customWidth="1"/>
    <col min="18" max="19" width="22.7109375" style="2" hidden="1" customWidth="1"/>
    <col min="20" max="20" width="16.85546875" style="2" hidden="1" customWidth="1"/>
    <col min="21" max="21" width="19.28515625" style="2" hidden="1" customWidth="1"/>
    <col min="22" max="22" width="17.42578125" style="2" hidden="1" customWidth="1"/>
    <col min="23" max="23" width="18.140625" style="2" hidden="1" customWidth="1"/>
    <col min="24" max="24" width="18.42578125" style="2" hidden="1" customWidth="1"/>
    <col min="25" max="25" width="20" style="2" hidden="1" customWidth="1"/>
    <col min="26" max="26" width="17.5703125" style="2" hidden="1" customWidth="1"/>
    <col min="27" max="27" width="20.42578125" style="2" hidden="1" customWidth="1"/>
    <col min="28" max="28" width="24.42578125" style="2" hidden="1" customWidth="1"/>
    <col min="29" max="29" width="17.85546875" style="70" hidden="1" customWidth="1"/>
    <col min="30" max="30" width="16.85546875" style="2" hidden="1" customWidth="1"/>
    <col min="31" max="31" width="19.28515625" style="2" hidden="1" customWidth="1"/>
    <col min="32" max="32" width="17.42578125" style="2" hidden="1" customWidth="1"/>
    <col min="33" max="33" width="18.140625" style="2" hidden="1" customWidth="1"/>
    <col min="34" max="34" width="18.42578125" style="2" hidden="1" customWidth="1"/>
    <col min="35" max="35" width="20" style="2" hidden="1" customWidth="1"/>
    <col min="36" max="36" width="17.5703125" style="2" hidden="1" customWidth="1"/>
    <col min="37" max="37" width="20.42578125" style="2" hidden="1" customWidth="1"/>
    <col min="38" max="38" width="24.42578125" style="2" hidden="1" customWidth="1"/>
    <col min="39" max="39" width="17.85546875" style="70" hidden="1" customWidth="1"/>
    <col min="40" max="40" width="16.85546875" style="2" hidden="1" customWidth="1"/>
    <col min="41" max="41" width="19.28515625" style="2" hidden="1" customWidth="1"/>
    <col min="42" max="42" width="17.42578125" style="2" hidden="1" customWidth="1"/>
    <col min="43" max="43" width="18.140625" style="2" hidden="1" customWidth="1"/>
    <col min="44" max="44" width="18.42578125" style="2" hidden="1" customWidth="1"/>
    <col min="45" max="45" width="20" style="2" hidden="1" customWidth="1"/>
    <col min="46" max="46" width="17.5703125" style="2" hidden="1" customWidth="1"/>
    <col min="47" max="47" width="20.42578125" style="2" hidden="1" customWidth="1"/>
    <col min="48" max="48" width="24.42578125" style="2" hidden="1" customWidth="1"/>
    <col min="49" max="49" width="17.85546875" style="60" hidden="1" customWidth="1"/>
    <col min="50" max="50" width="16.85546875" style="2" hidden="1" customWidth="1"/>
    <col min="51" max="51" width="19.28515625" style="2" hidden="1" customWidth="1"/>
    <col min="52" max="52" width="17.42578125" style="2" hidden="1" customWidth="1"/>
    <col min="53" max="53" width="18.140625" style="2" hidden="1" customWidth="1"/>
    <col min="54" max="54" width="18.42578125" style="2" hidden="1" customWidth="1"/>
    <col min="55" max="55" width="20" style="2" hidden="1" customWidth="1"/>
    <col min="56" max="56" width="17.5703125" style="2" hidden="1" customWidth="1"/>
    <col min="57" max="57" width="20.42578125" style="2" hidden="1" customWidth="1"/>
    <col min="58" max="58" width="24.42578125" style="2" hidden="1" customWidth="1"/>
    <col min="59" max="59" width="17.85546875" style="60" hidden="1" customWidth="1"/>
    <col min="60" max="60" width="16.85546875" style="2" hidden="1" customWidth="1"/>
    <col min="61" max="61" width="19.28515625" style="2" hidden="1" customWidth="1"/>
    <col min="62" max="62" width="17.42578125" style="2" hidden="1" customWidth="1"/>
    <col min="63" max="63" width="18.140625" style="2" hidden="1" customWidth="1"/>
    <col min="64" max="64" width="18.42578125" style="2" hidden="1" customWidth="1"/>
    <col min="65" max="65" width="20" style="2" hidden="1" customWidth="1"/>
    <col min="66" max="66" width="17.5703125" style="2" hidden="1" customWidth="1"/>
    <col min="67" max="67" width="20.42578125" style="2" hidden="1" customWidth="1"/>
    <col min="68" max="68" width="24.42578125" style="2" hidden="1" customWidth="1"/>
    <col min="69" max="69" width="17.85546875" style="60" hidden="1" customWidth="1"/>
    <col min="70" max="70" width="16.85546875" style="2" hidden="1" customWidth="1"/>
    <col min="71" max="71" width="19.28515625" style="2" hidden="1" customWidth="1"/>
    <col min="72" max="72" width="17.42578125" style="2" hidden="1" customWidth="1"/>
    <col min="73" max="73" width="18.140625" style="2" hidden="1" customWidth="1"/>
    <col min="74" max="74" width="18.42578125" style="2" hidden="1" customWidth="1"/>
    <col min="75" max="75" width="20" style="2" hidden="1" customWidth="1"/>
    <col min="76" max="76" width="17.5703125" style="2" hidden="1" customWidth="1"/>
    <col min="77" max="77" width="20.42578125" style="2" hidden="1" customWidth="1"/>
    <col min="78" max="78" width="24.42578125" style="2" hidden="1" customWidth="1"/>
    <col min="79" max="79" width="17.85546875" style="60" hidden="1" customWidth="1"/>
    <col min="80" max="80" width="15.85546875" style="1" hidden="1" customWidth="1"/>
    <col min="81" max="82" width="15.5703125" style="1" hidden="1" customWidth="1"/>
    <col min="83" max="84" width="21.42578125" style="2" hidden="1" customWidth="1"/>
    <col min="85" max="85" width="19.5703125" style="2" hidden="1" customWidth="1"/>
    <col min="86" max="88" width="21.42578125" style="2" hidden="1" customWidth="1"/>
    <col min="89" max="89" width="17.85546875" style="2" hidden="1" customWidth="1"/>
    <col min="90" max="90" width="21.42578125" style="2" hidden="1" customWidth="1"/>
    <col min="91" max="91" width="16.85546875" style="2" hidden="1" customWidth="1"/>
    <col min="92" max="92" width="19.28515625" style="2" hidden="1" customWidth="1"/>
    <col min="93" max="93" width="17.42578125" style="2" hidden="1" customWidth="1"/>
    <col min="94" max="94" width="18.140625" style="2" hidden="1" customWidth="1"/>
    <col min="95" max="95" width="18.42578125" style="2" hidden="1" customWidth="1"/>
    <col min="96" max="96" width="20" style="2" hidden="1" customWidth="1"/>
    <col min="97" max="97" width="17.5703125" style="2" hidden="1" customWidth="1"/>
    <col min="98" max="98" width="20.42578125" style="2" hidden="1" customWidth="1"/>
    <col min="99" max="99" width="24.42578125" style="2" hidden="1" customWidth="1"/>
    <col min="100" max="100" width="17.85546875" style="60" hidden="1" customWidth="1"/>
    <col min="101" max="101" width="16.85546875" style="2" hidden="1" customWidth="1"/>
    <col min="102" max="102" width="19.28515625" style="2" hidden="1" customWidth="1"/>
    <col min="103" max="103" width="17.42578125" style="2" hidden="1" customWidth="1"/>
    <col min="104" max="104" width="18.140625" style="2" hidden="1" customWidth="1"/>
    <col min="105" max="105" width="18.42578125" style="2" hidden="1" customWidth="1"/>
    <col min="106" max="106" width="20" style="2" hidden="1" customWidth="1"/>
    <col min="107" max="107" width="17.5703125" style="2" hidden="1" customWidth="1"/>
    <col min="108" max="108" width="20.42578125" style="2" hidden="1" customWidth="1"/>
    <col min="109" max="109" width="24.42578125" style="2" hidden="1" customWidth="1"/>
    <col min="110" max="110" width="17.85546875" style="60" hidden="1" customWidth="1"/>
    <col min="111" max="111" width="16.85546875" style="2" hidden="1" customWidth="1"/>
    <col min="112" max="112" width="19.28515625" style="2" hidden="1" customWidth="1"/>
    <col min="113" max="113" width="17.42578125" style="2" hidden="1" customWidth="1"/>
    <col min="114" max="114" width="18.140625" style="2" hidden="1" customWidth="1"/>
    <col min="115" max="115" width="18.42578125" style="2" hidden="1" customWidth="1"/>
    <col min="116" max="116" width="20" style="2" hidden="1" customWidth="1"/>
    <col min="117" max="117" width="17.5703125" style="2" hidden="1" customWidth="1"/>
    <col min="118" max="118" width="20.42578125" style="2" hidden="1" customWidth="1"/>
    <col min="119" max="119" width="24.42578125" style="2" hidden="1" customWidth="1"/>
    <col min="120" max="120" width="17.85546875" style="60" hidden="1" customWidth="1"/>
    <col min="121" max="126" width="10.42578125" style="82" hidden="1" customWidth="1"/>
    <col min="127" max="128" width="20.5703125" style="82" hidden="1" customWidth="1"/>
    <col min="129" max="130" width="11.140625" style="82" hidden="1" customWidth="1"/>
    <col min="131" max="131" width="19" style="82" hidden="1" customWidth="1"/>
    <col min="132" max="133" width="16.7109375" style="82" hidden="1" customWidth="1"/>
    <col min="134" max="134" width="22.5703125" style="82" hidden="1" customWidth="1"/>
    <col min="135" max="135" width="22.7109375" style="82" hidden="1" customWidth="1"/>
    <col min="136" max="136" width="18.5703125" style="82" hidden="1" customWidth="1"/>
    <col min="137" max="137" width="22.42578125" style="82" hidden="1" customWidth="1"/>
    <col min="138" max="138" width="21.85546875" style="82" hidden="1" customWidth="1"/>
    <col min="139" max="139" width="18.5703125" style="82" hidden="1" customWidth="1"/>
    <col min="140" max="140" width="22.42578125" style="82" hidden="1" customWidth="1"/>
    <col min="141" max="141" width="25.140625" style="82" hidden="1" customWidth="1"/>
    <col min="142" max="142" width="18.42578125" style="82" hidden="1" customWidth="1"/>
    <col min="143" max="143" width="36.5703125" style="82" hidden="1" customWidth="1"/>
    <col min="144" max="144" width="18.85546875" style="82" hidden="1" customWidth="1"/>
    <col min="145" max="145" width="10.140625" style="82" hidden="1" customWidth="1"/>
    <col min="146" max="146" width="9.85546875" style="82" hidden="1" customWidth="1"/>
    <col min="147" max="148" width="17.140625" style="82" hidden="1" customWidth="1"/>
    <col min="149" max="149" width="18.7109375" style="82" hidden="1" customWidth="1"/>
    <col min="150" max="150" width="20.5703125" style="82" hidden="1" customWidth="1"/>
    <col min="151" max="151" width="19.42578125" style="82" hidden="1" customWidth="1"/>
    <col min="152" max="152" width="19.28515625" style="82" hidden="1" customWidth="1"/>
    <col min="153" max="153" width="30.7109375" style="82" hidden="1" customWidth="1"/>
    <col min="154" max="154" width="22.7109375" style="82" hidden="1" customWidth="1"/>
    <col min="155" max="155" width="25" style="82" hidden="1" customWidth="1"/>
    <col min="156" max="156" width="18" style="82" hidden="1" customWidth="1"/>
    <col min="157" max="157" width="36.28515625" style="82" hidden="1" customWidth="1"/>
    <col min="158" max="158" width="19.140625" style="82" hidden="1" customWidth="1"/>
    <col min="159" max="160" width="9.7109375" style="82" hidden="1" customWidth="1"/>
    <col min="161" max="161" width="18.42578125" style="82" hidden="1" customWidth="1"/>
    <col min="162" max="162" width="19.140625" style="82" hidden="1" customWidth="1"/>
    <col min="163" max="163" width="30" style="82" hidden="1" customWidth="1"/>
    <col min="164" max="165" width="9.5703125" style="5" hidden="1" customWidth="1"/>
    <col min="166" max="167" width="15.5703125" style="5" hidden="1" customWidth="1"/>
    <col min="168" max="168" width="21.140625" style="5" hidden="1" customWidth="1"/>
    <col min="169" max="169" width="28.140625" style="5" hidden="1" customWidth="1"/>
    <col min="170" max="170" width="19.28515625" style="5" hidden="1" customWidth="1"/>
    <col min="171" max="171" width="36.5703125" style="5" hidden="1" customWidth="1"/>
    <col min="172" max="172" width="22.42578125" style="5" hidden="1" customWidth="1"/>
    <col min="173" max="173" width="21.85546875" style="5" hidden="1" customWidth="1"/>
    <col min="174" max="174" width="18.5703125" style="5" hidden="1" customWidth="1"/>
    <col min="175" max="175" width="22.7109375" style="5" hidden="1" customWidth="1"/>
    <col min="176" max="176" width="23.7109375" style="5" hidden="1" customWidth="1"/>
    <col min="177" max="177" width="18.42578125" style="5" hidden="1" customWidth="1"/>
    <col min="178" max="178" width="37.85546875" style="5" hidden="1" customWidth="1"/>
    <col min="179" max="179" width="19" style="5" hidden="1" customWidth="1"/>
    <col min="180" max="180" width="10.42578125" style="2" hidden="1" customWidth="1"/>
    <col min="181" max="181" width="43" style="2" hidden="1" customWidth="1"/>
    <col min="182" max="182" width="41.7109375" style="2" hidden="1" customWidth="1"/>
    <col min="183" max="183" width="21.28515625" style="2" hidden="1" customWidth="1"/>
    <col min="184" max="186" width="21.28515625" style="2" customWidth="1"/>
    <col min="187" max="189" width="31.5703125" style="2" customWidth="1"/>
    <col min="190" max="192" width="21.28515625" style="2" customWidth="1"/>
    <col min="193" max="193" width="21.28515625" style="2" hidden="1" customWidth="1"/>
    <col min="194" max="195" width="21.28515625" style="2" customWidth="1"/>
    <col min="196" max="196" width="46" style="2" customWidth="1"/>
    <col min="197" max="197" width="28.42578125" style="2" hidden="1" customWidth="1"/>
    <col min="198" max="198" width="52.85546875" style="5" hidden="1" customWidth="1"/>
    <col min="199" max="199" width="20.85546875" style="5" hidden="1" customWidth="1"/>
    <col min="200" max="200" width="17.42578125" style="5" hidden="1" customWidth="1"/>
    <col min="201" max="201" width="16.140625" style="5" hidden="1" customWidth="1"/>
    <col min="202" max="202" width="16.42578125" style="5" hidden="1" customWidth="1"/>
    <col min="203" max="203" width="26.85546875" style="5" hidden="1" customWidth="1"/>
    <col min="204" max="204" width="19.140625" style="5" hidden="1" customWidth="1"/>
    <col min="205" max="205" width="18.42578125" style="5" hidden="1" customWidth="1"/>
    <col min="206" max="206" width="15" style="5" hidden="1" customWidth="1"/>
    <col min="207" max="207" width="17" style="5" hidden="1" customWidth="1"/>
    <col min="208" max="208" width="9.5703125" style="5" hidden="1" customWidth="1"/>
    <col min="209" max="209" width="20" style="1" hidden="1" customWidth="1"/>
    <col min="210" max="210" width="20" style="1" customWidth="1"/>
    <col min="211" max="211" width="21.28515625" style="2" customWidth="1"/>
    <col min="212" max="16384" width="10.42578125" style="1"/>
  </cols>
  <sheetData>
    <row r="1" spans="1:264" ht="15" customHeight="1" x14ac:dyDescent="0.2">
      <c r="G1" s="3"/>
      <c r="H1" s="3"/>
      <c r="I1" s="3"/>
      <c r="J1" s="4"/>
      <c r="N1" s="3"/>
      <c r="O1" s="3"/>
      <c r="P1" s="167" t="s">
        <v>150</v>
      </c>
      <c r="Q1" s="167"/>
      <c r="S1" s="50"/>
      <c r="CF1" s="3"/>
      <c r="CG1" s="4"/>
      <c r="CJ1" s="3"/>
      <c r="CK1" s="4"/>
    </row>
    <row r="2" spans="1:264" ht="16.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1"/>
      <c r="AD2" s="6"/>
      <c r="AE2" s="6"/>
      <c r="AF2" s="6"/>
      <c r="AG2" s="6"/>
      <c r="AH2" s="6"/>
      <c r="AI2" s="6"/>
      <c r="AJ2" s="6"/>
      <c r="AK2" s="6"/>
      <c r="AL2" s="6"/>
      <c r="AM2" s="71"/>
      <c r="AN2" s="6"/>
      <c r="AO2" s="6"/>
      <c r="AP2" s="6"/>
      <c r="AQ2" s="6"/>
      <c r="AR2" s="6"/>
      <c r="AS2" s="6"/>
      <c r="AT2" s="6"/>
      <c r="AU2" s="6"/>
      <c r="AV2" s="6"/>
      <c r="AW2" s="61"/>
      <c r="AX2" s="6"/>
      <c r="AY2" s="6"/>
      <c r="AZ2" s="6"/>
      <c r="BA2" s="6"/>
      <c r="BB2" s="6"/>
      <c r="BC2" s="6"/>
      <c r="BD2" s="6"/>
      <c r="BE2" s="6"/>
      <c r="BF2" s="6"/>
      <c r="BG2" s="61"/>
      <c r="BH2" s="6"/>
      <c r="BI2" s="6"/>
      <c r="BJ2" s="6"/>
      <c r="BK2" s="6"/>
      <c r="BL2" s="6"/>
      <c r="BM2" s="6"/>
      <c r="BN2" s="6"/>
      <c r="BO2" s="6"/>
      <c r="BP2" s="6"/>
      <c r="BQ2" s="61"/>
      <c r="BR2" s="6"/>
      <c r="BS2" s="6"/>
      <c r="BT2" s="6"/>
      <c r="BU2" s="6"/>
      <c r="BV2" s="6"/>
      <c r="BW2" s="6"/>
      <c r="BX2" s="6"/>
      <c r="BY2" s="6"/>
      <c r="BZ2" s="6"/>
      <c r="CA2" s="61"/>
      <c r="CE2" s="1"/>
      <c r="CF2" s="1"/>
      <c r="CG2" s="1"/>
      <c r="CH2" s="6"/>
      <c r="CI2" s="1"/>
      <c r="CJ2" s="1"/>
      <c r="CK2" s="1"/>
      <c r="CL2" s="6"/>
      <c r="CM2" s="6"/>
      <c r="CN2" s="6"/>
      <c r="CO2" s="6"/>
      <c r="CP2" s="6"/>
      <c r="CQ2" s="6"/>
      <c r="CR2" s="6"/>
      <c r="CS2" s="6"/>
      <c r="CT2" s="6"/>
      <c r="CU2" s="6"/>
      <c r="CV2" s="61"/>
      <c r="CW2" s="6"/>
      <c r="CX2" s="6"/>
      <c r="CY2" s="6"/>
      <c r="CZ2" s="6"/>
      <c r="DA2" s="6"/>
      <c r="DB2" s="6"/>
      <c r="DC2" s="6"/>
      <c r="DD2" s="6"/>
      <c r="DE2" s="6"/>
      <c r="DF2" s="61"/>
      <c r="DG2" s="6"/>
      <c r="DH2" s="6"/>
      <c r="DI2" s="6"/>
      <c r="DJ2" s="6"/>
      <c r="DK2" s="6"/>
      <c r="DL2" s="6"/>
      <c r="DM2" s="6"/>
      <c r="DN2" s="6"/>
      <c r="DO2" s="6"/>
      <c r="DP2" s="61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HC2" s="6"/>
    </row>
    <row r="3" spans="1:264" ht="25.5" customHeight="1" x14ac:dyDescent="0.2">
      <c r="C3" s="6"/>
      <c r="D3" s="6"/>
      <c r="E3" s="6"/>
      <c r="F3" s="6"/>
      <c r="G3" s="168" t="s">
        <v>149</v>
      </c>
      <c r="H3" s="168"/>
      <c r="I3" s="168"/>
      <c r="J3" s="168"/>
      <c r="K3" s="168"/>
      <c r="L3" s="168"/>
      <c r="M3" s="168"/>
      <c r="N3" s="168"/>
      <c r="O3" s="16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1"/>
      <c r="AD3" s="6"/>
      <c r="AE3" s="6"/>
      <c r="AF3" s="6"/>
      <c r="AG3" s="6"/>
      <c r="AH3" s="6"/>
      <c r="AI3" s="6"/>
      <c r="AJ3" s="6"/>
      <c r="AK3" s="6"/>
      <c r="AL3" s="6"/>
      <c r="AM3" s="71"/>
      <c r="AN3" s="6"/>
      <c r="AO3" s="6"/>
      <c r="AP3" s="6"/>
      <c r="AQ3" s="6"/>
      <c r="AR3" s="6"/>
      <c r="AS3" s="6"/>
      <c r="AT3" s="6"/>
      <c r="AU3" s="6"/>
      <c r="AV3" s="6"/>
      <c r="AW3" s="61"/>
      <c r="AX3" s="6"/>
      <c r="AY3" s="6"/>
      <c r="AZ3" s="6"/>
      <c r="BA3" s="6"/>
      <c r="BB3" s="6"/>
      <c r="BC3" s="6"/>
      <c r="BD3" s="6"/>
      <c r="BE3" s="6"/>
      <c r="BF3" s="6"/>
      <c r="BG3" s="61"/>
      <c r="BH3" s="6"/>
      <c r="BI3" s="6"/>
      <c r="BJ3" s="6"/>
      <c r="BK3" s="6"/>
      <c r="BL3" s="6"/>
      <c r="BM3" s="6"/>
      <c r="BN3" s="6"/>
      <c r="BO3" s="6"/>
      <c r="BP3" s="6"/>
      <c r="BQ3" s="61"/>
      <c r="BR3" s="6"/>
      <c r="BS3" s="6"/>
      <c r="BT3" s="6"/>
      <c r="BU3" s="6"/>
      <c r="BV3" s="6"/>
      <c r="BW3" s="6"/>
      <c r="BX3" s="6"/>
      <c r="BY3" s="6"/>
      <c r="BZ3" s="6"/>
      <c r="CA3" s="61"/>
      <c r="CE3" s="1"/>
      <c r="CF3" s="1"/>
      <c r="CG3" s="1"/>
      <c r="CH3" s="6"/>
      <c r="CI3" s="1"/>
      <c r="CJ3" s="1"/>
      <c r="CK3" s="1"/>
      <c r="CL3" s="6"/>
      <c r="CM3" s="6"/>
      <c r="CN3" s="6"/>
      <c r="CO3" s="6"/>
      <c r="CP3" s="6"/>
      <c r="CQ3" s="6"/>
      <c r="CR3" s="6"/>
      <c r="CS3" s="6"/>
      <c r="CT3" s="6"/>
      <c r="CU3" s="6"/>
      <c r="CV3" s="61"/>
      <c r="CW3" s="6"/>
      <c r="CX3" s="6"/>
      <c r="CY3" s="6"/>
      <c r="CZ3" s="6"/>
      <c r="DA3" s="6"/>
      <c r="DB3" s="6"/>
      <c r="DC3" s="6"/>
      <c r="DD3" s="6"/>
      <c r="DE3" s="6"/>
      <c r="DF3" s="61"/>
      <c r="DG3" s="6"/>
      <c r="DH3" s="6"/>
      <c r="DI3" s="6"/>
      <c r="DJ3" s="6"/>
      <c r="DK3" s="6"/>
      <c r="DL3" s="6"/>
      <c r="DM3" s="6"/>
      <c r="DN3" s="6"/>
      <c r="DO3" s="6"/>
      <c r="DP3" s="61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HC3" s="6"/>
    </row>
    <row r="4" spans="1:264" ht="256.5" customHeight="1" x14ac:dyDescent="0.2">
      <c r="B4" s="198" t="s">
        <v>197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9"/>
      <c r="GI4" s="199"/>
      <c r="GJ4" s="199"/>
      <c r="GK4" s="199"/>
      <c r="GL4" s="199"/>
      <c r="GM4" s="199"/>
      <c r="GN4" s="199"/>
      <c r="GO4" s="199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C4" s="1"/>
    </row>
    <row r="5" spans="1:264" ht="23.25" customHeight="1" x14ac:dyDescent="0.2">
      <c r="A5" s="197" t="s">
        <v>1</v>
      </c>
      <c r="B5" s="172" t="s">
        <v>44</v>
      </c>
      <c r="C5" s="184" t="s">
        <v>45</v>
      </c>
      <c r="D5" s="184" t="s">
        <v>156</v>
      </c>
      <c r="E5" s="184" t="s">
        <v>157</v>
      </c>
      <c r="F5" s="165" t="s">
        <v>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 t="s">
        <v>2</v>
      </c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 t="s">
        <v>2</v>
      </c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 t="s">
        <v>2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 t="s">
        <v>2</v>
      </c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 t="s">
        <v>2</v>
      </c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6" t="s">
        <v>2</v>
      </c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 t="s">
        <v>2</v>
      </c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73" t="s">
        <v>2</v>
      </c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 t="s">
        <v>2</v>
      </c>
      <c r="FT5" s="173"/>
      <c r="FU5" s="173"/>
      <c r="FV5" s="173"/>
      <c r="FW5" s="173"/>
      <c r="FX5" s="173" t="s">
        <v>86</v>
      </c>
      <c r="FY5" s="173"/>
      <c r="FZ5" s="173"/>
      <c r="GA5" s="119" t="s">
        <v>140</v>
      </c>
      <c r="GB5" s="184" t="s">
        <v>154</v>
      </c>
      <c r="GC5" s="184" t="s">
        <v>202</v>
      </c>
      <c r="GD5" s="194" t="s">
        <v>154</v>
      </c>
      <c r="GE5" s="184" t="s">
        <v>155</v>
      </c>
      <c r="GF5" s="184" t="s">
        <v>202</v>
      </c>
      <c r="GG5" s="194" t="s">
        <v>155</v>
      </c>
      <c r="GH5" s="173" t="s">
        <v>136</v>
      </c>
      <c r="GI5" s="173"/>
      <c r="GJ5" s="173"/>
      <c r="GK5" s="173"/>
      <c r="GL5" s="173"/>
      <c r="GM5" s="173"/>
      <c r="GN5" s="173"/>
      <c r="GO5" s="173"/>
      <c r="GP5" s="186" t="s">
        <v>82</v>
      </c>
      <c r="GQ5" s="173" t="s">
        <v>81</v>
      </c>
      <c r="GR5" s="173" t="s">
        <v>64</v>
      </c>
      <c r="GS5" s="173"/>
      <c r="GT5" s="173"/>
      <c r="GU5" s="173"/>
      <c r="GV5" s="173"/>
      <c r="GW5" s="173"/>
      <c r="GX5" s="173"/>
      <c r="GY5" s="173"/>
      <c r="GZ5" s="173"/>
      <c r="HA5" s="13"/>
      <c r="HB5" s="127"/>
      <c r="HC5" s="127"/>
    </row>
    <row r="6" spans="1:264" s="10" customFormat="1" ht="327.75" customHeight="1" x14ac:dyDescent="0.2">
      <c r="A6" s="197"/>
      <c r="B6" s="172"/>
      <c r="C6" s="184"/>
      <c r="D6" s="184"/>
      <c r="E6" s="184"/>
      <c r="F6" s="172" t="s">
        <v>11</v>
      </c>
      <c r="G6" s="172"/>
      <c r="H6" s="172"/>
      <c r="I6" s="172"/>
      <c r="J6" s="172"/>
      <c r="K6" s="172"/>
      <c r="L6" s="172"/>
      <c r="M6" s="172" t="s">
        <v>18</v>
      </c>
      <c r="N6" s="172"/>
      <c r="O6" s="172"/>
      <c r="P6" s="172"/>
      <c r="Q6" s="172"/>
      <c r="R6" s="172"/>
      <c r="S6" s="172"/>
      <c r="T6" s="172" t="s">
        <v>19</v>
      </c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 t="s">
        <v>19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 t="s">
        <v>19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 t="s">
        <v>46</v>
      </c>
      <c r="CC6" s="172"/>
      <c r="CD6" s="172"/>
      <c r="CE6" s="172" t="s">
        <v>22</v>
      </c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 t="s">
        <v>22</v>
      </c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66" t="s">
        <v>38</v>
      </c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 t="s">
        <v>38</v>
      </c>
      <c r="EK6" s="166"/>
      <c r="EL6" s="166"/>
      <c r="EM6" s="166"/>
      <c r="EN6" s="166"/>
      <c r="EO6" s="166" t="s">
        <v>33</v>
      </c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 t="s">
        <v>34</v>
      </c>
      <c r="FD6" s="166"/>
      <c r="FE6" s="166"/>
      <c r="FF6" s="166"/>
      <c r="FG6" s="166"/>
      <c r="FH6" s="173" t="s">
        <v>35</v>
      </c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 t="s">
        <v>35</v>
      </c>
      <c r="FT6" s="173"/>
      <c r="FU6" s="173"/>
      <c r="FV6" s="173"/>
      <c r="FW6" s="173"/>
      <c r="FX6" s="173"/>
      <c r="FY6" s="173"/>
      <c r="FZ6" s="173"/>
      <c r="GA6" s="187" t="s">
        <v>141</v>
      </c>
      <c r="GB6" s="184"/>
      <c r="GC6" s="184"/>
      <c r="GD6" s="194"/>
      <c r="GE6" s="184"/>
      <c r="GF6" s="184"/>
      <c r="GG6" s="194"/>
      <c r="GH6" s="173"/>
      <c r="GI6" s="173"/>
      <c r="GJ6" s="173"/>
      <c r="GK6" s="173"/>
      <c r="GL6" s="173"/>
      <c r="GM6" s="173"/>
      <c r="GN6" s="173"/>
      <c r="GO6" s="173"/>
      <c r="GP6" s="186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23"/>
      <c r="HB6" s="128"/>
      <c r="HC6" s="128"/>
    </row>
    <row r="7" spans="1:264" s="9" customFormat="1" ht="42.75" customHeight="1" x14ac:dyDescent="0.2">
      <c r="A7" s="197"/>
      <c r="B7" s="172"/>
      <c r="C7" s="184"/>
      <c r="D7" s="184"/>
      <c r="E7" s="184"/>
      <c r="F7" s="171" t="s">
        <v>12</v>
      </c>
      <c r="G7" s="171" t="s">
        <v>14</v>
      </c>
      <c r="H7" s="172" t="s">
        <v>13</v>
      </c>
      <c r="I7" s="172" t="s">
        <v>15</v>
      </c>
      <c r="J7" s="172" t="s">
        <v>16</v>
      </c>
      <c r="K7" s="172" t="s">
        <v>17</v>
      </c>
      <c r="L7" s="172" t="s">
        <v>37</v>
      </c>
      <c r="M7" s="171" t="s">
        <v>12</v>
      </c>
      <c r="N7" s="171" t="s">
        <v>14</v>
      </c>
      <c r="O7" s="172" t="s">
        <v>13</v>
      </c>
      <c r="P7" s="172" t="s">
        <v>15</v>
      </c>
      <c r="Q7" s="172" t="s">
        <v>16</v>
      </c>
      <c r="R7" s="172" t="s">
        <v>17</v>
      </c>
      <c r="S7" s="172" t="s">
        <v>37</v>
      </c>
      <c r="T7" s="172" t="s">
        <v>20</v>
      </c>
      <c r="U7" s="172"/>
      <c r="V7" s="172"/>
      <c r="W7" s="172"/>
      <c r="X7" s="172"/>
      <c r="Y7" s="172"/>
      <c r="Z7" s="172"/>
      <c r="AA7" s="172"/>
      <c r="AB7" s="172"/>
      <c r="AC7" s="172"/>
      <c r="AD7" s="172" t="s">
        <v>14</v>
      </c>
      <c r="AE7" s="172"/>
      <c r="AF7" s="172"/>
      <c r="AG7" s="172"/>
      <c r="AH7" s="172"/>
      <c r="AI7" s="172"/>
      <c r="AJ7" s="172"/>
      <c r="AK7" s="172"/>
      <c r="AL7" s="172"/>
      <c r="AM7" s="172"/>
      <c r="AN7" s="172" t="s">
        <v>21</v>
      </c>
      <c r="AO7" s="172"/>
      <c r="AP7" s="172"/>
      <c r="AQ7" s="172"/>
      <c r="AR7" s="172"/>
      <c r="AS7" s="172"/>
      <c r="AT7" s="172"/>
      <c r="AU7" s="172"/>
      <c r="AV7" s="172"/>
      <c r="AW7" s="172"/>
      <c r="AX7" s="172" t="s">
        <v>15</v>
      </c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16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2" t="s">
        <v>37</v>
      </c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 t="s">
        <v>11</v>
      </c>
      <c r="CF7" s="172"/>
      <c r="CG7" s="172"/>
      <c r="CH7" s="172"/>
      <c r="CI7" s="172" t="s">
        <v>18</v>
      </c>
      <c r="CJ7" s="172"/>
      <c r="CK7" s="172"/>
      <c r="CL7" s="172"/>
      <c r="CM7" s="172" t="s">
        <v>19</v>
      </c>
      <c r="CN7" s="172"/>
      <c r="CO7" s="172"/>
      <c r="CP7" s="172"/>
      <c r="CQ7" s="172"/>
      <c r="CR7" s="172"/>
      <c r="CS7" s="172"/>
      <c r="CT7" s="172"/>
      <c r="CU7" s="172"/>
      <c r="CV7" s="172"/>
      <c r="CW7" s="172" t="s">
        <v>19</v>
      </c>
      <c r="CX7" s="172"/>
      <c r="CY7" s="172"/>
      <c r="CZ7" s="172"/>
      <c r="DA7" s="172"/>
      <c r="DB7" s="172"/>
      <c r="DC7" s="172"/>
      <c r="DD7" s="172"/>
      <c r="DE7" s="172"/>
      <c r="DF7" s="172"/>
      <c r="DG7" s="172" t="s">
        <v>19</v>
      </c>
      <c r="DH7" s="172"/>
      <c r="DI7" s="172"/>
      <c r="DJ7" s="172"/>
      <c r="DK7" s="172"/>
      <c r="DL7" s="172"/>
      <c r="DM7" s="172"/>
      <c r="DN7" s="172"/>
      <c r="DO7" s="172"/>
      <c r="DP7" s="172"/>
      <c r="DQ7" s="166" t="s">
        <v>5</v>
      </c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 t="s">
        <v>5</v>
      </c>
      <c r="EK7" s="166"/>
      <c r="EL7" s="166"/>
      <c r="EM7" s="166"/>
      <c r="EN7" s="166"/>
      <c r="EO7" s="166" t="s">
        <v>5</v>
      </c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 t="s">
        <v>5</v>
      </c>
      <c r="FD7" s="166"/>
      <c r="FE7" s="166"/>
      <c r="FF7" s="166"/>
      <c r="FG7" s="166"/>
      <c r="FH7" s="173" t="s">
        <v>5</v>
      </c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 t="s">
        <v>5</v>
      </c>
      <c r="FT7" s="173"/>
      <c r="FU7" s="173"/>
      <c r="FV7" s="173"/>
      <c r="FW7" s="173"/>
      <c r="FX7" s="173"/>
      <c r="FY7" s="173"/>
      <c r="FZ7" s="173"/>
      <c r="GA7" s="187"/>
      <c r="GB7" s="184"/>
      <c r="GC7" s="184"/>
      <c r="GD7" s="194"/>
      <c r="GE7" s="184"/>
      <c r="GF7" s="184"/>
      <c r="GG7" s="194"/>
      <c r="GH7" s="173" t="s">
        <v>3</v>
      </c>
      <c r="GI7" s="166" t="s">
        <v>3</v>
      </c>
      <c r="GJ7" s="173" t="s">
        <v>2</v>
      </c>
      <c r="GK7" s="173"/>
      <c r="GL7" s="173"/>
      <c r="GM7" s="173"/>
      <c r="GN7" s="173"/>
      <c r="GO7" s="173"/>
      <c r="GP7" s="186"/>
      <c r="GQ7" s="173"/>
      <c r="GR7" s="173" t="s">
        <v>2</v>
      </c>
      <c r="GS7" s="173"/>
      <c r="GT7" s="173"/>
      <c r="GU7" s="173"/>
      <c r="GV7" s="173"/>
      <c r="GW7" s="173"/>
      <c r="GX7" s="173"/>
      <c r="GY7" s="173"/>
      <c r="GZ7" s="173" t="s">
        <v>9</v>
      </c>
      <c r="HA7" s="122"/>
      <c r="HB7" s="122"/>
      <c r="HC7" s="122"/>
    </row>
    <row r="8" spans="1:264" s="9" customFormat="1" ht="43.5" customHeight="1" x14ac:dyDescent="0.2">
      <c r="A8" s="197"/>
      <c r="B8" s="172"/>
      <c r="C8" s="184"/>
      <c r="D8" s="184"/>
      <c r="E8" s="184"/>
      <c r="F8" s="171"/>
      <c r="G8" s="171"/>
      <c r="H8" s="172"/>
      <c r="I8" s="172"/>
      <c r="J8" s="172"/>
      <c r="K8" s="172"/>
      <c r="L8" s="172"/>
      <c r="M8" s="171"/>
      <c r="N8" s="171"/>
      <c r="O8" s="172"/>
      <c r="P8" s="172"/>
      <c r="Q8" s="172"/>
      <c r="R8" s="172"/>
      <c r="S8" s="172"/>
      <c r="T8" s="172" t="s">
        <v>2</v>
      </c>
      <c r="U8" s="172"/>
      <c r="V8" s="172"/>
      <c r="W8" s="172"/>
      <c r="X8" s="172"/>
      <c r="Y8" s="172"/>
      <c r="Z8" s="172"/>
      <c r="AA8" s="172"/>
      <c r="AB8" s="172"/>
      <c r="AC8" s="175" t="s">
        <v>73</v>
      </c>
      <c r="AD8" s="172" t="s">
        <v>2</v>
      </c>
      <c r="AE8" s="172"/>
      <c r="AF8" s="172"/>
      <c r="AG8" s="172"/>
      <c r="AH8" s="172"/>
      <c r="AI8" s="172"/>
      <c r="AJ8" s="172"/>
      <c r="AK8" s="172"/>
      <c r="AL8" s="172"/>
      <c r="AM8" s="175" t="s">
        <v>73</v>
      </c>
      <c r="AN8" s="172" t="s">
        <v>2</v>
      </c>
      <c r="AO8" s="172"/>
      <c r="AP8" s="172"/>
      <c r="AQ8" s="172"/>
      <c r="AR8" s="172"/>
      <c r="AS8" s="172"/>
      <c r="AT8" s="172"/>
      <c r="AU8" s="172"/>
      <c r="AV8" s="172"/>
      <c r="AW8" s="174" t="s">
        <v>73</v>
      </c>
      <c r="AX8" s="172" t="s">
        <v>2</v>
      </c>
      <c r="AY8" s="172"/>
      <c r="AZ8" s="172"/>
      <c r="BA8" s="172"/>
      <c r="BB8" s="172"/>
      <c r="BC8" s="172"/>
      <c r="BD8" s="172"/>
      <c r="BE8" s="172"/>
      <c r="BF8" s="172"/>
      <c r="BG8" s="174" t="s">
        <v>73</v>
      </c>
      <c r="BH8" s="172" t="s">
        <v>2</v>
      </c>
      <c r="BI8" s="172"/>
      <c r="BJ8" s="172"/>
      <c r="BK8" s="172"/>
      <c r="BL8" s="172"/>
      <c r="BM8" s="172"/>
      <c r="BN8" s="172"/>
      <c r="BO8" s="172"/>
      <c r="BP8" s="172"/>
      <c r="BQ8" s="174" t="s">
        <v>73</v>
      </c>
      <c r="BR8" s="172" t="s">
        <v>2</v>
      </c>
      <c r="BS8" s="172"/>
      <c r="BT8" s="172"/>
      <c r="BU8" s="172"/>
      <c r="BV8" s="172"/>
      <c r="BW8" s="172"/>
      <c r="BX8" s="172"/>
      <c r="BY8" s="172"/>
      <c r="BZ8" s="172"/>
      <c r="CA8" s="174" t="s">
        <v>73</v>
      </c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 t="s">
        <v>23</v>
      </c>
      <c r="CN8" s="172"/>
      <c r="CO8" s="172"/>
      <c r="CP8" s="172"/>
      <c r="CQ8" s="172"/>
      <c r="CR8" s="172"/>
      <c r="CS8" s="172"/>
      <c r="CT8" s="172"/>
      <c r="CU8" s="172"/>
      <c r="CV8" s="172"/>
      <c r="CW8" s="172" t="s">
        <v>21</v>
      </c>
      <c r="CX8" s="172"/>
      <c r="CY8" s="172"/>
      <c r="CZ8" s="172"/>
      <c r="DA8" s="172"/>
      <c r="DB8" s="172"/>
      <c r="DC8" s="172"/>
      <c r="DD8" s="172"/>
      <c r="DE8" s="172"/>
      <c r="DF8" s="172"/>
      <c r="DG8" s="172" t="s">
        <v>16</v>
      </c>
      <c r="DH8" s="172"/>
      <c r="DI8" s="172"/>
      <c r="DJ8" s="172"/>
      <c r="DK8" s="172"/>
      <c r="DL8" s="172"/>
      <c r="DM8" s="172"/>
      <c r="DN8" s="172"/>
      <c r="DO8" s="172"/>
      <c r="DP8" s="172"/>
      <c r="DQ8" s="166" t="s">
        <v>6</v>
      </c>
      <c r="DR8" s="166"/>
      <c r="DS8" s="166"/>
      <c r="DT8" s="166"/>
      <c r="DU8" s="166"/>
      <c r="DV8" s="166"/>
      <c r="DW8" s="166"/>
      <c r="DX8" s="166" t="s">
        <v>39</v>
      </c>
      <c r="DY8" s="166"/>
      <c r="DZ8" s="166"/>
      <c r="EA8" s="166"/>
      <c r="EB8" s="166"/>
      <c r="EC8" s="166"/>
      <c r="ED8" s="166" t="s">
        <v>31</v>
      </c>
      <c r="EE8" s="166"/>
      <c r="EF8" s="166"/>
      <c r="EG8" s="166"/>
      <c r="EH8" s="166"/>
      <c r="EI8" s="166"/>
      <c r="EJ8" s="166" t="s">
        <v>32</v>
      </c>
      <c r="EK8" s="166"/>
      <c r="EL8" s="166"/>
      <c r="EM8" s="166"/>
      <c r="EN8" s="166"/>
      <c r="EO8" s="166" t="s">
        <v>6</v>
      </c>
      <c r="EP8" s="166"/>
      <c r="EQ8" s="166"/>
      <c r="ER8" s="166"/>
      <c r="ES8" s="166"/>
      <c r="ET8" s="166" t="s">
        <v>7</v>
      </c>
      <c r="EU8" s="166"/>
      <c r="EV8" s="166"/>
      <c r="EW8" s="166"/>
      <c r="EX8" s="166" t="s">
        <v>32</v>
      </c>
      <c r="EY8" s="166"/>
      <c r="EZ8" s="166"/>
      <c r="FA8" s="166"/>
      <c r="FB8" s="166"/>
      <c r="FC8" s="166" t="s">
        <v>6</v>
      </c>
      <c r="FD8" s="166"/>
      <c r="FE8" s="166" t="s">
        <v>7</v>
      </c>
      <c r="FF8" s="166"/>
      <c r="FG8" s="166"/>
      <c r="FH8" s="173" t="s">
        <v>6</v>
      </c>
      <c r="FI8" s="173"/>
      <c r="FJ8" s="173"/>
      <c r="FK8" s="173"/>
      <c r="FL8" s="173"/>
      <c r="FM8" s="173" t="s">
        <v>7</v>
      </c>
      <c r="FN8" s="173"/>
      <c r="FO8" s="173"/>
      <c r="FP8" s="173" t="s">
        <v>31</v>
      </c>
      <c r="FQ8" s="173"/>
      <c r="FR8" s="173"/>
      <c r="FS8" s="173" t="s">
        <v>32</v>
      </c>
      <c r="FT8" s="173"/>
      <c r="FU8" s="173"/>
      <c r="FV8" s="173"/>
      <c r="FW8" s="173"/>
      <c r="FX8" s="184" t="s">
        <v>9</v>
      </c>
      <c r="FY8" s="173" t="s">
        <v>2</v>
      </c>
      <c r="FZ8" s="173"/>
      <c r="GA8" s="187"/>
      <c r="GB8" s="184"/>
      <c r="GC8" s="184"/>
      <c r="GD8" s="194"/>
      <c r="GE8" s="184"/>
      <c r="GF8" s="184"/>
      <c r="GG8" s="194"/>
      <c r="GH8" s="173"/>
      <c r="GI8" s="166"/>
      <c r="GJ8" s="173" t="s">
        <v>137</v>
      </c>
      <c r="GK8" s="119" t="s">
        <v>66</v>
      </c>
      <c r="GL8" s="191" t="s">
        <v>202</v>
      </c>
      <c r="GM8" s="166" t="s">
        <v>137</v>
      </c>
      <c r="GN8" s="173" t="s">
        <v>138</v>
      </c>
      <c r="GO8" s="119" t="s">
        <v>66</v>
      </c>
      <c r="GP8" s="186"/>
      <c r="GQ8" s="173"/>
      <c r="GR8" s="176" t="s">
        <v>56</v>
      </c>
      <c r="GS8" s="176" t="s">
        <v>57</v>
      </c>
      <c r="GT8" s="176" t="s">
        <v>58</v>
      </c>
      <c r="GU8" s="176" t="s">
        <v>59</v>
      </c>
      <c r="GV8" s="176" t="s">
        <v>60</v>
      </c>
      <c r="GW8" s="176" t="s">
        <v>61</v>
      </c>
      <c r="GX8" s="176" t="s">
        <v>62</v>
      </c>
      <c r="GY8" s="176" t="s">
        <v>63</v>
      </c>
      <c r="GZ8" s="173"/>
      <c r="HA8" s="122"/>
      <c r="HB8" s="191" t="s">
        <v>202</v>
      </c>
      <c r="HC8" s="188" t="s">
        <v>138</v>
      </c>
    </row>
    <row r="9" spans="1:264" s="11" customFormat="1" ht="78.75" customHeight="1" x14ac:dyDescent="0.2">
      <c r="A9" s="197"/>
      <c r="B9" s="172"/>
      <c r="C9" s="184"/>
      <c r="D9" s="184"/>
      <c r="E9" s="184"/>
      <c r="F9" s="171"/>
      <c r="G9" s="171"/>
      <c r="H9" s="172"/>
      <c r="I9" s="172"/>
      <c r="J9" s="172"/>
      <c r="K9" s="172"/>
      <c r="L9" s="172"/>
      <c r="M9" s="171"/>
      <c r="N9" s="171"/>
      <c r="O9" s="172"/>
      <c r="P9" s="172"/>
      <c r="Q9" s="172"/>
      <c r="R9" s="172"/>
      <c r="S9" s="172"/>
      <c r="T9" s="172" t="s">
        <v>71</v>
      </c>
      <c r="U9" s="172" t="s">
        <v>72</v>
      </c>
      <c r="V9" s="172" t="s">
        <v>74</v>
      </c>
      <c r="W9" s="172" t="s">
        <v>75</v>
      </c>
      <c r="X9" s="172" t="s">
        <v>76</v>
      </c>
      <c r="Y9" s="172" t="s">
        <v>77</v>
      </c>
      <c r="Z9" s="172" t="s">
        <v>78</v>
      </c>
      <c r="AA9" s="172" t="s">
        <v>79</v>
      </c>
      <c r="AB9" s="172" t="s">
        <v>80</v>
      </c>
      <c r="AC9" s="175"/>
      <c r="AD9" s="172" t="s">
        <v>71</v>
      </c>
      <c r="AE9" s="172" t="s">
        <v>72</v>
      </c>
      <c r="AF9" s="172" t="s">
        <v>74</v>
      </c>
      <c r="AG9" s="172" t="s">
        <v>75</v>
      </c>
      <c r="AH9" s="172" t="s">
        <v>76</v>
      </c>
      <c r="AI9" s="172" t="s">
        <v>77</v>
      </c>
      <c r="AJ9" s="172" t="s">
        <v>78</v>
      </c>
      <c r="AK9" s="172" t="s">
        <v>79</v>
      </c>
      <c r="AL9" s="172" t="s">
        <v>80</v>
      </c>
      <c r="AM9" s="175"/>
      <c r="AN9" s="172" t="s">
        <v>71</v>
      </c>
      <c r="AO9" s="172" t="s">
        <v>72</v>
      </c>
      <c r="AP9" s="172" t="s">
        <v>74</v>
      </c>
      <c r="AQ9" s="172" t="s">
        <v>75</v>
      </c>
      <c r="AR9" s="172" t="s">
        <v>76</v>
      </c>
      <c r="AS9" s="172" t="s">
        <v>77</v>
      </c>
      <c r="AT9" s="172" t="s">
        <v>78</v>
      </c>
      <c r="AU9" s="172" t="s">
        <v>79</v>
      </c>
      <c r="AV9" s="172" t="s">
        <v>80</v>
      </c>
      <c r="AW9" s="174"/>
      <c r="AX9" s="172" t="s">
        <v>71</v>
      </c>
      <c r="AY9" s="172" t="s">
        <v>72</v>
      </c>
      <c r="AZ9" s="172" t="s">
        <v>74</v>
      </c>
      <c r="BA9" s="172" t="s">
        <v>75</v>
      </c>
      <c r="BB9" s="172" t="s">
        <v>76</v>
      </c>
      <c r="BC9" s="172" t="s">
        <v>77</v>
      </c>
      <c r="BD9" s="172" t="s">
        <v>78</v>
      </c>
      <c r="BE9" s="172" t="s">
        <v>79</v>
      </c>
      <c r="BF9" s="172" t="s">
        <v>80</v>
      </c>
      <c r="BG9" s="174"/>
      <c r="BH9" s="172" t="s">
        <v>71</v>
      </c>
      <c r="BI9" s="172" t="s">
        <v>72</v>
      </c>
      <c r="BJ9" s="172" t="s">
        <v>74</v>
      </c>
      <c r="BK9" s="172" t="s">
        <v>75</v>
      </c>
      <c r="BL9" s="172" t="s">
        <v>76</v>
      </c>
      <c r="BM9" s="172" t="s">
        <v>77</v>
      </c>
      <c r="BN9" s="172" t="s">
        <v>78</v>
      </c>
      <c r="BO9" s="172" t="s">
        <v>79</v>
      </c>
      <c r="BP9" s="172" t="s">
        <v>80</v>
      </c>
      <c r="BQ9" s="174"/>
      <c r="BR9" s="172" t="s">
        <v>71</v>
      </c>
      <c r="BS9" s="172" t="s">
        <v>72</v>
      </c>
      <c r="BT9" s="172" t="s">
        <v>74</v>
      </c>
      <c r="BU9" s="172" t="s">
        <v>75</v>
      </c>
      <c r="BV9" s="172" t="s">
        <v>76</v>
      </c>
      <c r="BW9" s="172" t="s">
        <v>77</v>
      </c>
      <c r="BX9" s="172" t="s">
        <v>78</v>
      </c>
      <c r="BY9" s="172" t="s">
        <v>79</v>
      </c>
      <c r="BZ9" s="172" t="s">
        <v>80</v>
      </c>
      <c r="CA9" s="174"/>
      <c r="CB9" s="170" t="s">
        <v>10</v>
      </c>
      <c r="CC9" s="170" t="s">
        <v>8</v>
      </c>
      <c r="CD9" s="170" t="s">
        <v>4</v>
      </c>
      <c r="CE9" s="171" t="s">
        <v>12</v>
      </c>
      <c r="CF9" s="172" t="s">
        <v>13</v>
      </c>
      <c r="CG9" s="172" t="s">
        <v>16</v>
      </c>
      <c r="CH9" s="172" t="s">
        <v>17</v>
      </c>
      <c r="CI9" s="171" t="s">
        <v>12</v>
      </c>
      <c r="CJ9" s="172" t="s">
        <v>13</v>
      </c>
      <c r="CK9" s="172" t="s">
        <v>16</v>
      </c>
      <c r="CL9" s="172" t="s">
        <v>17</v>
      </c>
      <c r="CM9" s="172" t="s">
        <v>2</v>
      </c>
      <c r="CN9" s="172"/>
      <c r="CO9" s="172"/>
      <c r="CP9" s="172"/>
      <c r="CQ9" s="172"/>
      <c r="CR9" s="172"/>
      <c r="CS9" s="172"/>
      <c r="CT9" s="172"/>
      <c r="CU9" s="172"/>
      <c r="CV9" s="174" t="s">
        <v>73</v>
      </c>
      <c r="CW9" s="172" t="s">
        <v>2</v>
      </c>
      <c r="CX9" s="172"/>
      <c r="CY9" s="172"/>
      <c r="CZ9" s="172"/>
      <c r="DA9" s="172"/>
      <c r="DB9" s="172"/>
      <c r="DC9" s="172"/>
      <c r="DD9" s="172"/>
      <c r="DE9" s="172"/>
      <c r="DF9" s="174" t="s">
        <v>73</v>
      </c>
      <c r="DG9" s="172" t="s">
        <v>2</v>
      </c>
      <c r="DH9" s="172"/>
      <c r="DI9" s="172"/>
      <c r="DJ9" s="172"/>
      <c r="DK9" s="172"/>
      <c r="DL9" s="172"/>
      <c r="DM9" s="172"/>
      <c r="DN9" s="172"/>
      <c r="DO9" s="172"/>
      <c r="DP9" s="174" t="s">
        <v>73</v>
      </c>
      <c r="DQ9" s="166"/>
      <c r="DR9" s="166"/>
      <c r="DS9" s="166"/>
      <c r="DT9" s="166"/>
      <c r="DU9" s="166"/>
      <c r="DV9" s="166"/>
      <c r="DW9" s="166"/>
      <c r="DX9" s="166" t="s">
        <v>28</v>
      </c>
      <c r="DY9" s="166" t="s">
        <v>29</v>
      </c>
      <c r="DZ9" s="166"/>
      <c r="EA9" s="166" t="s">
        <v>36</v>
      </c>
      <c r="EB9" s="166" t="s">
        <v>30</v>
      </c>
      <c r="EC9" s="166"/>
      <c r="ED9" s="166" t="s">
        <v>2</v>
      </c>
      <c r="EE9" s="166"/>
      <c r="EF9" s="166" t="s">
        <v>40</v>
      </c>
      <c r="EG9" s="166" t="s">
        <v>2</v>
      </c>
      <c r="EH9" s="166"/>
      <c r="EI9" s="166" t="s">
        <v>40</v>
      </c>
      <c r="EJ9" s="166" t="s">
        <v>2</v>
      </c>
      <c r="EK9" s="166"/>
      <c r="EL9" s="166"/>
      <c r="EM9" s="166"/>
      <c r="EN9" s="166" t="s">
        <v>40</v>
      </c>
      <c r="EO9" s="166"/>
      <c r="EP9" s="166"/>
      <c r="EQ9" s="166"/>
      <c r="ER9" s="166"/>
      <c r="ES9" s="166"/>
      <c r="ET9" s="166" t="s">
        <v>28</v>
      </c>
      <c r="EU9" s="166" t="s">
        <v>29</v>
      </c>
      <c r="EV9" s="166" t="s">
        <v>36</v>
      </c>
      <c r="EW9" s="166" t="s">
        <v>30</v>
      </c>
      <c r="EX9" s="166" t="s">
        <v>2</v>
      </c>
      <c r="EY9" s="166"/>
      <c r="EZ9" s="166"/>
      <c r="FA9" s="166"/>
      <c r="FB9" s="166" t="s">
        <v>40</v>
      </c>
      <c r="FC9" s="166"/>
      <c r="FD9" s="166"/>
      <c r="FE9" s="166" t="s">
        <v>29</v>
      </c>
      <c r="FF9" s="166" t="s">
        <v>36</v>
      </c>
      <c r="FG9" s="166" t="s">
        <v>30</v>
      </c>
      <c r="FH9" s="173"/>
      <c r="FI9" s="173"/>
      <c r="FJ9" s="173"/>
      <c r="FK9" s="173"/>
      <c r="FL9" s="173"/>
      <c r="FM9" s="173" t="s">
        <v>29</v>
      </c>
      <c r="FN9" s="173" t="s">
        <v>36</v>
      </c>
      <c r="FO9" s="173" t="s">
        <v>30</v>
      </c>
      <c r="FP9" s="173" t="s">
        <v>2</v>
      </c>
      <c r="FQ9" s="173"/>
      <c r="FR9" s="173" t="s">
        <v>40</v>
      </c>
      <c r="FS9" s="173" t="s">
        <v>2</v>
      </c>
      <c r="FT9" s="173"/>
      <c r="FU9" s="173"/>
      <c r="FV9" s="173"/>
      <c r="FW9" s="173" t="s">
        <v>40</v>
      </c>
      <c r="FX9" s="184"/>
      <c r="FY9" s="173" t="s">
        <v>83</v>
      </c>
      <c r="FZ9" s="173" t="s">
        <v>84</v>
      </c>
      <c r="GA9" s="187"/>
      <c r="GB9" s="184"/>
      <c r="GC9" s="184"/>
      <c r="GD9" s="194"/>
      <c r="GE9" s="184"/>
      <c r="GF9" s="184"/>
      <c r="GG9" s="194"/>
      <c r="GH9" s="173"/>
      <c r="GI9" s="166"/>
      <c r="GJ9" s="173"/>
      <c r="GK9" s="192" t="s">
        <v>142</v>
      </c>
      <c r="GL9" s="191"/>
      <c r="GM9" s="166"/>
      <c r="GN9" s="173"/>
      <c r="GO9" s="173" t="s">
        <v>139</v>
      </c>
      <c r="GP9" s="186"/>
      <c r="GQ9" s="173"/>
      <c r="GR9" s="176"/>
      <c r="GS9" s="176"/>
      <c r="GT9" s="176"/>
      <c r="GU9" s="176"/>
      <c r="GV9" s="176"/>
      <c r="GW9" s="176"/>
      <c r="GX9" s="176"/>
      <c r="GY9" s="176"/>
      <c r="GZ9" s="173"/>
      <c r="HA9" s="95"/>
      <c r="HB9" s="191"/>
      <c r="HC9" s="189"/>
    </row>
    <row r="10" spans="1:264" s="11" customFormat="1" ht="43.5" customHeight="1" x14ac:dyDescent="0.2">
      <c r="A10" s="197"/>
      <c r="B10" s="172"/>
      <c r="C10" s="184"/>
      <c r="D10" s="184"/>
      <c r="E10" s="184"/>
      <c r="F10" s="171"/>
      <c r="G10" s="171"/>
      <c r="H10" s="172"/>
      <c r="I10" s="172"/>
      <c r="J10" s="172"/>
      <c r="K10" s="172"/>
      <c r="L10" s="172"/>
      <c r="M10" s="171"/>
      <c r="N10" s="171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5"/>
      <c r="AD10" s="172"/>
      <c r="AE10" s="172"/>
      <c r="AF10" s="172"/>
      <c r="AG10" s="172"/>
      <c r="AH10" s="172"/>
      <c r="AI10" s="172"/>
      <c r="AJ10" s="172"/>
      <c r="AK10" s="172"/>
      <c r="AL10" s="172"/>
      <c r="AM10" s="175"/>
      <c r="AN10" s="172"/>
      <c r="AO10" s="172"/>
      <c r="AP10" s="172"/>
      <c r="AQ10" s="172"/>
      <c r="AR10" s="172"/>
      <c r="AS10" s="172"/>
      <c r="AT10" s="172"/>
      <c r="AU10" s="172"/>
      <c r="AV10" s="172"/>
      <c r="AW10" s="174"/>
      <c r="AX10" s="172"/>
      <c r="AY10" s="172"/>
      <c r="AZ10" s="172"/>
      <c r="BA10" s="172"/>
      <c r="BB10" s="172"/>
      <c r="BC10" s="172"/>
      <c r="BD10" s="172"/>
      <c r="BE10" s="172"/>
      <c r="BF10" s="172"/>
      <c r="BG10" s="174"/>
      <c r="BH10" s="172"/>
      <c r="BI10" s="172"/>
      <c r="BJ10" s="172"/>
      <c r="BK10" s="172"/>
      <c r="BL10" s="172"/>
      <c r="BM10" s="172"/>
      <c r="BN10" s="172"/>
      <c r="BO10" s="172"/>
      <c r="BP10" s="172"/>
      <c r="BQ10" s="174"/>
      <c r="BR10" s="172"/>
      <c r="BS10" s="172"/>
      <c r="BT10" s="172"/>
      <c r="BU10" s="172"/>
      <c r="BV10" s="172"/>
      <c r="BW10" s="172"/>
      <c r="BX10" s="172"/>
      <c r="BY10" s="172"/>
      <c r="BZ10" s="172"/>
      <c r="CA10" s="174"/>
      <c r="CB10" s="170"/>
      <c r="CC10" s="170"/>
      <c r="CD10" s="170"/>
      <c r="CE10" s="171"/>
      <c r="CF10" s="172"/>
      <c r="CG10" s="172"/>
      <c r="CH10" s="172"/>
      <c r="CI10" s="171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4"/>
      <c r="CW10" s="172"/>
      <c r="CX10" s="172"/>
      <c r="CY10" s="172"/>
      <c r="CZ10" s="172"/>
      <c r="DA10" s="172"/>
      <c r="DB10" s="172"/>
      <c r="DC10" s="172"/>
      <c r="DD10" s="172"/>
      <c r="DE10" s="172"/>
      <c r="DF10" s="174"/>
      <c r="DG10" s="172"/>
      <c r="DH10" s="172"/>
      <c r="DI10" s="172"/>
      <c r="DJ10" s="172"/>
      <c r="DK10" s="172"/>
      <c r="DL10" s="172"/>
      <c r="DM10" s="172"/>
      <c r="DN10" s="172"/>
      <c r="DO10" s="172"/>
      <c r="DP10" s="174"/>
      <c r="DQ10" s="166" t="s">
        <v>24</v>
      </c>
      <c r="DR10" s="166" t="s">
        <v>25</v>
      </c>
      <c r="DS10" s="166" t="s">
        <v>26</v>
      </c>
      <c r="DT10" s="166" t="s">
        <v>27</v>
      </c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 t="s">
        <v>25</v>
      </c>
      <c r="EP10" s="166" t="s">
        <v>26</v>
      </c>
      <c r="EQ10" s="166" t="s">
        <v>27</v>
      </c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73" t="s">
        <v>25</v>
      </c>
      <c r="FI10" s="173" t="s">
        <v>26</v>
      </c>
      <c r="FJ10" s="173" t="s">
        <v>27</v>
      </c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84"/>
      <c r="FY10" s="173"/>
      <c r="FZ10" s="173"/>
      <c r="GA10" s="187"/>
      <c r="GB10" s="184"/>
      <c r="GC10" s="184"/>
      <c r="GD10" s="194"/>
      <c r="GE10" s="184"/>
      <c r="GF10" s="184"/>
      <c r="GG10" s="194"/>
      <c r="GH10" s="173"/>
      <c r="GI10" s="166"/>
      <c r="GJ10" s="173"/>
      <c r="GK10" s="192"/>
      <c r="GL10" s="191"/>
      <c r="GM10" s="166"/>
      <c r="GN10" s="173"/>
      <c r="GO10" s="173"/>
      <c r="GP10" s="186"/>
      <c r="GQ10" s="173"/>
      <c r="GR10" s="176"/>
      <c r="GS10" s="176"/>
      <c r="GT10" s="176"/>
      <c r="GU10" s="176"/>
      <c r="GV10" s="176"/>
      <c r="GW10" s="176"/>
      <c r="GX10" s="176"/>
      <c r="GY10" s="176"/>
      <c r="GZ10" s="173"/>
      <c r="HA10" s="95"/>
      <c r="HB10" s="191"/>
      <c r="HC10" s="189"/>
    </row>
    <row r="11" spans="1:264" s="11" customFormat="1" ht="106.5" customHeight="1" thickBot="1" x14ac:dyDescent="0.25">
      <c r="A11" s="197"/>
      <c r="B11" s="172"/>
      <c r="C11" s="184"/>
      <c r="D11" s="184"/>
      <c r="E11" s="184"/>
      <c r="F11" s="171"/>
      <c r="G11" s="171"/>
      <c r="H11" s="172"/>
      <c r="I11" s="172"/>
      <c r="J11" s="172"/>
      <c r="K11" s="172"/>
      <c r="L11" s="172"/>
      <c r="M11" s="171"/>
      <c r="N11" s="171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5"/>
      <c r="AD11" s="172"/>
      <c r="AE11" s="172"/>
      <c r="AF11" s="172"/>
      <c r="AG11" s="172"/>
      <c r="AH11" s="172"/>
      <c r="AI11" s="172"/>
      <c r="AJ11" s="172"/>
      <c r="AK11" s="172"/>
      <c r="AL11" s="172"/>
      <c r="AM11" s="175"/>
      <c r="AN11" s="172"/>
      <c r="AO11" s="172"/>
      <c r="AP11" s="172"/>
      <c r="AQ11" s="172"/>
      <c r="AR11" s="172"/>
      <c r="AS11" s="172"/>
      <c r="AT11" s="172"/>
      <c r="AU11" s="172"/>
      <c r="AV11" s="172"/>
      <c r="AW11" s="174"/>
      <c r="AX11" s="172"/>
      <c r="AY11" s="172"/>
      <c r="AZ11" s="172"/>
      <c r="BA11" s="172"/>
      <c r="BB11" s="172"/>
      <c r="BC11" s="172"/>
      <c r="BD11" s="172"/>
      <c r="BE11" s="172"/>
      <c r="BF11" s="172"/>
      <c r="BG11" s="174"/>
      <c r="BH11" s="172"/>
      <c r="BI11" s="172"/>
      <c r="BJ11" s="172"/>
      <c r="BK11" s="172"/>
      <c r="BL11" s="172"/>
      <c r="BM11" s="172"/>
      <c r="BN11" s="172"/>
      <c r="BO11" s="172"/>
      <c r="BP11" s="172"/>
      <c r="BQ11" s="174"/>
      <c r="BR11" s="172"/>
      <c r="BS11" s="172"/>
      <c r="BT11" s="172"/>
      <c r="BU11" s="172"/>
      <c r="BV11" s="172"/>
      <c r="BW11" s="172"/>
      <c r="BX11" s="172"/>
      <c r="BY11" s="172"/>
      <c r="BZ11" s="172"/>
      <c r="CA11" s="174"/>
      <c r="CB11" s="170"/>
      <c r="CC11" s="170"/>
      <c r="CD11" s="170"/>
      <c r="CE11" s="171"/>
      <c r="CF11" s="172"/>
      <c r="CG11" s="172"/>
      <c r="CH11" s="172"/>
      <c r="CI11" s="171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4"/>
      <c r="CW11" s="172"/>
      <c r="CX11" s="172"/>
      <c r="CY11" s="172"/>
      <c r="CZ11" s="172"/>
      <c r="DA11" s="172"/>
      <c r="DB11" s="172"/>
      <c r="DC11" s="172"/>
      <c r="DD11" s="172"/>
      <c r="DE11" s="172"/>
      <c r="DF11" s="174"/>
      <c r="DG11" s="172"/>
      <c r="DH11" s="172"/>
      <c r="DI11" s="172"/>
      <c r="DJ11" s="172"/>
      <c r="DK11" s="172"/>
      <c r="DL11" s="172"/>
      <c r="DM11" s="172"/>
      <c r="DN11" s="172"/>
      <c r="DO11" s="172"/>
      <c r="DP11" s="174"/>
      <c r="DQ11" s="166"/>
      <c r="DR11" s="166"/>
      <c r="DS11" s="166"/>
      <c r="DT11" s="166" t="s">
        <v>2</v>
      </c>
      <c r="DU11" s="166"/>
      <c r="DV11" s="166"/>
      <c r="DW11" s="166" t="s">
        <v>40</v>
      </c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 t="s">
        <v>2</v>
      </c>
      <c r="ER11" s="166"/>
      <c r="ES11" s="166" t="s">
        <v>40</v>
      </c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73"/>
      <c r="FI11" s="173"/>
      <c r="FJ11" s="173" t="s">
        <v>2</v>
      </c>
      <c r="FK11" s="173"/>
      <c r="FL11" s="173" t="s">
        <v>40</v>
      </c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84"/>
      <c r="FY11" s="173"/>
      <c r="FZ11" s="173"/>
      <c r="GA11" s="187"/>
      <c r="GB11" s="184"/>
      <c r="GC11" s="184"/>
      <c r="GD11" s="194"/>
      <c r="GE11" s="184"/>
      <c r="GF11" s="184"/>
      <c r="GG11" s="194"/>
      <c r="GH11" s="173"/>
      <c r="GI11" s="166"/>
      <c r="GJ11" s="173"/>
      <c r="GK11" s="192"/>
      <c r="GL11" s="191"/>
      <c r="GM11" s="166"/>
      <c r="GN11" s="173"/>
      <c r="GO11" s="173"/>
      <c r="GP11" s="186"/>
      <c r="GQ11" s="173"/>
      <c r="GR11" s="176"/>
      <c r="GS11" s="176"/>
      <c r="GT11" s="176"/>
      <c r="GU11" s="176"/>
      <c r="GV11" s="176"/>
      <c r="GW11" s="176"/>
      <c r="GX11" s="176"/>
      <c r="GY11" s="176"/>
      <c r="GZ11" s="173"/>
      <c r="HA11" s="95"/>
      <c r="HB11" s="191"/>
      <c r="HC11" s="189"/>
    </row>
    <row r="12" spans="1:264" s="11" customFormat="1" ht="95.25" hidden="1" customHeight="1" x14ac:dyDescent="0.2">
      <c r="A12" s="197"/>
      <c r="B12" s="172"/>
      <c r="C12" s="184"/>
      <c r="D12" s="184"/>
      <c r="E12" s="184"/>
      <c r="F12" s="171"/>
      <c r="G12" s="171"/>
      <c r="H12" s="172"/>
      <c r="I12" s="172"/>
      <c r="J12" s="172"/>
      <c r="K12" s="172"/>
      <c r="L12" s="172"/>
      <c r="M12" s="171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5"/>
      <c r="AD12" s="172"/>
      <c r="AE12" s="172"/>
      <c r="AF12" s="172"/>
      <c r="AG12" s="172"/>
      <c r="AH12" s="172"/>
      <c r="AI12" s="172"/>
      <c r="AJ12" s="172"/>
      <c r="AK12" s="172"/>
      <c r="AL12" s="172"/>
      <c r="AM12" s="175"/>
      <c r="AN12" s="172"/>
      <c r="AO12" s="172"/>
      <c r="AP12" s="172"/>
      <c r="AQ12" s="172"/>
      <c r="AR12" s="172"/>
      <c r="AS12" s="172"/>
      <c r="AT12" s="172"/>
      <c r="AU12" s="172"/>
      <c r="AV12" s="172"/>
      <c r="AW12" s="174"/>
      <c r="AX12" s="172"/>
      <c r="AY12" s="172"/>
      <c r="AZ12" s="172"/>
      <c r="BA12" s="172"/>
      <c r="BB12" s="172"/>
      <c r="BC12" s="172"/>
      <c r="BD12" s="172"/>
      <c r="BE12" s="172"/>
      <c r="BF12" s="172"/>
      <c r="BG12" s="174"/>
      <c r="BH12" s="172"/>
      <c r="BI12" s="172"/>
      <c r="BJ12" s="172"/>
      <c r="BK12" s="172"/>
      <c r="BL12" s="172"/>
      <c r="BM12" s="172"/>
      <c r="BN12" s="172"/>
      <c r="BO12" s="172"/>
      <c r="BP12" s="172"/>
      <c r="BQ12" s="174"/>
      <c r="BR12" s="172"/>
      <c r="BS12" s="172"/>
      <c r="BT12" s="172"/>
      <c r="BU12" s="172"/>
      <c r="BV12" s="172"/>
      <c r="BW12" s="172"/>
      <c r="BX12" s="172"/>
      <c r="BY12" s="172"/>
      <c r="BZ12" s="172"/>
      <c r="CA12" s="174"/>
      <c r="CB12" s="170"/>
      <c r="CC12" s="170"/>
      <c r="CD12" s="170"/>
      <c r="CE12" s="171"/>
      <c r="CF12" s="172"/>
      <c r="CG12" s="172"/>
      <c r="CH12" s="172"/>
      <c r="CI12" s="171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4"/>
      <c r="CW12" s="172"/>
      <c r="CX12" s="172"/>
      <c r="CY12" s="172"/>
      <c r="CZ12" s="172"/>
      <c r="DA12" s="172"/>
      <c r="DB12" s="172"/>
      <c r="DC12" s="172"/>
      <c r="DD12" s="172"/>
      <c r="DE12" s="172"/>
      <c r="DF12" s="174"/>
      <c r="DG12" s="172"/>
      <c r="DH12" s="172"/>
      <c r="DI12" s="172"/>
      <c r="DJ12" s="172"/>
      <c r="DK12" s="172"/>
      <c r="DL12" s="172"/>
      <c r="DM12" s="172"/>
      <c r="DN12" s="172"/>
      <c r="DO12" s="172"/>
      <c r="DP12" s="174"/>
      <c r="DQ12" s="166"/>
      <c r="DR12" s="166"/>
      <c r="DS12" s="166"/>
      <c r="DT12" s="121" t="s">
        <v>24</v>
      </c>
      <c r="DU12" s="121" t="s">
        <v>25</v>
      </c>
      <c r="DV12" s="121" t="s">
        <v>26</v>
      </c>
      <c r="DW12" s="166"/>
      <c r="DX12" s="121" t="s">
        <v>26</v>
      </c>
      <c r="DY12" s="121" t="s">
        <v>25</v>
      </c>
      <c r="DZ12" s="121" t="s">
        <v>26</v>
      </c>
      <c r="EA12" s="121" t="s">
        <v>26</v>
      </c>
      <c r="EB12" s="121" t="s">
        <v>25</v>
      </c>
      <c r="EC12" s="121" t="s">
        <v>26</v>
      </c>
      <c r="ED12" s="166" t="s">
        <v>25</v>
      </c>
      <c r="EE12" s="166"/>
      <c r="EF12" s="166"/>
      <c r="EG12" s="166" t="s">
        <v>26</v>
      </c>
      <c r="EH12" s="166"/>
      <c r="EI12" s="166"/>
      <c r="EJ12" s="166" t="s">
        <v>26</v>
      </c>
      <c r="EK12" s="166"/>
      <c r="EL12" s="166"/>
      <c r="EM12" s="166"/>
      <c r="EN12" s="166"/>
      <c r="EO12" s="166"/>
      <c r="EP12" s="166"/>
      <c r="EQ12" s="121" t="s">
        <v>25</v>
      </c>
      <c r="ER12" s="121" t="s">
        <v>26</v>
      </c>
      <c r="ES12" s="166"/>
      <c r="ET12" s="121" t="s">
        <v>26</v>
      </c>
      <c r="EU12" s="121" t="s">
        <v>26</v>
      </c>
      <c r="EV12" s="121" t="s">
        <v>26</v>
      </c>
      <c r="EW12" s="121" t="s">
        <v>26</v>
      </c>
      <c r="EX12" s="166" t="s">
        <v>26</v>
      </c>
      <c r="EY12" s="166"/>
      <c r="EZ12" s="166"/>
      <c r="FA12" s="166"/>
      <c r="FB12" s="166"/>
      <c r="FC12" s="121" t="s">
        <v>25</v>
      </c>
      <c r="FD12" s="121" t="s">
        <v>26</v>
      </c>
      <c r="FE12" s="121" t="s">
        <v>26</v>
      </c>
      <c r="FF12" s="121" t="s">
        <v>26</v>
      </c>
      <c r="FG12" s="121" t="s">
        <v>26</v>
      </c>
      <c r="FH12" s="173"/>
      <c r="FI12" s="173"/>
      <c r="FJ12" s="119" t="s">
        <v>25</v>
      </c>
      <c r="FK12" s="119" t="s">
        <v>26</v>
      </c>
      <c r="FL12" s="173"/>
      <c r="FM12" s="119" t="s">
        <v>26</v>
      </c>
      <c r="FN12" s="119" t="s">
        <v>26</v>
      </c>
      <c r="FO12" s="119" t="s">
        <v>26</v>
      </c>
      <c r="FP12" s="173" t="s">
        <v>26</v>
      </c>
      <c r="FQ12" s="173"/>
      <c r="FR12" s="173"/>
      <c r="FS12" s="173" t="s">
        <v>26</v>
      </c>
      <c r="FT12" s="173"/>
      <c r="FU12" s="173"/>
      <c r="FV12" s="173"/>
      <c r="FW12" s="173"/>
      <c r="FX12" s="184"/>
      <c r="FY12" s="173"/>
      <c r="FZ12" s="173"/>
      <c r="GA12" s="88"/>
      <c r="GB12" s="184"/>
      <c r="GC12" s="184"/>
      <c r="GD12" s="194"/>
      <c r="GE12" s="184"/>
      <c r="GF12" s="184"/>
      <c r="GG12" s="194"/>
      <c r="GH12" s="173"/>
      <c r="GI12" s="166"/>
      <c r="GJ12" s="173"/>
      <c r="GK12" s="192"/>
      <c r="GL12" s="191"/>
      <c r="GM12" s="166"/>
      <c r="GN12" s="173"/>
      <c r="GO12" s="173"/>
      <c r="GP12" s="186"/>
      <c r="GQ12" s="173"/>
      <c r="GR12" s="176"/>
      <c r="GS12" s="176"/>
      <c r="GT12" s="176"/>
      <c r="GU12" s="176"/>
      <c r="GV12" s="176"/>
      <c r="GW12" s="176"/>
      <c r="GX12" s="176"/>
      <c r="GY12" s="176"/>
      <c r="GZ12" s="173"/>
      <c r="HA12" s="95"/>
      <c r="HB12" s="191"/>
      <c r="HC12" s="190"/>
    </row>
    <row r="13" spans="1:264" s="12" customFormat="1" ht="45.75" hidden="1" customHeight="1" thickBo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</row>
    <row r="14" spans="1:264" s="68" customFormat="1" ht="16.5" thickBot="1" x14ac:dyDescent="0.25">
      <c r="A14" s="195" t="s">
        <v>41</v>
      </c>
      <c r="B14" s="195"/>
      <c r="C14" s="108"/>
      <c r="D14" s="109">
        <f t="shared" ref="D14:BO14" si="0">SUM(D15:D46)</f>
        <v>15831.200000000003</v>
      </c>
      <c r="E14" s="109">
        <f t="shared" si="0"/>
        <v>18134.800000000003</v>
      </c>
      <c r="F14" s="109">
        <f t="shared" si="0"/>
        <v>15647.700000000004</v>
      </c>
      <c r="G14" s="109">
        <f t="shared" si="0"/>
        <v>0</v>
      </c>
      <c r="H14" s="109">
        <f t="shared" si="0"/>
        <v>11395.5</v>
      </c>
      <c r="I14" s="109">
        <f t="shared" si="0"/>
        <v>0</v>
      </c>
      <c r="J14" s="109">
        <f t="shared" si="0"/>
        <v>302.60000000000002</v>
      </c>
      <c r="K14" s="109">
        <f t="shared" si="0"/>
        <v>323.60000000000002</v>
      </c>
      <c r="L14" s="109">
        <f t="shared" si="0"/>
        <v>0</v>
      </c>
      <c r="M14" s="109">
        <f t="shared" si="0"/>
        <v>0</v>
      </c>
      <c r="N14" s="109">
        <f t="shared" si="0"/>
        <v>0</v>
      </c>
      <c r="O14" s="109">
        <f t="shared" si="0"/>
        <v>3881.4000000000005</v>
      </c>
      <c r="P14" s="109">
        <f t="shared" si="0"/>
        <v>0</v>
      </c>
      <c r="Q14" s="109">
        <f t="shared" si="0"/>
        <v>582.1</v>
      </c>
      <c r="R14" s="109">
        <f t="shared" si="0"/>
        <v>1486.9000000000003</v>
      </c>
      <c r="S14" s="109">
        <f t="shared" si="0"/>
        <v>0</v>
      </c>
      <c r="T14" s="109">
        <f t="shared" si="0"/>
        <v>0</v>
      </c>
      <c r="U14" s="109">
        <f t="shared" si="0"/>
        <v>1</v>
      </c>
      <c r="V14" s="109">
        <f t="shared" si="0"/>
        <v>0</v>
      </c>
      <c r="W14" s="109">
        <f t="shared" si="0"/>
        <v>0</v>
      </c>
      <c r="X14" s="109">
        <f t="shared" si="0"/>
        <v>0.3</v>
      </c>
      <c r="Y14" s="109">
        <f t="shared" si="0"/>
        <v>7</v>
      </c>
      <c r="Z14" s="109">
        <f t="shared" si="0"/>
        <v>72.3</v>
      </c>
      <c r="AA14" s="109">
        <f t="shared" si="0"/>
        <v>24</v>
      </c>
      <c r="AB14" s="109">
        <f t="shared" si="0"/>
        <v>36.299999999999997</v>
      </c>
      <c r="AC14" s="109">
        <f t="shared" si="0"/>
        <v>140.89999999999998</v>
      </c>
      <c r="AD14" s="109">
        <f t="shared" si="0"/>
        <v>0</v>
      </c>
      <c r="AE14" s="109">
        <f t="shared" si="0"/>
        <v>0</v>
      </c>
      <c r="AF14" s="109">
        <f t="shared" si="0"/>
        <v>0</v>
      </c>
      <c r="AG14" s="109">
        <f t="shared" si="0"/>
        <v>0</v>
      </c>
      <c r="AH14" s="109">
        <f t="shared" si="0"/>
        <v>0</v>
      </c>
      <c r="AI14" s="109">
        <f t="shared" si="0"/>
        <v>0</v>
      </c>
      <c r="AJ14" s="109">
        <f t="shared" si="0"/>
        <v>0</v>
      </c>
      <c r="AK14" s="109">
        <f t="shared" si="0"/>
        <v>0</v>
      </c>
      <c r="AL14" s="109">
        <f t="shared" si="0"/>
        <v>0</v>
      </c>
      <c r="AM14" s="109">
        <f t="shared" si="0"/>
        <v>0</v>
      </c>
      <c r="AN14" s="109">
        <f t="shared" si="0"/>
        <v>0</v>
      </c>
      <c r="AO14" s="109">
        <f t="shared" si="0"/>
        <v>1</v>
      </c>
      <c r="AP14" s="109">
        <f t="shared" si="0"/>
        <v>0</v>
      </c>
      <c r="AQ14" s="109">
        <f t="shared" si="0"/>
        <v>0</v>
      </c>
      <c r="AR14" s="109">
        <f t="shared" si="0"/>
        <v>2</v>
      </c>
      <c r="AS14" s="109">
        <f t="shared" si="0"/>
        <v>4</v>
      </c>
      <c r="AT14" s="109">
        <f t="shared" si="0"/>
        <v>7.7</v>
      </c>
      <c r="AU14" s="109">
        <f t="shared" si="0"/>
        <v>14.3</v>
      </c>
      <c r="AV14" s="109">
        <f t="shared" si="0"/>
        <v>58.7</v>
      </c>
      <c r="AW14" s="109">
        <f t="shared" si="0"/>
        <v>87.7</v>
      </c>
      <c r="AX14" s="109">
        <f t="shared" si="0"/>
        <v>0</v>
      </c>
      <c r="AY14" s="109">
        <f t="shared" si="0"/>
        <v>0</v>
      </c>
      <c r="AZ14" s="109">
        <f t="shared" si="0"/>
        <v>0</v>
      </c>
      <c r="BA14" s="109">
        <f t="shared" si="0"/>
        <v>0</v>
      </c>
      <c r="BB14" s="109">
        <f t="shared" si="0"/>
        <v>0</v>
      </c>
      <c r="BC14" s="109">
        <f t="shared" si="0"/>
        <v>0</v>
      </c>
      <c r="BD14" s="109">
        <f t="shared" si="0"/>
        <v>0</v>
      </c>
      <c r="BE14" s="109">
        <f t="shared" si="0"/>
        <v>0</v>
      </c>
      <c r="BF14" s="109">
        <f t="shared" si="0"/>
        <v>0</v>
      </c>
      <c r="BG14" s="109">
        <f t="shared" si="0"/>
        <v>0</v>
      </c>
      <c r="BH14" s="109">
        <f t="shared" si="0"/>
        <v>0</v>
      </c>
      <c r="BI14" s="109">
        <f t="shared" si="0"/>
        <v>0</v>
      </c>
      <c r="BJ14" s="109">
        <f t="shared" si="0"/>
        <v>0</v>
      </c>
      <c r="BK14" s="109">
        <f t="shared" si="0"/>
        <v>0</v>
      </c>
      <c r="BL14" s="109">
        <f t="shared" si="0"/>
        <v>0</v>
      </c>
      <c r="BM14" s="109">
        <f t="shared" si="0"/>
        <v>0</v>
      </c>
      <c r="BN14" s="109">
        <f t="shared" si="0"/>
        <v>0</v>
      </c>
      <c r="BO14" s="109">
        <f t="shared" si="0"/>
        <v>0</v>
      </c>
      <c r="BP14" s="109">
        <f t="shared" ref="BP14:EA14" si="1">SUM(BP15:BP46)</f>
        <v>3.7</v>
      </c>
      <c r="BQ14" s="109">
        <f t="shared" si="1"/>
        <v>3.7</v>
      </c>
      <c r="BR14" s="109">
        <f t="shared" si="1"/>
        <v>0</v>
      </c>
      <c r="BS14" s="109">
        <f t="shared" si="1"/>
        <v>0</v>
      </c>
      <c r="BT14" s="109">
        <f t="shared" si="1"/>
        <v>0</v>
      </c>
      <c r="BU14" s="109">
        <f t="shared" si="1"/>
        <v>0</v>
      </c>
      <c r="BV14" s="109">
        <f t="shared" si="1"/>
        <v>0</v>
      </c>
      <c r="BW14" s="109">
        <f t="shared" si="1"/>
        <v>0</v>
      </c>
      <c r="BX14" s="109">
        <f t="shared" si="1"/>
        <v>0</v>
      </c>
      <c r="BY14" s="109">
        <f t="shared" si="1"/>
        <v>0</v>
      </c>
      <c r="BZ14" s="109">
        <f t="shared" si="1"/>
        <v>0</v>
      </c>
      <c r="CA14" s="109">
        <f t="shared" si="1"/>
        <v>0</v>
      </c>
      <c r="CB14" s="109">
        <f t="shared" si="1"/>
        <v>2</v>
      </c>
      <c r="CC14" s="109">
        <f t="shared" si="1"/>
        <v>5.3</v>
      </c>
      <c r="CD14" s="109">
        <f t="shared" si="1"/>
        <v>0</v>
      </c>
      <c r="CE14" s="109">
        <f t="shared" si="1"/>
        <v>30.299999999999997</v>
      </c>
      <c r="CF14" s="109">
        <f t="shared" si="1"/>
        <v>40.900000000000006</v>
      </c>
      <c r="CG14" s="109">
        <f t="shared" si="1"/>
        <v>2</v>
      </c>
      <c r="CH14" s="109">
        <f t="shared" si="1"/>
        <v>1</v>
      </c>
      <c r="CI14" s="109">
        <f t="shared" si="1"/>
        <v>0</v>
      </c>
      <c r="CJ14" s="109">
        <f t="shared" si="1"/>
        <v>12</v>
      </c>
      <c r="CK14" s="109">
        <f t="shared" si="1"/>
        <v>3.4</v>
      </c>
      <c r="CL14" s="109">
        <f t="shared" si="1"/>
        <v>1.7</v>
      </c>
      <c r="CM14" s="109">
        <f t="shared" si="1"/>
        <v>0</v>
      </c>
      <c r="CN14" s="109">
        <f t="shared" si="1"/>
        <v>0</v>
      </c>
      <c r="CO14" s="109">
        <f t="shared" si="1"/>
        <v>0</v>
      </c>
      <c r="CP14" s="109">
        <f t="shared" si="1"/>
        <v>0</v>
      </c>
      <c r="CQ14" s="109">
        <f t="shared" si="1"/>
        <v>0</v>
      </c>
      <c r="CR14" s="109">
        <f t="shared" si="1"/>
        <v>4.3</v>
      </c>
      <c r="CS14" s="109">
        <f t="shared" si="1"/>
        <v>1</v>
      </c>
      <c r="CT14" s="109">
        <f t="shared" si="1"/>
        <v>2</v>
      </c>
      <c r="CU14" s="109">
        <f t="shared" si="1"/>
        <v>3</v>
      </c>
      <c r="CV14" s="109">
        <f t="shared" si="1"/>
        <v>10.3</v>
      </c>
      <c r="CW14" s="109">
        <f t="shared" si="1"/>
        <v>0</v>
      </c>
      <c r="CX14" s="109">
        <f t="shared" si="1"/>
        <v>0</v>
      </c>
      <c r="CY14" s="109">
        <f t="shared" si="1"/>
        <v>0</v>
      </c>
      <c r="CZ14" s="109">
        <f t="shared" si="1"/>
        <v>0</v>
      </c>
      <c r="DA14" s="109">
        <f t="shared" si="1"/>
        <v>0</v>
      </c>
      <c r="DB14" s="109">
        <f t="shared" si="1"/>
        <v>0.3</v>
      </c>
      <c r="DC14" s="109">
        <f t="shared" si="1"/>
        <v>0</v>
      </c>
      <c r="DD14" s="109">
        <f t="shared" si="1"/>
        <v>0</v>
      </c>
      <c r="DE14" s="109">
        <f t="shared" si="1"/>
        <v>4.7</v>
      </c>
      <c r="DF14" s="109">
        <f t="shared" si="1"/>
        <v>5</v>
      </c>
      <c r="DG14" s="109">
        <f t="shared" si="1"/>
        <v>0</v>
      </c>
      <c r="DH14" s="109">
        <f t="shared" si="1"/>
        <v>0</v>
      </c>
      <c r="DI14" s="109">
        <f t="shared" si="1"/>
        <v>0</v>
      </c>
      <c r="DJ14" s="109">
        <f t="shared" si="1"/>
        <v>0</v>
      </c>
      <c r="DK14" s="109">
        <f t="shared" si="1"/>
        <v>0</v>
      </c>
      <c r="DL14" s="109">
        <f t="shared" si="1"/>
        <v>0</v>
      </c>
      <c r="DM14" s="109">
        <f t="shared" si="1"/>
        <v>0</v>
      </c>
      <c r="DN14" s="109">
        <f t="shared" si="1"/>
        <v>0</v>
      </c>
      <c r="DO14" s="109">
        <f t="shared" si="1"/>
        <v>0</v>
      </c>
      <c r="DP14" s="109">
        <f t="shared" si="1"/>
        <v>0</v>
      </c>
      <c r="DQ14" s="109">
        <f t="shared" si="1"/>
        <v>0</v>
      </c>
      <c r="DR14" s="109">
        <f t="shared" si="1"/>
        <v>9</v>
      </c>
      <c r="DS14" s="109">
        <f t="shared" si="1"/>
        <v>278</v>
      </c>
      <c r="DT14" s="109">
        <f t="shared" si="1"/>
        <v>0</v>
      </c>
      <c r="DU14" s="109">
        <f t="shared" si="1"/>
        <v>6</v>
      </c>
      <c r="DV14" s="109">
        <f t="shared" si="1"/>
        <v>72</v>
      </c>
      <c r="DW14" s="109">
        <f t="shared" si="1"/>
        <v>78</v>
      </c>
      <c r="DX14" s="109">
        <f t="shared" si="1"/>
        <v>0</v>
      </c>
      <c r="DY14" s="109">
        <f t="shared" si="1"/>
        <v>0</v>
      </c>
      <c r="DZ14" s="109">
        <f t="shared" si="1"/>
        <v>15</v>
      </c>
      <c r="EA14" s="109">
        <f t="shared" si="1"/>
        <v>0</v>
      </c>
      <c r="EB14" s="109">
        <f t="shared" ref="EB14:GN14" si="2">SUM(EB15:EB46)</f>
        <v>0</v>
      </c>
      <c r="EC14" s="109">
        <f t="shared" si="2"/>
        <v>0</v>
      </c>
      <c r="ED14" s="109">
        <f t="shared" si="2"/>
        <v>0</v>
      </c>
      <c r="EE14" s="109">
        <f t="shared" si="2"/>
        <v>0</v>
      </c>
      <c r="EF14" s="109">
        <f t="shared" si="2"/>
        <v>0</v>
      </c>
      <c r="EG14" s="109">
        <f t="shared" si="2"/>
        <v>0</v>
      </c>
      <c r="EH14" s="109">
        <f t="shared" si="2"/>
        <v>0</v>
      </c>
      <c r="EI14" s="109">
        <f t="shared" si="2"/>
        <v>0</v>
      </c>
      <c r="EJ14" s="109">
        <f t="shared" si="2"/>
        <v>0</v>
      </c>
      <c r="EK14" s="109">
        <f t="shared" si="2"/>
        <v>0</v>
      </c>
      <c r="EL14" s="109">
        <f t="shared" si="2"/>
        <v>0</v>
      </c>
      <c r="EM14" s="109">
        <f t="shared" si="2"/>
        <v>0</v>
      </c>
      <c r="EN14" s="109">
        <f t="shared" si="2"/>
        <v>0</v>
      </c>
      <c r="EO14" s="109">
        <f t="shared" si="2"/>
        <v>0</v>
      </c>
      <c r="EP14" s="109">
        <f t="shared" si="2"/>
        <v>0</v>
      </c>
      <c r="EQ14" s="109">
        <f t="shared" si="2"/>
        <v>0</v>
      </c>
      <c r="ER14" s="109">
        <f t="shared" si="2"/>
        <v>0</v>
      </c>
      <c r="ES14" s="109">
        <f t="shared" si="2"/>
        <v>0</v>
      </c>
      <c r="ET14" s="109">
        <f t="shared" si="2"/>
        <v>0</v>
      </c>
      <c r="EU14" s="109">
        <f t="shared" si="2"/>
        <v>0</v>
      </c>
      <c r="EV14" s="109">
        <f t="shared" si="2"/>
        <v>0</v>
      </c>
      <c r="EW14" s="109">
        <f t="shared" si="2"/>
        <v>0</v>
      </c>
      <c r="EX14" s="109">
        <f t="shared" si="2"/>
        <v>0</v>
      </c>
      <c r="EY14" s="109">
        <f t="shared" si="2"/>
        <v>0</v>
      </c>
      <c r="EZ14" s="109">
        <f t="shared" si="2"/>
        <v>0</v>
      </c>
      <c r="FA14" s="109">
        <f t="shared" si="2"/>
        <v>0</v>
      </c>
      <c r="FB14" s="109">
        <f t="shared" si="2"/>
        <v>0</v>
      </c>
      <c r="FC14" s="109">
        <f t="shared" si="2"/>
        <v>0</v>
      </c>
      <c r="FD14" s="109">
        <f t="shared" si="2"/>
        <v>94</v>
      </c>
      <c r="FE14" s="109">
        <f t="shared" si="2"/>
        <v>0</v>
      </c>
      <c r="FF14" s="109">
        <f t="shared" si="2"/>
        <v>0</v>
      </c>
      <c r="FG14" s="109">
        <f t="shared" si="2"/>
        <v>0</v>
      </c>
      <c r="FH14" s="109">
        <f t="shared" si="2"/>
        <v>0</v>
      </c>
      <c r="FI14" s="109">
        <f t="shared" si="2"/>
        <v>0</v>
      </c>
      <c r="FJ14" s="109">
        <f t="shared" si="2"/>
        <v>0</v>
      </c>
      <c r="FK14" s="109">
        <f t="shared" si="2"/>
        <v>0</v>
      </c>
      <c r="FL14" s="109">
        <f t="shared" si="2"/>
        <v>0</v>
      </c>
      <c r="FM14" s="109">
        <f t="shared" si="2"/>
        <v>0</v>
      </c>
      <c r="FN14" s="109">
        <f t="shared" si="2"/>
        <v>0</v>
      </c>
      <c r="FO14" s="109">
        <f t="shared" si="2"/>
        <v>0</v>
      </c>
      <c r="FP14" s="109">
        <f t="shared" si="2"/>
        <v>0</v>
      </c>
      <c r="FQ14" s="109">
        <f t="shared" si="2"/>
        <v>0</v>
      </c>
      <c r="FR14" s="109">
        <f t="shared" si="2"/>
        <v>0</v>
      </c>
      <c r="FS14" s="109">
        <f t="shared" si="2"/>
        <v>0</v>
      </c>
      <c r="FT14" s="109">
        <f t="shared" si="2"/>
        <v>0</v>
      </c>
      <c r="FU14" s="109">
        <f t="shared" si="2"/>
        <v>0</v>
      </c>
      <c r="FV14" s="109">
        <f t="shared" si="2"/>
        <v>0</v>
      </c>
      <c r="FW14" s="109">
        <f t="shared" si="2"/>
        <v>0</v>
      </c>
      <c r="FX14" s="109">
        <f t="shared" si="2"/>
        <v>34439.999999999993</v>
      </c>
      <c r="FY14" s="109">
        <f t="shared" si="2"/>
        <v>474</v>
      </c>
      <c r="FZ14" s="109">
        <f t="shared" si="2"/>
        <v>33965.999999999993</v>
      </c>
      <c r="GA14" s="109">
        <f t="shared" si="2"/>
        <v>236.60000000000002</v>
      </c>
      <c r="GB14" s="109">
        <f t="shared" si="2"/>
        <v>13109.300000000001</v>
      </c>
      <c r="GC14" s="109">
        <f t="shared" si="2"/>
        <v>181.72399999999999</v>
      </c>
      <c r="GD14" s="109">
        <f t="shared" si="2"/>
        <v>12927.575999999999</v>
      </c>
      <c r="GE14" s="109">
        <f t="shared" si="2"/>
        <v>15533.400000000001</v>
      </c>
      <c r="GF14" s="109">
        <f t="shared" si="2"/>
        <v>239.27</v>
      </c>
      <c r="GG14" s="109">
        <f t="shared" si="2"/>
        <v>15294.130000000003</v>
      </c>
      <c r="GH14" s="109">
        <f t="shared" si="2"/>
        <v>5135</v>
      </c>
      <c r="GI14" s="109">
        <f t="shared" si="2"/>
        <v>4994.24</v>
      </c>
      <c r="GJ14" s="109">
        <f t="shared" si="2"/>
        <v>2629</v>
      </c>
      <c r="GK14" s="109">
        <f t="shared" si="2"/>
        <v>40</v>
      </c>
      <c r="GL14" s="109">
        <f t="shared" si="2"/>
        <v>78.200000000000017</v>
      </c>
      <c r="GM14" s="109">
        <f t="shared" si="2"/>
        <v>2550.8000000000002</v>
      </c>
      <c r="GN14" s="109">
        <f t="shared" si="2"/>
        <v>2506</v>
      </c>
      <c r="GO14" s="109">
        <f t="shared" ref="GO14:HC14" si="3">SUM(GO15:GO46)</f>
        <v>0</v>
      </c>
      <c r="GP14" s="109">
        <f t="shared" si="3"/>
        <v>94</v>
      </c>
      <c r="GQ14" s="109">
        <f t="shared" si="3"/>
        <v>1207</v>
      </c>
      <c r="GR14" s="109">
        <f t="shared" si="3"/>
        <v>0</v>
      </c>
      <c r="GS14" s="109">
        <f t="shared" si="3"/>
        <v>0</v>
      </c>
      <c r="GT14" s="109">
        <f t="shared" si="3"/>
        <v>0</v>
      </c>
      <c r="GU14" s="109">
        <f t="shared" si="3"/>
        <v>0</v>
      </c>
      <c r="GV14" s="109">
        <f t="shared" si="3"/>
        <v>0</v>
      </c>
      <c r="GW14" s="109">
        <f t="shared" si="3"/>
        <v>0</v>
      </c>
      <c r="GX14" s="109">
        <f t="shared" si="3"/>
        <v>0</v>
      </c>
      <c r="GY14" s="109">
        <f t="shared" si="3"/>
        <v>0</v>
      </c>
      <c r="GZ14" s="109">
        <f t="shared" si="3"/>
        <v>0</v>
      </c>
      <c r="HA14" s="109">
        <f t="shared" si="3"/>
        <v>0</v>
      </c>
      <c r="HB14" s="109">
        <f t="shared" si="3"/>
        <v>62.559999999999995</v>
      </c>
      <c r="HC14" s="109">
        <f t="shared" si="3"/>
        <v>2443.44</v>
      </c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</row>
    <row r="15" spans="1:264" s="19" customFormat="1" ht="15.75" x14ac:dyDescent="0.2">
      <c r="A15" s="125">
        <v>1</v>
      </c>
      <c r="B15" s="125" t="s">
        <v>109</v>
      </c>
      <c r="C15" s="123"/>
      <c r="D15" s="123">
        <f>F15+M15+N15+AC15+AM15+CB15+CE15+CI15+CV15</f>
        <v>444.1</v>
      </c>
      <c r="E15" s="123">
        <f>H15+J15+K15+O15+P15+Q15+R15+AW15+BG15+BQ15+CC15+CD15+CF15+CG15+CH15+CJ15+CK15+CL15+DF15</f>
        <v>756.49999999999989</v>
      </c>
      <c r="F15" s="26">
        <v>443.1</v>
      </c>
      <c r="G15" s="26">
        <v>0</v>
      </c>
      <c r="H15" s="26">
        <v>646.9</v>
      </c>
      <c r="I15" s="26">
        <v>0</v>
      </c>
      <c r="J15" s="26">
        <v>16.7</v>
      </c>
      <c r="K15" s="26">
        <v>33.299999999999997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16.7</v>
      </c>
      <c r="R15" s="26">
        <v>33.299999999999997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72">
        <f t="shared" ref="AC15:AC46" si="4">SUM(T15:AB15)</f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72">
        <f t="shared" ref="AM15:AM46" si="5">SUM(AD15:AL15)</f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62">
        <f t="shared" ref="AW15:AW46" si="6">SUM(AN15:AV15)</f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62">
        <f t="shared" ref="BG15:BG44" si="7">SUM(AX15:BF15)</f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62">
        <f t="shared" ref="BQ15:BQ44" si="8">SUM(BH15:BP15)</f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62">
        <f t="shared" ref="CA15:CA46" si="9">SUM(BR15:BZ15)</f>
        <v>0</v>
      </c>
      <c r="CB15" s="26">
        <v>0</v>
      </c>
      <c r="CC15" s="26">
        <v>4.3</v>
      </c>
      <c r="CD15" s="26">
        <v>0</v>
      </c>
      <c r="CE15" s="26">
        <v>1</v>
      </c>
      <c r="CF15" s="26">
        <v>5.3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62">
        <f t="shared" ref="CV15:CV46" si="10">SUM(CM15:CU15)</f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62">
        <f t="shared" ref="DF15:DF44" si="11">SUM(CW15:DE15)</f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62">
        <f t="shared" ref="DP15:DP44" si="12">SUM(DG15:DO15)</f>
        <v>0</v>
      </c>
      <c r="DQ15" s="84">
        <v>0</v>
      </c>
      <c r="DR15" s="84">
        <v>0</v>
      </c>
      <c r="DS15" s="84">
        <v>0</v>
      </c>
      <c r="DT15" s="84">
        <v>0</v>
      </c>
      <c r="DU15" s="84">
        <v>0</v>
      </c>
      <c r="DV15" s="84">
        <v>0</v>
      </c>
      <c r="DW15" s="85">
        <f t="shared" ref="DW15:DW44" si="13">DT15+DU15+DV15</f>
        <v>0</v>
      </c>
      <c r="DX15" s="84">
        <v>0</v>
      </c>
      <c r="DY15" s="84">
        <v>0</v>
      </c>
      <c r="DZ15" s="84">
        <v>0</v>
      </c>
      <c r="EA15" s="84">
        <v>0</v>
      </c>
      <c r="EB15" s="84">
        <v>0</v>
      </c>
      <c r="EC15" s="84">
        <v>0</v>
      </c>
      <c r="ED15" s="84">
        <v>0</v>
      </c>
      <c r="EE15" s="84">
        <v>0</v>
      </c>
      <c r="EF15" s="85">
        <f t="shared" ref="EF15:EF44" si="14">ED15+EE15</f>
        <v>0</v>
      </c>
      <c r="EG15" s="84">
        <v>0</v>
      </c>
      <c r="EH15" s="84">
        <v>0</v>
      </c>
      <c r="EI15" s="85">
        <f t="shared" ref="EI15:EI44" si="15">EG15+EH15</f>
        <v>0</v>
      </c>
      <c r="EJ15" s="84">
        <v>0</v>
      </c>
      <c r="EK15" s="84">
        <v>0</v>
      </c>
      <c r="EL15" s="84">
        <v>0</v>
      </c>
      <c r="EM15" s="84">
        <v>0</v>
      </c>
      <c r="EN15" s="85">
        <f t="shared" ref="EN15:EN44" si="16">SUM(EJ15:EM15)</f>
        <v>0</v>
      </c>
      <c r="EO15" s="84">
        <v>0</v>
      </c>
      <c r="EP15" s="84">
        <v>0</v>
      </c>
      <c r="EQ15" s="84">
        <v>0</v>
      </c>
      <c r="ER15" s="84">
        <v>0</v>
      </c>
      <c r="ES15" s="85">
        <f t="shared" ref="ES15:ES44" si="17">EQ15+ER15</f>
        <v>0</v>
      </c>
      <c r="ET15" s="84">
        <v>0</v>
      </c>
      <c r="EU15" s="84">
        <v>0</v>
      </c>
      <c r="EV15" s="84">
        <v>0</v>
      </c>
      <c r="EW15" s="84">
        <v>0</v>
      </c>
      <c r="EX15" s="84">
        <v>0</v>
      </c>
      <c r="EY15" s="84">
        <v>0</v>
      </c>
      <c r="EZ15" s="84">
        <v>0</v>
      </c>
      <c r="FA15" s="84">
        <v>0</v>
      </c>
      <c r="FB15" s="85">
        <f t="shared" ref="FB15:FB44" si="18">SUM(EX15:FA15)</f>
        <v>0</v>
      </c>
      <c r="FC15" s="84">
        <v>0</v>
      </c>
      <c r="FD15" s="84">
        <v>0</v>
      </c>
      <c r="FE15" s="84">
        <v>0</v>
      </c>
      <c r="FF15" s="84">
        <v>0</v>
      </c>
      <c r="FG15" s="84">
        <v>0</v>
      </c>
      <c r="FH15" s="26">
        <v>0</v>
      </c>
      <c r="FI15" s="26">
        <v>0</v>
      </c>
      <c r="FJ15" s="26">
        <v>0</v>
      </c>
      <c r="FK15" s="26">
        <v>0</v>
      </c>
      <c r="FL15" s="23">
        <f t="shared" ref="FL15:FL41" si="19">FJ15+FK15</f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3">
        <f t="shared" ref="FR15:FR46" si="20">FP15+FQ15</f>
        <v>0</v>
      </c>
      <c r="FS15" s="26">
        <v>0</v>
      </c>
      <c r="FT15" s="26">
        <v>0</v>
      </c>
      <c r="FU15" s="26">
        <v>0</v>
      </c>
      <c r="FV15" s="26">
        <v>0</v>
      </c>
      <c r="FW15" s="23">
        <f t="shared" ref="FW15:FW46" si="21">SUM(FS15:FV15)</f>
        <v>0</v>
      </c>
      <c r="FX15" s="21">
        <f t="shared" ref="FX15:FX46" si="22">SUM(FY15:FZ15)</f>
        <v>1200.5999999999999</v>
      </c>
      <c r="FY15" s="21">
        <f t="shared" ref="FY15:FY42" si="23">SUM(DQ15:DS15)+DW15+SUM(DX15:EC15)+EF15+EI15+EN15+SUM(EO15:EP15)+ES15+SUM(ET15:EW15)+FB15+SUM(FC15:FG15)+FL15+SUM(FM15:FO15)+FR15+FW15</f>
        <v>0</v>
      </c>
      <c r="FZ15" s="62">
        <f t="shared" ref="FZ15:FZ46" si="24">SUM(F15:S15)+AC15+AM15+AW15+BG15+BQ15+CA15+SUM(CB15:CL15)+CV15+DF15+DP15</f>
        <v>1200.5999999999999</v>
      </c>
      <c r="GA15" s="21"/>
      <c r="GB15" s="21">
        <f t="shared" ref="GB15:GB39" si="25">D15-GJ15</f>
        <v>399.1</v>
      </c>
      <c r="GC15" s="21">
        <f>ROUND(GB15/$GB$74*$GB$76,3)</f>
        <v>5.532</v>
      </c>
      <c r="GD15" s="26">
        <f t="shared" ref="GD15:GD73" si="26">GB15-GC15</f>
        <v>393.56800000000004</v>
      </c>
      <c r="GE15" s="21">
        <f t="shared" ref="GE15:GE39" si="27">E15-GN15</f>
        <v>671.49999999999989</v>
      </c>
      <c r="GF15" s="21">
        <f>ROUND(GE15/$GE$74*$GE$76,2)</f>
        <v>10.34</v>
      </c>
      <c r="GG15" s="26">
        <f t="shared" ref="GG15:GG73" si="28">GE15-GF15</f>
        <v>661.15999999999985</v>
      </c>
      <c r="GH15" s="21">
        <f t="shared" ref="GH15:GH45" si="29">GJ15+GN15</f>
        <v>130</v>
      </c>
      <c r="GI15" s="26">
        <f t="shared" ref="GI15:GI73" si="30">GM15+HC15</f>
        <v>126.53999999999999</v>
      </c>
      <c r="GJ15" s="21">
        <v>45</v>
      </c>
      <c r="GK15" s="21">
        <v>0</v>
      </c>
      <c r="GL15" s="21">
        <f>ROUND(GJ15/$GJ$74*$GJ$76,2)</f>
        <v>1.34</v>
      </c>
      <c r="GM15" s="26">
        <f t="shared" ref="GM15:GM73" si="31">GJ15-GL15</f>
        <v>43.66</v>
      </c>
      <c r="GN15" s="21">
        <v>85</v>
      </c>
      <c r="GO15" s="21">
        <v>0</v>
      </c>
      <c r="GP15" s="104">
        <v>5</v>
      </c>
      <c r="GQ15" s="66">
        <v>38</v>
      </c>
      <c r="GR15" s="66"/>
      <c r="GS15" s="66"/>
      <c r="GT15" s="66"/>
      <c r="GU15" s="66"/>
      <c r="GV15" s="66"/>
      <c r="GW15" s="66"/>
      <c r="GX15" s="66"/>
      <c r="GY15" s="66"/>
      <c r="GZ15" s="67">
        <f t="shared" ref="GZ15:GZ41" si="32">SUM(GR15:GY15)</f>
        <v>0</v>
      </c>
      <c r="HB15" s="26">
        <f>ROUND(GN15/$GN$74*$GN$76,2)</f>
        <v>2.12</v>
      </c>
      <c r="HC15" s="26">
        <f t="shared" ref="HC15:HC73" si="33">GN15-HB15</f>
        <v>82.88</v>
      </c>
    </row>
    <row r="16" spans="1:264" s="19" customFormat="1" ht="15.75" x14ac:dyDescent="0.2">
      <c r="A16" s="125">
        <v>2</v>
      </c>
      <c r="B16" s="125" t="s">
        <v>110</v>
      </c>
      <c r="C16" s="123"/>
      <c r="D16" s="123">
        <f t="shared" ref="D16:D68" si="34">F16+M16+N16+AC16+AM16+CB16+CE16+CI16+CV16</f>
        <v>468.7</v>
      </c>
      <c r="E16" s="123">
        <f t="shared" ref="E16:E68" si="35">H16+J16+K16+O16+P16+Q16+R16+AW16+BG16+BQ16+CC16+CD16+CF16+CG16+CH16+CJ16+CK16+CL16+DF16</f>
        <v>711.80000000000007</v>
      </c>
      <c r="F16" s="26">
        <v>468.7</v>
      </c>
      <c r="G16" s="26">
        <v>0</v>
      </c>
      <c r="H16" s="26">
        <v>395.7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206.7</v>
      </c>
      <c r="P16" s="26">
        <v>0</v>
      </c>
      <c r="Q16" s="26">
        <v>42</v>
      </c>
      <c r="R16" s="26">
        <v>66.7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72">
        <f t="shared" si="4"/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72">
        <f t="shared" si="5"/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62">
        <f t="shared" si="6"/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62">
        <f t="shared" si="7"/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62">
        <f t="shared" si="8"/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62">
        <f t="shared" si="9"/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0.7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62">
        <f t="shared" si="10"/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62">
        <f t="shared" si="11"/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62">
        <f t="shared" si="12"/>
        <v>0</v>
      </c>
      <c r="DQ16" s="84"/>
      <c r="DR16" s="84"/>
      <c r="DS16" s="84"/>
      <c r="DT16" s="84"/>
      <c r="DU16" s="84"/>
      <c r="DV16" s="84"/>
      <c r="DW16" s="85">
        <f t="shared" si="13"/>
        <v>0</v>
      </c>
      <c r="DX16" s="84"/>
      <c r="DY16" s="84"/>
      <c r="DZ16" s="84"/>
      <c r="EA16" s="84"/>
      <c r="EB16" s="84"/>
      <c r="EC16" s="84"/>
      <c r="ED16" s="84"/>
      <c r="EE16" s="84"/>
      <c r="EF16" s="85">
        <f t="shared" si="14"/>
        <v>0</v>
      </c>
      <c r="EG16" s="84"/>
      <c r="EH16" s="84"/>
      <c r="EI16" s="85">
        <f t="shared" si="15"/>
        <v>0</v>
      </c>
      <c r="EJ16" s="84"/>
      <c r="EK16" s="84"/>
      <c r="EL16" s="84"/>
      <c r="EM16" s="84"/>
      <c r="EN16" s="85">
        <f t="shared" si="16"/>
        <v>0</v>
      </c>
      <c r="EO16" s="84"/>
      <c r="EP16" s="84"/>
      <c r="EQ16" s="84"/>
      <c r="ER16" s="84"/>
      <c r="ES16" s="85">
        <f t="shared" si="17"/>
        <v>0</v>
      </c>
      <c r="ET16" s="84"/>
      <c r="EU16" s="84"/>
      <c r="EV16" s="84"/>
      <c r="EW16" s="84"/>
      <c r="EX16" s="84"/>
      <c r="EY16" s="84"/>
      <c r="EZ16" s="84"/>
      <c r="FA16" s="84"/>
      <c r="FB16" s="85">
        <f t="shared" si="18"/>
        <v>0</v>
      </c>
      <c r="FC16" s="84"/>
      <c r="FD16" s="84"/>
      <c r="FE16" s="84"/>
      <c r="FF16" s="84"/>
      <c r="FG16" s="84"/>
      <c r="FH16" s="26"/>
      <c r="FI16" s="26"/>
      <c r="FJ16" s="26"/>
      <c r="FK16" s="26"/>
      <c r="FL16" s="23">
        <f t="shared" si="19"/>
        <v>0</v>
      </c>
      <c r="FM16" s="26"/>
      <c r="FN16" s="26"/>
      <c r="FO16" s="26"/>
      <c r="FP16" s="26"/>
      <c r="FQ16" s="26"/>
      <c r="FR16" s="23">
        <f t="shared" si="20"/>
        <v>0</v>
      </c>
      <c r="FS16" s="26"/>
      <c r="FT16" s="26"/>
      <c r="FU16" s="26"/>
      <c r="FV16" s="26"/>
      <c r="FW16" s="23">
        <f t="shared" si="21"/>
        <v>0</v>
      </c>
      <c r="FX16" s="21">
        <f t="shared" si="22"/>
        <v>1180.5</v>
      </c>
      <c r="FY16" s="21">
        <f t="shared" si="23"/>
        <v>0</v>
      </c>
      <c r="FZ16" s="62">
        <f t="shared" si="24"/>
        <v>1180.5</v>
      </c>
      <c r="GA16" s="21"/>
      <c r="GB16" s="21">
        <f t="shared" si="25"/>
        <v>390.7</v>
      </c>
      <c r="GC16" s="21">
        <f t="shared" ref="GC16:GC73" si="36">ROUND(GB16/$GB$74*$GB$76,3)</f>
        <v>5.4160000000000004</v>
      </c>
      <c r="GD16" s="26">
        <f t="shared" si="26"/>
        <v>385.28399999999999</v>
      </c>
      <c r="GE16" s="21">
        <f t="shared" si="27"/>
        <v>606.80000000000007</v>
      </c>
      <c r="GF16" s="21">
        <f t="shared" ref="GF16:GF73" si="37">ROUND(GE16/$GE$74*$GE$76,2)</f>
        <v>9.35</v>
      </c>
      <c r="GG16" s="26">
        <f t="shared" si="28"/>
        <v>597.45000000000005</v>
      </c>
      <c r="GH16" s="21">
        <f t="shared" si="29"/>
        <v>183</v>
      </c>
      <c r="GI16" s="26">
        <f t="shared" si="30"/>
        <v>178.06</v>
      </c>
      <c r="GJ16" s="21">
        <v>78</v>
      </c>
      <c r="GK16" s="21">
        <v>0</v>
      </c>
      <c r="GL16" s="21">
        <f t="shared" ref="GL16:GL73" si="38">ROUND(GJ16/$GJ$74*$GJ$76,2)</f>
        <v>2.3199999999999998</v>
      </c>
      <c r="GM16" s="26">
        <f t="shared" si="31"/>
        <v>75.680000000000007</v>
      </c>
      <c r="GN16" s="21">
        <v>105</v>
      </c>
      <c r="GO16" s="21">
        <v>0</v>
      </c>
      <c r="GP16" s="105">
        <v>5</v>
      </c>
      <c r="GQ16" s="26">
        <v>40</v>
      </c>
      <c r="GR16" s="26"/>
      <c r="GS16" s="26"/>
      <c r="GT16" s="26"/>
      <c r="GU16" s="26"/>
      <c r="GV16" s="26"/>
      <c r="GW16" s="26"/>
      <c r="GX16" s="26"/>
      <c r="GY16" s="26"/>
      <c r="GZ16" s="24">
        <f t="shared" si="32"/>
        <v>0</v>
      </c>
      <c r="HB16" s="26">
        <f t="shared" ref="HB16:HB73" si="39">ROUND(GN16/$GN$74*$GN$76,2)</f>
        <v>2.62</v>
      </c>
      <c r="HC16" s="26">
        <f t="shared" si="33"/>
        <v>102.38</v>
      </c>
    </row>
    <row r="17" spans="1:211" s="19" customFormat="1" ht="15.75" x14ac:dyDescent="0.2">
      <c r="A17" s="125">
        <v>3</v>
      </c>
      <c r="B17" s="125" t="s">
        <v>111</v>
      </c>
      <c r="C17" s="123"/>
      <c r="D17" s="123">
        <f t="shared" si="34"/>
        <v>628.5</v>
      </c>
      <c r="E17" s="123">
        <f t="shared" si="35"/>
        <v>751.40000000000009</v>
      </c>
      <c r="F17" s="26">
        <v>628.5</v>
      </c>
      <c r="G17" s="26">
        <v>0</v>
      </c>
      <c r="H17" s="26">
        <v>652.70000000000005</v>
      </c>
      <c r="I17" s="26">
        <v>0</v>
      </c>
      <c r="J17" s="26">
        <v>17.3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14.7</v>
      </c>
      <c r="R17" s="26">
        <v>66.7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72">
        <f t="shared" si="4"/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72">
        <f t="shared" si="5"/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62">
        <f t="shared" si="6"/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62">
        <f t="shared" si="7"/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62">
        <f t="shared" si="8"/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62">
        <f t="shared" si="9"/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62">
        <f t="shared" si="10"/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62">
        <f t="shared" si="11"/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62">
        <f t="shared" si="12"/>
        <v>0</v>
      </c>
      <c r="DQ17" s="84"/>
      <c r="DR17" s="84">
        <v>9</v>
      </c>
      <c r="DS17" s="84">
        <v>278</v>
      </c>
      <c r="DT17" s="84"/>
      <c r="DU17" s="84">
        <v>6</v>
      </c>
      <c r="DV17" s="84">
        <v>72</v>
      </c>
      <c r="DW17" s="85">
        <f t="shared" si="13"/>
        <v>78</v>
      </c>
      <c r="DX17" s="84"/>
      <c r="DY17" s="84"/>
      <c r="DZ17" s="84">
        <v>15</v>
      </c>
      <c r="EA17" s="84"/>
      <c r="EB17" s="84"/>
      <c r="EC17" s="84"/>
      <c r="ED17" s="84"/>
      <c r="EE17" s="84"/>
      <c r="EF17" s="85">
        <f t="shared" si="14"/>
        <v>0</v>
      </c>
      <c r="EG17" s="84"/>
      <c r="EH17" s="84"/>
      <c r="EI17" s="85">
        <f t="shared" si="15"/>
        <v>0</v>
      </c>
      <c r="EJ17" s="84"/>
      <c r="EK17" s="84"/>
      <c r="EL17" s="84"/>
      <c r="EM17" s="84"/>
      <c r="EN17" s="85">
        <f t="shared" si="16"/>
        <v>0</v>
      </c>
      <c r="EO17" s="84"/>
      <c r="EP17" s="84"/>
      <c r="EQ17" s="84"/>
      <c r="ER17" s="84"/>
      <c r="ES17" s="85">
        <f t="shared" si="17"/>
        <v>0</v>
      </c>
      <c r="ET17" s="84"/>
      <c r="EU17" s="84"/>
      <c r="EV17" s="84"/>
      <c r="EW17" s="84"/>
      <c r="EX17" s="84"/>
      <c r="EY17" s="84"/>
      <c r="EZ17" s="84"/>
      <c r="FA17" s="84"/>
      <c r="FB17" s="85">
        <f t="shared" si="18"/>
        <v>0</v>
      </c>
      <c r="FC17" s="84"/>
      <c r="FD17" s="84">
        <v>94</v>
      </c>
      <c r="FE17" s="84"/>
      <c r="FF17" s="84"/>
      <c r="FG17" s="84"/>
      <c r="FH17" s="26"/>
      <c r="FI17" s="26"/>
      <c r="FJ17" s="26"/>
      <c r="FK17" s="26"/>
      <c r="FL17" s="23">
        <f t="shared" si="19"/>
        <v>0</v>
      </c>
      <c r="FM17" s="26"/>
      <c r="FN17" s="26"/>
      <c r="FO17" s="26"/>
      <c r="FP17" s="26"/>
      <c r="FQ17" s="26"/>
      <c r="FR17" s="23">
        <f t="shared" si="20"/>
        <v>0</v>
      </c>
      <c r="FS17" s="26"/>
      <c r="FT17" s="26"/>
      <c r="FU17" s="26"/>
      <c r="FV17" s="26"/>
      <c r="FW17" s="23">
        <f t="shared" si="21"/>
        <v>0</v>
      </c>
      <c r="FX17" s="21">
        <f t="shared" si="22"/>
        <v>1853.9</v>
      </c>
      <c r="FY17" s="21">
        <f t="shared" si="23"/>
        <v>474</v>
      </c>
      <c r="FZ17" s="62">
        <f t="shared" si="24"/>
        <v>1379.9</v>
      </c>
      <c r="GA17" s="21"/>
      <c r="GB17" s="21">
        <f t="shared" si="25"/>
        <v>563.5</v>
      </c>
      <c r="GC17" s="21">
        <f t="shared" si="36"/>
        <v>7.8109999999999999</v>
      </c>
      <c r="GD17" s="26">
        <f t="shared" si="26"/>
        <v>555.68899999999996</v>
      </c>
      <c r="GE17" s="21">
        <f t="shared" si="27"/>
        <v>658.40000000000009</v>
      </c>
      <c r="GF17" s="21">
        <f t="shared" si="37"/>
        <v>10.14</v>
      </c>
      <c r="GG17" s="26">
        <f t="shared" si="28"/>
        <v>648.2600000000001</v>
      </c>
      <c r="GH17" s="21">
        <f t="shared" si="29"/>
        <v>158</v>
      </c>
      <c r="GI17" s="26">
        <f t="shared" si="30"/>
        <v>153.75</v>
      </c>
      <c r="GJ17" s="21">
        <v>65</v>
      </c>
      <c r="GK17" s="21">
        <v>0</v>
      </c>
      <c r="GL17" s="21">
        <f t="shared" si="38"/>
        <v>1.93</v>
      </c>
      <c r="GM17" s="26">
        <f t="shared" si="31"/>
        <v>63.07</v>
      </c>
      <c r="GN17" s="21">
        <v>93</v>
      </c>
      <c r="GO17" s="21">
        <v>0</v>
      </c>
      <c r="GP17" s="105">
        <v>2</v>
      </c>
      <c r="GQ17" s="26">
        <v>50</v>
      </c>
      <c r="GR17" s="26"/>
      <c r="GS17" s="26"/>
      <c r="GT17" s="26"/>
      <c r="GU17" s="26"/>
      <c r="GV17" s="26"/>
      <c r="GW17" s="26"/>
      <c r="GX17" s="26"/>
      <c r="GY17" s="26"/>
      <c r="GZ17" s="24">
        <f t="shared" si="32"/>
        <v>0</v>
      </c>
      <c r="HB17" s="26">
        <f t="shared" si="39"/>
        <v>2.3199999999999998</v>
      </c>
      <c r="HC17" s="26">
        <f t="shared" si="33"/>
        <v>90.68</v>
      </c>
    </row>
    <row r="18" spans="1:211" s="19" customFormat="1" ht="15.75" x14ac:dyDescent="0.2">
      <c r="A18" s="125">
        <v>4</v>
      </c>
      <c r="B18" s="125" t="s">
        <v>112</v>
      </c>
      <c r="C18" s="123"/>
      <c r="D18" s="123">
        <f t="shared" si="34"/>
        <v>552</v>
      </c>
      <c r="E18" s="123">
        <f t="shared" si="35"/>
        <v>729.3</v>
      </c>
      <c r="F18" s="26">
        <v>549.70000000000005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598</v>
      </c>
      <c r="P18" s="26">
        <v>0</v>
      </c>
      <c r="Q18" s="26">
        <v>0</v>
      </c>
      <c r="R18" s="26">
        <v>130.30000000000001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72">
        <f t="shared" si="4"/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72">
        <f t="shared" si="5"/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62">
        <f t="shared" si="6"/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62">
        <f t="shared" si="7"/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62">
        <f t="shared" si="8"/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62">
        <f t="shared" si="9"/>
        <v>0</v>
      </c>
      <c r="CB18" s="26">
        <v>0</v>
      </c>
      <c r="CC18" s="26">
        <v>0</v>
      </c>
      <c r="CD18" s="26">
        <v>0</v>
      </c>
      <c r="CE18" s="26">
        <v>2.2999999999999998</v>
      </c>
      <c r="CF18" s="26">
        <v>0</v>
      </c>
      <c r="CG18" s="26">
        <v>0</v>
      </c>
      <c r="CH18" s="26">
        <v>0</v>
      </c>
      <c r="CI18" s="26">
        <v>0</v>
      </c>
      <c r="CJ18" s="26">
        <v>1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62">
        <f t="shared" si="10"/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62">
        <f t="shared" si="11"/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62">
        <f t="shared" si="12"/>
        <v>0</v>
      </c>
      <c r="DQ18" s="84"/>
      <c r="DR18" s="84"/>
      <c r="DS18" s="84"/>
      <c r="DT18" s="84"/>
      <c r="DU18" s="84"/>
      <c r="DV18" s="84"/>
      <c r="DW18" s="85">
        <f t="shared" si="13"/>
        <v>0</v>
      </c>
      <c r="DX18" s="84"/>
      <c r="DY18" s="84"/>
      <c r="DZ18" s="84"/>
      <c r="EA18" s="84"/>
      <c r="EB18" s="84"/>
      <c r="EC18" s="84"/>
      <c r="ED18" s="84"/>
      <c r="EE18" s="84"/>
      <c r="EF18" s="85">
        <f t="shared" si="14"/>
        <v>0</v>
      </c>
      <c r="EG18" s="84"/>
      <c r="EH18" s="84"/>
      <c r="EI18" s="85">
        <f t="shared" si="15"/>
        <v>0</v>
      </c>
      <c r="EJ18" s="84"/>
      <c r="EK18" s="84"/>
      <c r="EL18" s="84"/>
      <c r="EM18" s="84"/>
      <c r="EN18" s="85">
        <f t="shared" si="16"/>
        <v>0</v>
      </c>
      <c r="EO18" s="84"/>
      <c r="EP18" s="84"/>
      <c r="EQ18" s="84"/>
      <c r="ER18" s="84"/>
      <c r="ES18" s="85">
        <f t="shared" si="17"/>
        <v>0</v>
      </c>
      <c r="ET18" s="84"/>
      <c r="EU18" s="84"/>
      <c r="EV18" s="84"/>
      <c r="EW18" s="84"/>
      <c r="EX18" s="84"/>
      <c r="EY18" s="84"/>
      <c r="EZ18" s="84"/>
      <c r="FA18" s="84"/>
      <c r="FB18" s="85">
        <f t="shared" si="18"/>
        <v>0</v>
      </c>
      <c r="FC18" s="84"/>
      <c r="FD18" s="84"/>
      <c r="FE18" s="84"/>
      <c r="FF18" s="84"/>
      <c r="FG18" s="84"/>
      <c r="FH18" s="26"/>
      <c r="FI18" s="26"/>
      <c r="FJ18" s="26"/>
      <c r="FK18" s="26"/>
      <c r="FL18" s="23">
        <f t="shared" si="19"/>
        <v>0</v>
      </c>
      <c r="FM18" s="26"/>
      <c r="FN18" s="26"/>
      <c r="FO18" s="26"/>
      <c r="FP18" s="26"/>
      <c r="FQ18" s="26"/>
      <c r="FR18" s="23">
        <f t="shared" si="20"/>
        <v>0</v>
      </c>
      <c r="FS18" s="26"/>
      <c r="FT18" s="26"/>
      <c r="FU18" s="26"/>
      <c r="FV18" s="26"/>
      <c r="FW18" s="23">
        <f t="shared" si="21"/>
        <v>0</v>
      </c>
      <c r="FX18" s="21">
        <f t="shared" si="22"/>
        <v>1281.3</v>
      </c>
      <c r="FY18" s="21">
        <f t="shared" si="23"/>
        <v>0</v>
      </c>
      <c r="FZ18" s="62">
        <f t="shared" si="24"/>
        <v>1281.3</v>
      </c>
      <c r="GA18" s="21"/>
      <c r="GB18" s="21">
        <f t="shared" si="25"/>
        <v>456</v>
      </c>
      <c r="GC18" s="21">
        <f t="shared" si="36"/>
        <v>6.3209999999999997</v>
      </c>
      <c r="GD18" s="26">
        <f t="shared" si="26"/>
        <v>449.67899999999997</v>
      </c>
      <c r="GE18" s="21">
        <f t="shared" si="27"/>
        <v>620.29999999999995</v>
      </c>
      <c r="GF18" s="21">
        <f t="shared" si="37"/>
        <v>9.5500000000000007</v>
      </c>
      <c r="GG18" s="26">
        <f t="shared" si="28"/>
        <v>610.75</v>
      </c>
      <c r="GH18" s="21">
        <f t="shared" si="29"/>
        <v>205</v>
      </c>
      <c r="GI18" s="26">
        <f t="shared" si="30"/>
        <v>199.42000000000002</v>
      </c>
      <c r="GJ18" s="21">
        <v>96</v>
      </c>
      <c r="GK18" s="21">
        <v>0</v>
      </c>
      <c r="GL18" s="21">
        <f t="shared" si="38"/>
        <v>2.86</v>
      </c>
      <c r="GM18" s="26">
        <f t="shared" si="31"/>
        <v>93.14</v>
      </c>
      <c r="GN18" s="21">
        <v>109</v>
      </c>
      <c r="GO18" s="21">
        <v>0</v>
      </c>
      <c r="GP18" s="105">
        <v>5</v>
      </c>
      <c r="GQ18" s="26">
        <v>42</v>
      </c>
      <c r="GR18" s="26"/>
      <c r="GS18" s="26"/>
      <c r="GT18" s="26"/>
      <c r="GU18" s="26"/>
      <c r="GV18" s="26"/>
      <c r="GW18" s="26"/>
      <c r="GX18" s="26"/>
      <c r="GY18" s="26"/>
      <c r="GZ18" s="24">
        <f t="shared" si="32"/>
        <v>0</v>
      </c>
      <c r="HB18" s="26">
        <f t="shared" si="39"/>
        <v>2.72</v>
      </c>
      <c r="HC18" s="26">
        <f t="shared" si="33"/>
        <v>106.28</v>
      </c>
    </row>
    <row r="19" spans="1:211" s="19" customFormat="1" ht="15.75" x14ac:dyDescent="0.2">
      <c r="A19" s="125">
        <v>5</v>
      </c>
      <c r="B19" s="125" t="s">
        <v>113</v>
      </c>
      <c r="C19" s="123"/>
      <c r="D19" s="123">
        <f t="shared" si="34"/>
        <v>443.3</v>
      </c>
      <c r="E19" s="123">
        <f t="shared" si="35"/>
        <v>574.6</v>
      </c>
      <c r="F19" s="26">
        <v>442.3</v>
      </c>
      <c r="G19" s="26">
        <v>0</v>
      </c>
      <c r="H19" s="26">
        <v>478.1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29.8</v>
      </c>
      <c r="R19" s="26">
        <v>66.7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1</v>
      </c>
      <c r="AB19" s="26">
        <v>0</v>
      </c>
      <c r="AC19" s="72">
        <f t="shared" si="4"/>
        <v>1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72">
        <f t="shared" si="5"/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62">
        <f t="shared" si="6"/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62">
        <f t="shared" si="7"/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62">
        <f t="shared" si="8"/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62">
        <f t="shared" si="9"/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62">
        <f t="shared" si="10"/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62">
        <f t="shared" si="11"/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62">
        <f t="shared" si="12"/>
        <v>0</v>
      </c>
      <c r="DQ19" s="84"/>
      <c r="DR19" s="84"/>
      <c r="DS19" s="84"/>
      <c r="DT19" s="84"/>
      <c r="DU19" s="84"/>
      <c r="DV19" s="84"/>
      <c r="DW19" s="85">
        <f t="shared" si="13"/>
        <v>0</v>
      </c>
      <c r="DX19" s="84"/>
      <c r="DY19" s="84"/>
      <c r="DZ19" s="84"/>
      <c r="EA19" s="84"/>
      <c r="EB19" s="84"/>
      <c r="EC19" s="84"/>
      <c r="ED19" s="84"/>
      <c r="EE19" s="84"/>
      <c r="EF19" s="85">
        <f t="shared" si="14"/>
        <v>0</v>
      </c>
      <c r="EG19" s="84"/>
      <c r="EH19" s="84"/>
      <c r="EI19" s="85">
        <f t="shared" si="15"/>
        <v>0</v>
      </c>
      <c r="EJ19" s="84"/>
      <c r="EK19" s="84"/>
      <c r="EL19" s="84"/>
      <c r="EM19" s="84"/>
      <c r="EN19" s="85">
        <f t="shared" si="16"/>
        <v>0</v>
      </c>
      <c r="EO19" s="84"/>
      <c r="EP19" s="84"/>
      <c r="EQ19" s="84"/>
      <c r="ER19" s="84"/>
      <c r="ES19" s="85">
        <f t="shared" si="17"/>
        <v>0</v>
      </c>
      <c r="ET19" s="84"/>
      <c r="EU19" s="84"/>
      <c r="EV19" s="84"/>
      <c r="EW19" s="84"/>
      <c r="EX19" s="84"/>
      <c r="EY19" s="84"/>
      <c r="EZ19" s="84"/>
      <c r="FA19" s="84"/>
      <c r="FB19" s="85">
        <f t="shared" si="18"/>
        <v>0</v>
      </c>
      <c r="FC19" s="84"/>
      <c r="FD19" s="84"/>
      <c r="FE19" s="84"/>
      <c r="FF19" s="84"/>
      <c r="FG19" s="84"/>
      <c r="FH19" s="26"/>
      <c r="FI19" s="26"/>
      <c r="FJ19" s="26"/>
      <c r="FK19" s="26"/>
      <c r="FL19" s="23">
        <f t="shared" si="19"/>
        <v>0</v>
      </c>
      <c r="FM19" s="26"/>
      <c r="FN19" s="26"/>
      <c r="FO19" s="26"/>
      <c r="FP19" s="26"/>
      <c r="FQ19" s="26"/>
      <c r="FR19" s="23">
        <f t="shared" si="20"/>
        <v>0</v>
      </c>
      <c r="FS19" s="26"/>
      <c r="FT19" s="26"/>
      <c r="FU19" s="26"/>
      <c r="FV19" s="26"/>
      <c r="FW19" s="23">
        <f t="shared" si="21"/>
        <v>0</v>
      </c>
      <c r="FX19" s="21">
        <f t="shared" si="22"/>
        <v>1017.9000000000001</v>
      </c>
      <c r="FY19" s="21">
        <f t="shared" si="23"/>
        <v>0</v>
      </c>
      <c r="FZ19" s="62">
        <f t="shared" si="24"/>
        <v>1017.9000000000001</v>
      </c>
      <c r="GA19" s="21"/>
      <c r="GB19" s="21">
        <f t="shared" si="25"/>
        <v>396.3</v>
      </c>
      <c r="GC19" s="21">
        <f t="shared" si="36"/>
        <v>5.4939999999999998</v>
      </c>
      <c r="GD19" s="26">
        <f t="shared" si="26"/>
        <v>390.80600000000004</v>
      </c>
      <c r="GE19" s="21">
        <f t="shared" si="27"/>
        <v>525.6</v>
      </c>
      <c r="GF19" s="21">
        <f t="shared" si="37"/>
        <v>8.1</v>
      </c>
      <c r="GG19" s="26">
        <f t="shared" si="28"/>
        <v>517.5</v>
      </c>
      <c r="GH19" s="21">
        <f t="shared" si="29"/>
        <v>96</v>
      </c>
      <c r="GI19" s="26">
        <f t="shared" si="30"/>
        <v>93.38</v>
      </c>
      <c r="GJ19" s="21">
        <v>47</v>
      </c>
      <c r="GK19" s="21">
        <v>0</v>
      </c>
      <c r="GL19" s="21">
        <f t="shared" si="38"/>
        <v>1.4</v>
      </c>
      <c r="GM19" s="26">
        <f t="shared" si="31"/>
        <v>45.6</v>
      </c>
      <c r="GN19" s="21">
        <v>49</v>
      </c>
      <c r="GO19" s="21">
        <v>0</v>
      </c>
      <c r="GP19" s="105">
        <v>2</v>
      </c>
      <c r="GQ19" s="26">
        <v>35</v>
      </c>
      <c r="GR19" s="26"/>
      <c r="GS19" s="26"/>
      <c r="GT19" s="26"/>
      <c r="GU19" s="26"/>
      <c r="GV19" s="26"/>
      <c r="GW19" s="26"/>
      <c r="GX19" s="26"/>
      <c r="GY19" s="26"/>
      <c r="GZ19" s="24">
        <f t="shared" si="32"/>
        <v>0</v>
      </c>
      <c r="HB19" s="26">
        <f t="shared" si="39"/>
        <v>1.22</v>
      </c>
      <c r="HC19" s="26">
        <f t="shared" si="33"/>
        <v>47.78</v>
      </c>
    </row>
    <row r="20" spans="1:211" s="19" customFormat="1" ht="15.75" x14ac:dyDescent="0.2">
      <c r="A20" s="125">
        <v>6</v>
      </c>
      <c r="B20" s="125" t="s">
        <v>114</v>
      </c>
      <c r="C20" s="123"/>
      <c r="D20" s="123">
        <f t="shared" si="34"/>
        <v>525.5</v>
      </c>
      <c r="E20" s="123">
        <f t="shared" si="35"/>
        <v>521.9</v>
      </c>
      <c r="F20" s="26">
        <v>525.5</v>
      </c>
      <c r="G20" s="26">
        <v>0</v>
      </c>
      <c r="H20" s="26">
        <v>193.5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250.4</v>
      </c>
      <c r="P20" s="26">
        <v>0</v>
      </c>
      <c r="Q20" s="26">
        <v>35.299999999999997</v>
      </c>
      <c r="R20" s="26">
        <v>41.7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72">
        <f t="shared" si="4"/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72">
        <f t="shared" si="5"/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62">
        <f t="shared" si="6"/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62">
        <f t="shared" si="7"/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62">
        <f t="shared" si="8"/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62">
        <f t="shared" si="9"/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1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62">
        <f t="shared" si="10"/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62">
        <f t="shared" si="11"/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62">
        <f t="shared" si="12"/>
        <v>0</v>
      </c>
      <c r="DQ20" s="84"/>
      <c r="DR20" s="84"/>
      <c r="DS20" s="84"/>
      <c r="DT20" s="84"/>
      <c r="DU20" s="84"/>
      <c r="DV20" s="84"/>
      <c r="DW20" s="85">
        <f t="shared" si="13"/>
        <v>0</v>
      </c>
      <c r="DX20" s="84"/>
      <c r="DY20" s="84"/>
      <c r="DZ20" s="84"/>
      <c r="EA20" s="84"/>
      <c r="EB20" s="84"/>
      <c r="EC20" s="84"/>
      <c r="ED20" s="84"/>
      <c r="EE20" s="84"/>
      <c r="EF20" s="85">
        <f t="shared" si="14"/>
        <v>0</v>
      </c>
      <c r="EG20" s="84"/>
      <c r="EH20" s="84"/>
      <c r="EI20" s="85">
        <f t="shared" si="15"/>
        <v>0</v>
      </c>
      <c r="EJ20" s="84"/>
      <c r="EK20" s="84"/>
      <c r="EL20" s="84"/>
      <c r="EM20" s="84"/>
      <c r="EN20" s="85">
        <f t="shared" si="16"/>
        <v>0</v>
      </c>
      <c r="EO20" s="84"/>
      <c r="EP20" s="84"/>
      <c r="EQ20" s="84"/>
      <c r="ER20" s="84"/>
      <c r="ES20" s="85">
        <f t="shared" si="17"/>
        <v>0</v>
      </c>
      <c r="ET20" s="84"/>
      <c r="EU20" s="84"/>
      <c r="EV20" s="84"/>
      <c r="EW20" s="84"/>
      <c r="EX20" s="84"/>
      <c r="EY20" s="84"/>
      <c r="EZ20" s="84"/>
      <c r="FA20" s="84"/>
      <c r="FB20" s="85">
        <f t="shared" si="18"/>
        <v>0</v>
      </c>
      <c r="FC20" s="84"/>
      <c r="FD20" s="84"/>
      <c r="FE20" s="84"/>
      <c r="FF20" s="84"/>
      <c r="FG20" s="84"/>
      <c r="FH20" s="26"/>
      <c r="FI20" s="26"/>
      <c r="FJ20" s="26"/>
      <c r="FK20" s="26"/>
      <c r="FL20" s="23">
        <f t="shared" si="19"/>
        <v>0</v>
      </c>
      <c r="FM20" s="26"/>
      <c r="FN20" s="26"/>
      <c r="FO20" s="26"/>
      <c r="FP20" s="26"/>
      <c r="FQ20" s="26"/>
      <c r="FR20" s="23">
        <f t="shared" si="20"/>
        <v>0</v>
      </c>
      <c r="FS20" s="26"/>
      <c r="FT20" s="26"/>
      <c r="FU20" s="26"/>
      <c r="FV20" s="26"/>
      <c r="FW20" s="23">
        <f t="shared" si="21"/>
        <v>0</v>
      </c>
      <c r="FX20" s="21">
        <f t="shared" si="22"/>
        <v>1047.3999999999999</v>
      </c>
      <c r="FY20" s="21">
        <f t="shared" si="23"/>
        <v>0</v>
      </c>
      <c r="FZ20" s="62">
        <f t="shared" si="24"/>
        <v>1047.3999999999999</v>
      </c>
      <c r="GA20" s="21"/>
      <c r="GB20" s="21">
        <f t="shared" si="25"/>
        <v>470.5</v>
      </c>
      <c r="GC20" s="21">
        <f t="shared" si="36"/>
        <v>6.5220000000000002</v>
      </c>
      <c r="GD20" s="26">
        <f t="shared" si="26"/>
        <v>463.97800000000001</v>
      </c>
      <c r="GE20" s="21">
        <f t="shared" si="27"/>
        <v>465.9</v>
      </c>
      <c r="GF20" s="21">
        <f t="shared" si="37"/>
        <v>7.18</v>
      </c>
      <c r="GG20" s="26">
        <f t="shared" si="28"/>
        <v>458.71999999999997</v>
      </c>
      <c r="GH20" s="21">
        <f t="shared" si="29"/>
        <v>111</v>
      </c>
      <c r="GI20" s="26">
        <f t="shared" si="30"/>
        <v>107.96000000000001</v>
      </c>
      <c r="GJ20" s="21">
        <v>55</v>
      </c>
      <c r="GK20" s="21">
        <v>0</v>
      </c>
      <c r="GL20" s="21">
        <f t="shared" si="38"/>
        <v>1.64</v>
      </c>
      <c r="GM20" s="26">
        <f t="shared" si="31"/>
        <v>53.36</v>
      </c>
      <c r="GN20" s="21">
        <v>56</v>
      </c>
      <c r="GO20" s="21">
        <v>0</v>
      </c>
      <c r="GP20" s="105">
        <v>2</v>
      </c>
      <c r="GQ20" s="26">
        <v>37</v>
      </c>
      <c r="GR20" s="26"/>
      <c r="GS20" s="26"/>
      <c r="GT20" s="26"/>
      <c r="GU20" s="26"/>
      <c r="GV20" s="26"/>
      <c r="GW20" s="26"/>
      <c r="GX20" s="26"/>
      <c r="GY20" s="26"/>
      <c r="GZ20" s="24">
        <f t="shared" si="32"/>
        <v>0</v>
      </c>
      <c r="HB20" s="26">
        <f t="shared" si="39"/>
        <v>1.4</v>
      </c>
      <c r="HC20" s="26">
        <f t="shared" si="33"/>
        <v>54.6</v>
      </c>
    </row>
    <row r="21" spans="1:211" s="19" customFormat="1" ht="15.75" x14ac:dyDescent="0.2">
      <c r="A21" s="125">
        <v>7</v>
      </c>
      <c r="B21" s="125" t="s">
        <v>115</v>
      </c>
      <c r="C21" s="123"/>
      <c r="D21" s="123">
        <f t="shared" si="34"/>
        <v>433.8</v>
      </c>
      <c r="E21" s="123">
        <f t="shared" si="35"/>
        <v>540.70000000000005</v>
      </c>
      <c r="F21" s="26">
        <v>433.8</v>
      </c>
      <c r="G21" s="26">
        <v>0</v>
      </c>
      <c r="H21" s="26">
        <v>461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32.700000000000003</v>
      </c>
      <c r="R21" s="26">
        <v>45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72">
        <f t="shared" si="4"/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72">
        <f t="shared" si="5"/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62">
        <f t="shared" si="6"/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62">
        <f t="shared" si="7"/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62">
        <f t="shared" si="8"/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62">
        <f t="shared" si="9"/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62">
        <f t="shared" si="10"/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62">
        <f t="shared" si="11"/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62">
        <f t="shared" si="12"/>
        <v>0</v>
      </c>
      <c r="DQ21" s="84"/>
      <c r="DR21" s="84"/>
      <c r="DS21" s="84"/>
      <c r="DT21" s="84"/>
      <c r="DU21" s="84"/>
      <c r="DV21" s="84"/>
      <c r="DW21" s="85">
        <f t="shared" si="13"/>
        <v>0</v>
      </c>
      <c r="DX21" s="84"/>
      <c r="DY21" s="84"/>
      <c r="DZ21" s="84"/>
      <c r="EA21" s="84"/>
      <c r="EB21" s="84"/>
      <c r="EC21" s="84"/>
      <c r="ED21" s="84"/>
      <c r="EE21" s="84"/>
      <c r="EF21" s="85">
        <f t="shared" si="14"/>
        <v>0</v>
      </c>
      <c r="EG21" s="84"/>
      <c r="EH21" s="84"/>
      <c r="EI21" s="85">
        <f t="shared" si="15"/>
        <v>0</v>
      </c>
      <c r="EJ21" s="84"/>
      <c r="EK21" s="84"/>
      <c r="EL21" s="84"/>
      <c r="EM21" s="84"/>
      <c r="EN21" s="85">
        <f t="shared" si="16"/>
        <v>0</v>
      </c>
      <c r="EO21" s="84"/>
      <c r="EP21" s="84"/>
      <c r="EQ21" s="84"/>
      <c r="ER21" s="84"/>
      <c r="ES21" s="85">
        <f t="shared" si="17"/>
        <v>0</v>
      </c>
      <c r="ET21" s="84"/>
      <c r="EU21" s="84"/>
      <c r="EV21" s="84"/>
      <c r="EW21" s="84"/>
      <c r="EX21" s="84"/>
      <c r="EY21" s="84"/>
      <c r="EZ21" s="84"/>
      <c r="FA21" s="84"/>
      <c r="FB21" s="85">
        <f t="shared" si="18"/>
        <v>0</v>
      </c>
      <c r="FC21" s="84"/>
      <c r="FD21" s="84"/>
      <c r="FE21" s="84"/>
      <c r="FF21" s="84"/>
      <c r="FG21" s="84"/>
      <c r="FH21" s="26"/>
      <c r="FI21" s="26"/>
      <c r="FJ21" s="26"/>
      <c r="FK21" s="26"/>
      <c r="FL21" s="23">
        <f t="shared" si="19"/>
        <v>0</v>
      </c>
      <c r="FM21" s="26"/>
      <c r="FN21" s="26"/>
      <c r="FO21" s="26"/>
      <c r="FP21" s="26"/>
      <c r="FQ21" s="26"/>
      <c r="FR21" s="23">
        <f t="shared" si="20"/>
        <v>0</v>
      </c>
      <c r="FS21" s="26"/>
      <c r="FT21" s="26"/>
      <c r="FU21" s="26"/>
      <c r="FV21" s="26"/>
      <c r="FW21" s="23">
        <f t="shared" si="21"/>
        <v>0</v>
      </c>
      <c r="FX21" s="21">
        <f t="shared" si="22"/>
        <v>974.5</v>
      </c>
      <c r="FY21" s="21">
        <f t="shared" si="23"/>
        <v>0</v>
      </c>
      <c r="FZ21" s="62">
        <f t="shared" si="24"/>
        <v>974.5</v>
      </c>
      <c r="GA21" s="21"/>
      <c r="GB21" s="21">
        <f t="shared" si="25"/>
        <v>362.8</v>
      </c>
      <c r="GC21" s="21">
        <f t="shared" si="36"/>
        <v>5.0289999999999999</v>
      </c>
      <c r="GD21" s="26">
        <f t="shared" si="26"/>
        <v>357.77100000000002</v>
      </c>
      <c r="GE21" s="21">
        <f t="shared" si="27"/>
        <v>467.70000000000005</v>
      </c>
      <c r="GF21" s="21">
        <f t="shared" si="37"/>
        <v>7.2</v>
      </c>
      <c r="GG21" s="26">
        <f t="shared" si="28"/>
        <v>460.50000000000006</v>
      </c>
      <c r="GH21" s="21">
        <f t="shared" si="29"/>
        <v>144</v>
      </c>
      <c r="GI21" s="26">
        <f t="shared" si="30"/>
        <v>140.07</v>
      </c>
      <c r="GJ21" s="21">
        <v>71</v>
      </c>
      <c r="GK21" s="21">
        <v>0</v>
      </c>
      <c r="GL21" s="21">
        <f t="shared" si="38"/>
        <v>2.11</v>
      </c>
      <c r="GM21" s="26">
        <f t="shared" si="31"/>
        <v>68.89</v>
      </c>
      <c r="GN21" s="21">
        <v>73</v>
      </c>
      <c r="GO21" s="21">
        <v>0</v>
      </c>
      <c r="GP21" s="105">
        <v>1</v>
      </c>
      <c r="GQ21" s="26">
        <v>33</v>
      </c>
      <c r="GR21" s="26"/>
      <c r="GS21" s="26"/>
      <c r="GT21" s="26"/>
      <c r="GU21" s="26"/>
      <c r="GV21" s="26"/>
      <c r="GW21" s="26"/>
      <c r="GX21" s="26"/>
      <c r="GY21" s="26"/>
      <c r="GZ21" s="24">
        <f t="shared" si="32"/>
        <v>0</v>
      </c>
      <c r="HB21" s="26">
        <f t="shared" si="39"/>
        <v>1.82</v>
      </c>
      <c r="HC21" s="26">
        <f t="shared" si="33"/>
        <v>71.180000000000007</v>
      </c>
    </row>
    <row r="22" spans="1:211" s="19" customFormat="1" ht="15.75" x14ac:dyDescent="0.2">
      <c r="A22" s="125">
        <v>8</v>
      </c>
      <c r="B22" s="125" t="s">
        <v>116</v>
      </c>
      <c r="C22" s="123"/>
      <c r="D22" s="123">
        <f t="shared" si="34"/>
        <v>551.99999999999989</v>
      </c>
      <c r="E22" s="123">
        <f t="shared" si="35"/>
        <v>482.79999999999995</v>
      </c>
      <c r="F22" s="26">
        <v>502.4</v>
      </c>
      <c r="G22" s="26">
        <v>0</v>
      </c>
      <c r="H22" s="26">
        <v>393.9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21.2</v>
      </c>
      <c r="R22" s="26">
        <v>66.7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48.3</v>
      </c>
      <c r="AA22" s="26">
        <v>0</v>
      </c>
      <c r="AB22" s="26">
        <v>0</v>
      </c>
      <c r="AC22" s="72">
        <f t="shared" si="4"/>
        <v>48.3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72">
        <f t="shared" si="5"/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62">
        <f t="shared" si="6"/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62">
        <f t="shared" si="7"/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62">
        <f t="shared" si="8"/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62">
        <f t="shared" si="9"/>
        <v>0</v>
      </c>
      <c r="CB22" s="26">
        <v>0</v>
      </c>
      <c r="CC22" s="26">
        <v>0</v>
      </c>
      <c r="CD22" s="26">
        <v>0</v>
      </c>
      <c r="CE22" s="26">
        <v>1.3</v>
      </c>
      <c r="CF22" s="26">
        <v>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62">
        <f t="shared" si="10"/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62">
        <f t="shared" si="11"/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62">
        <f t="shared" si="12"/>
        <v>0</v>
      </c>
      <c r="DQ22" s="84"/>
      <c r="DR22" s="84"/>
      <c r="DS22" s="84"/>
      <c r="DT22" s="84"/>
      <c r="DU22" s="84"/>
      <c r="DV22" s="84"/>
      <c r="DW22" s="85">
        <f t="shared" si="13"/>
        <v>0</v>
      </c>
      <c r="DX22" s="84"/>
      <c r="DY22" s="84"/>
      <c r="DZ22" s="84"/>
      <c r="EA22" s="84"/>
      <c r="EB22" s="84"/>
      <c r="EC22" s="84"/>
      <c r="ED22" s="84"/>
      <c r="EE22" s="84"/>
      <c r="EF22" s="85">
        <f t="shared" si="14"/>
        <v>0</v>
      </c>
      <c r="EG22" s="84"/>
      <c r="EH22" s="84"/>
      <c r="EI22" s="85">
        <f t="shared" si="15"/>
        <v>0</v>
      </c>
      <c r="EJ22" s="84"/>
      <c r="EK22" s="84"/>
      <c r="EL22" s="84"/>
      <c r="EM22" s="84"/>
      <c r="EN22" s="85">
        <f t="shared" si="16"/>
        <v>0</v>
      </c>
      <c r="EO22" s="84"/>
      <c r="EP22" s="84"/>
      <c r="EQ22" s="84"/>
      <c r="ER22" s="84"/>
      <c r="ES22" s="85">
        <f t="shared" si="17"/>
        <v>0</v>
      </c>
      <c r="ET22" s="84"/>
      <c r="EU22" s="84"/>
      <c r="EV22" s="84"/>
      <c r="EW22" s="84"/>
      <c r="EX22" s="84"/>
      <c r="EY22" s="84"/>
      <c r="EZ22" s="84"/>
      <c r="FA22" s="84"/>
      <c r="FB22" s="85">
        <f t="shared" si="18"/>
        <v>0</v>
      </c>
      <c r="FC22" s="84"/>
      <c r="FD22" s="84"/>
      <c r="FE22" s="84"/>
      <c r="FF22" s="84"/>
      <c r="FG22" s="84"/>
      <c r="FH22" s="26"/>
      <c r="FI22" s="26"/>
      <c r="FJ22" s="26"/>
      <c r="FK22" s="26"/>
      <c r="FL22" s="23">
        <f t="shared" si="19"/>
        <v>0</v>
      </c>
      <c r="FM22" s="26"/>
      <c r="FN22" s="26"/>
      <c r="FO22" s="26"/>
      <c r="FP22" s="26"/>
      <c r="FQ22" s="26"/>
      <c r="FR22" s="23">
        <f t="shared" si="20"/>
        <v>0</v>
      </c>
      <c r="FS22" s="26"/>
      <c r="FT22" s="26"/>
      <c r="FU22" s="26"/>
      <c r="FV22" s="26"/>
      <c r="FW22" s="23">
        <f t="shared" si="21"/>
        <v>0</v>
      </c>
      <c r="FX22" s="21">
        <f t="shared" si="22"/>
        <v>1034.8</v>
      </c>
      <c r="FY22" s="21">
        <f t="shared" si="23"/>
        <v>0</v>
      </c>
      <c r="FZ22" s="62">
        <f t="shared" si="24"/>
        <v>1034.8</v>
      </c>
      <c r="GA22" s="21">
        <v>48.3</v>
      </c>
      <c r="GB22" s="21">
        <f t="shared" si="25"/>
        <v>493.99999999999989</v>
      </c>
      <c r="GC22" s="21">
        <f t="shared" si="36"/>
        <v>6.8479999999999999</v>
      </c>
      <c r="GD22" s="26">
        <f t="shared" si="26"/>
        <v>487.15199999999987</v>
      </c>
      <c r="GE22" s="21">
        <f t="shared" si="27"/>
        <v>431.79999999999995</v>
      </c>
      <c r="GF22" s="21">
        <f t="shared" si="37"/>
        <v>6.65</v>
      </c>
      <c r="GG22" s="26">
        <f t="shared" si="28"/>
        <v>425.15</v>
      </c>
      <c r="GH22" s="21">
        <f t="shared" si="29"/>
        <v>109</v>
      </c>
      <c r="GI22" s="26">
        <f t="shared" si="30"/>
        <v>106</v>
      </c>
      <c r="GJ22" s="21">
        <v>58</v>
      </c>
      <c r="GK22" s="21">
        <v>0</v>
      </c>
      <c r="GL22" s="21">
        <f t="shared" si="38"/>
        <v>1.73</v>
      </c>
      <c r="GM22" s="26">
        <f t="shared" si="31"/>
        <v>56.27</v>
      </c>
      <c r="GN22" s="21">
        <v>51</v>
      </c>
      <c r="GO22" s="21">
        <v>0</v>
      </c>
      <c r="GP22" s="105">
        <v>2</v>
      </c>
      <c r="GQ22" s="26">
        <v>35</v>
      </c>
      <c r="GR22" s="26"/>
      <c r="GS22" s="26"/>
      <c r="GT22" s="26"/>
      <c r="GU22" s="26"/>
      <c r="GV22" s="26"/>
      <c r="GW22" s="26"/>
      <c r="GX22" s="26"/>
      <c r="GY22" s="26"/>
      <c r="GZ22" s="24">
        <f t="shared" si="32"/>
        <v>0</v>
      </c>
      <c r="HB22" s="26">
        <f t="shared" si="39"/>
        <v>1.27</v>
      </c>
      <c r="HC22" s="26">
        <f t="shared" si="33"/>
        <v>49.73</v>
      </c>
    </row>
    <row r="23" spans="1:211" s="19" customFormat="1" ht="15.75" x14ac:dyDescent="0.2">
      <c r="A23" s="125">
        <v>9</v>
      </c>
      <c r="B23" s="125" t="s">
        <v>117</v>
      </c>
      <c r="C23" s="123"/>
      <c r="D23" s="123">
        <f t="shared" si="34"/>
        <v>477.2</v>
      </c>
      <c r="E23" s="123">
        <f t="shared" si="35"/>
        <v>613.20000000000005</v>
      </c>
      <c r="F23" s="26">
        <v>477.2</v>
      </c>
      <c r="G23" s="26">
        <v>0</v>
      </c>
      <c r="H23" s="26">
        <v>370.2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107</v>
      </c>
      <c r="P23" s="26">
        <v>0</v>
      </c>
      <c r="Q23" s="26">
        <v>34</v>
      </c>
      <c r="R23" s="26">
        <v>100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72">
        <f t="shared" si="4"/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72">
        <f t="shared" si="5"/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62">
        <f t="shared" si="6"/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62">
        <f t="shared" si="7"/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62">
        <f t="shared" si="8"/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62">
        <f t="shared" si="9"/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1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1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62">
        <f t="shared" si="10"/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62">
        <f t="shared" si="11"/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62">
        <f t="shared" si="12"/>
        <v>0</v>
      </c>
      <c r="DQ23" s="84"/>
      <c r="DR23" s="84"/>
      <c r="DS23" s="84"/>
      <c r="DT23" s="84"/>
      <c r="DU23" s="84"/>
      <c r="DV23" s="84"/>
      <c r="DW23" s="85">
        <f t="shared" si="13"/>
        <v>0</v>
      </c>
      <c r="DX23" s="84"/>
      <c r="DY23" s="84"/>
      <c r="DZ23" s="84"/>
      <c r="EA23" s="84"/>
      <c r="EB23" s="84"/>
      <c r="EC23" s="84"/>
      <c r="ED23" s="84"/>
      <c r="EE23" s="84"/>
      <c r="EF23" s="85">
        <f t="shared" si="14"/>
        <v>0</v>
      </c>
      <c r="EG23" s="84"/>
      <c r="EH23" s="84"/>
      <c r="EI23" s="85">
        <f t="shared" si="15"/>
        <v>0</v>
      </c>
      <c r="EJ23" s="84"/>
      <c r="EK23" s="84"/>
      <c r="EL23" s="84"/>
      <c r="EM23" s="84"/>
      <c r="EN23" s="85">
        <f t="shared" si="16"/>
        <v>0</v>
      </c>
      <c r="EO23" s="84"/>
      <c r="EP23" s="84"/>
      <c r="EQ23" s="84"/>
      <c r="ER23" s="84"/>
      <c r="ES23" s="85">
        <f t="shared" si="17"/>
        <v>0</v>
      </c>
      <c r="ET23" s="84"/>
      <c r="EU23" s="84"/>
      <c r="EV23" s="84"/>
      <c r="EW23" s="84"/>
      <c r="EX23" s="84"/>
      <c r="EY23" s="84"/>
      <c r="EZ23" s="84"/>
      <c r="FA23" s="84"/>
      <c r="FB23" s="85">
        <f t="shared" si="18"/>
        <v>0</v>
      </c>
      <c r="FC23" s="84"/>
      <c r="FD23" s="84"/>
      <c r="FE23" s="84"/>
      <c r="FF23" s="84"/>
      <c r="FG23" s="84"/>
      <c r="FH23" s="26"/>
      <c r="FI23" s="26"/>
      <c r="FJ23" s="26"/>
      <c r="FK23" s="26"/>
      <c r="FL23" s="23">
        <f t="shared" si="19"/>
        <v>0</v>
      </c>
      <c r="FM23" s="26"/>
      <c r="FN23" s="26"/>
      <c r="FO23" s="26"/>
      <c r="FP23" s="26"/>
      <c r="FQ23" s="26"/>
      <c r="FR23" s="23">
        <f t="shared" si="20"/>
        <v>0</v>
      </c>
      <c r="FS23" s="26"/>
      <c r="FT23" s="26"/>
      <c r="FU23" s="26"/>
      <c r="FV23" s="26"/>
      <c r="FW23" s="23">
        <f t="shared" si="21"/>
        <v>0</v>
      </c>
      <c r="FX23" s="21">
        <f t="shared" si="22"/>
        <v>1090.4000000000001</v>
      </c>
      <c r="FY23" s="21">
        <f t="shared" si="23"/>
        <v>0</v>
      </c>
      <c r="FZ23" s="62">
        <f t="shared" si="24"/>
        <v>1090.4000000000001</v>
      </c>
      <c r="GA23" s="21"/>
      <c r="GB23" s="21">
        <f t="shared" si="25"/>
        <v>407.2</v>
      </c>
      <c r="GC23" s="21">
        <f t="shared" si="36"/>
        <v>5.6449999999999996</v>
      </c>
      <c r="GD23" s="26">
        <f t="shared" si="26"/>
        <v>401.55500000000001</v>
      </c>
      <c r="GE23" s="21">
        <f t="shared" si="27"/>
        <v>532.20000000000005</v>
      </c>
      <c r="GF23" s="21">
        <f t="shared" si="37"/>
        <v>8.1999999999999993</v>
      </c>
      <c r="GG23" s="26">
        <f t="shared" si="28"/>
        <v>524</v>
      </c>
      <c r="GH23" s="21">
        <f t="shared" si="29"/>
        <v>151</v>
      </c>
      <c r="GI23" s="26">
        <f t="shared" si="30"/>
        <v>146.9</v>
      </c>
      <c r="GJ23" s="21">
        <v>70</v>
      </c>
      <c r="GK23" s="21">
        <v>0</v>
      </c>
      <c r="GL23" s="21">
        <f t="shared" si="38"/>
        <v>2.08</v>
      </c>
      <c r="GM23" s="26">
        <f t="shared" si="31"/>
        <v>67.92</v>
      </c>
      <c r="GN23" s="21">
        <v>81</v>
      </c>
      <c r="GO23" s="21">
        <v>0</v>
      </c>
      <c r="GP23" s="105">
        <v>3</v>
      </c>
      <c r="GQ23" s="26">
        <v>39</v>
      </c>
      <c r="GR23" s="26"/>
      <c r="GS23" s="26"/>
      <c r="GT23" s="26"/>
      <c r="GU23" s="26"/>
      <c r="GV23" s="26"/>
      <c r="GW23" s="26"/>
      <c r="GX23" s="26"/>
      <c r="GY23" s="26"/>
      <c r="GZ23" s="24">
        <f t="shared" si="32"/>
        <v>0</v>
      </c>
      <c r="HB23" s="26">
        <f t="shared" si="39"/>
        <v>2.02</v>
      </c>
      <c r="HC23" s="26">
        <f t="shared" si="33"/>
        <v>78.98</v>
      </c>
    </row>
    <row r="24" spans="1:211" s="19" customFormat="1" ht="15.75" x14ac:dyDescent="0.2">
      <c r="A24" s="125">
        <v>10</v>
      </c>
      <c r="B24" s="125" t="s">
        <v>118</v>
      </c>
      <c r="C24" s="123"/>
      <c r="D24" s="123">
        <f t="shared" si="34"/>
        <v>562.4</v>
      </c>
      <c r="E24" s="123">
        <f t="shared" si="35"/>
        <v>649.90000000000009</v>
      </c>
      <c r="F24" s="26">
        <v>562.4</v>
      </c>
      <c r="G24" s="26">
        <v>0</v>
      </c>
      <c r="H24" s="26">
        <v>569.20000000000005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24</v>
      </c>
      <c r="R24" s="26">
        <v>56.7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72">
        <f t="shared" si="4"/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72">
        <f t="shared" si="5"/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62">
        <f t="shared" si="6"/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62">
        <f t="shared" si="7"/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62">
        <f t="shared" si="8"/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62">
        <f t="shared" si="9"/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62">
        <f t="shared" si="10"/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62">
        <f t="shared" si="11"/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62">
        <f t="shared" si="12"/>
        <v>0</v>
      </c>
      <c r="DQ24" s="84"/>
      <c r="DR24" s="84"/>
      <c r="DS24" s="84"/>
      <c r="DT24" s="84"/>
      <c r="DU24" s="84"/>
      <c r="DV24" s="84"/>
      <c r="DW24" s="85">
        <f t="shared" si="13"/>
        <v>0</v>
      </c>
      <c r="DX24" s="84"/>
      <c r="DY24" s="84"/>
      <c r="DZ24" s="84"/>
      <c r="EA24" s="84"/>
      <c r="EB24" s="84"/>
      <c r="EC24" s="84"/>
      <c r="ED24" s="84"/>
      <c r="EE24" s="84"/>
      <c r="EF24" s="85">
        <f t="shared" si="14"/>
        <v>0</v>
      </c>
      <c r="EG24" s="84"/>
      <c r="EH24" s="84"/>
      <c r="EI24" s="85">
        <f t="shared" si="15"/>
        <v>0</v>
      </c>
      <c r="EJ24" s="84"/>
      <c r="EK24" s="84"/>
      <c r="EL24" s="84"/>
      <c r="EM24" s="84"/>
      <c r="EN24" s="85">
        <f t="shared" si="16"/>
        <v>0</v>
      </c>
      <c r="EO24" s="84"/>
      <c r="EP24" s="84"/>
      <c r="EQ24" s="84"/>
      <c r="ER24" s="84"/>
      <c r="ES24" s="85">
        <f t="shared" si="17"/>
        <v>0</v>
      </c>
      <c r="ET24" s="84"/>
      <c r="EU24" s="84"/>
      <c r="EV24" s="84"/>
      <c r="EW24" s="84"/>
      <c r="EX24" s="84"/>
      <c r="EY24" s="84"/>
      <c r="EZ24" s="84"/>
      <c r="FA24" s="84"/>
      <c r="FB24" s="85">
        <f t="shared" si="18"/>
        <v>0</v>
      </c>
      <c r="FC24" s="84"/>
      <c r="FD24" s="84"/>
      <c r="FE24" s="84"/>
      <c r="FF24" s="84"/>
      <c r="FG24" s="84"/>
      <c r="FH24" s="26"/>
      <c r="FI24" s="26"/>
      <c r="FJ24" s="26"/>
      <c r="FK24" s="26"/>
      <c r="FL24" s="23">
        <f t="shared" si="19"/>
        <v>0</v>
      </c>
      <c r="FM24" s="26"/>
      <c r="FN24" s="26"/>
      <c r="FO24" s="26"/>
      <c r="FP24" s="26"/>
      <c r="FQ24" s="26"/>
      <c r="FR24" s="23">
        <f t="shared" si="20"/>
        <v>0</v>
      </c>
      <c r="FS24" s="26"/>
      <c r="FT24" s="26"/>
      <c r="FU24" s="26"/>
      <c r="FV24" s="26"/>
      <c r="FW24" s="23">
        <f t="shared" si="21"/>
        <v>0</v>
      </c>
      <c r="FX24" s="21">
        <f t="shared" si="22"/>
        <v>1212.3</v>
      </c>
      <c r="FY24" s="21">
        <f t="shared" si="23"/>
        <v>0</v>
      </c>
      <c r="FZ24" s="62">
        <f t="shared" si="24"/>
        <v>1212.3</v>
      </c>
      <c r="GA24" s="21"/>
      <c r="GB24" s="21">
        <f t="shared" si="25"/>
        <v>496.4</v>
      </c>
      <c r="GC24" s="21">
        <f t="shared" si="36"/>
        <v>6.8810000000000002</v>
      </c>
      <c r="GD24" s="26">
        <f t="shared" si="26"/>
        <v>489.51900000000001</v>
      </c>
      <c r="GE24" s="21">
        <f t="shared" si="27"/>
        <v>564.90000000000009</v>
      </c>
      <c r="GF24" s="21">
        <f t="shared" si="37"/>
        <v>8.6999999999999993</v>
      </c>
      <c r="GG24" s="26">
        <f t="shared" si="28"/>
        <v>556.20000000000005</v>
      </c>
      <c r="GH24" s="21">
        <f t="shared" si="29"/>
        <v>151</v>
      </c>
      <c r="GI24" s="26">
        <f t="shared" si="30"/>
        <v>146.92000000000002</v>
      </c>
      <c r="GJ24" s="21">
        <v>66</v>
      </c>
      <c r="GK24" s="21">
        <v>0</v>
      </c>
      <c r="GL24" s="21">
        <f t="shared" si="38"/>
        <v>1.96</v>
      </c>
      <c r="GM24" s="26">
        <f t="shared" si="31"/>
        <v>64.040000000000006</v>
      </c>
      <c r="GN24" s="21">
        <v>85</v>
      </c>
      <c r="GO24" s="21">
        <v>0</v>
      </c>
      <c r="GP24" s="105">
        <v>3</v>
      </c>
      <c r="GQ24" s="26">
        <v>39</v>
      </c>
      <c r="GR24" s="26"/>
      <c r="GS24" s="26"/>
      <c r="GT24" s="26"/>
      <c r="GU24" s="26"/>
      <c r="GV24" s="26"/>
      <c r="GW24" s="26"/>
      <c r="GX24" s="26"/>
      <c r="GY24" s="26"/>
      <c r="GZ24" s="24">
        <f t="shared" si="32"/>
        <v>0</v>
      </c>
      <c r="HB24" s="26">
        <f t="shared" si="39"/>
        <v>2.12</v>
      </c>
      <c r="HC24" s="26">
        <f t="shared" si="33"/>
        <v>82.88</v>
      </c>
    </row>
    <row r="25" spans="1:211" s="19" customFormat="1" ht="15.75" x14ac:dyDescent="0.2">
      <c r="A25" s="125">
        <v>11</v>
      </c>
      <c r="B25" s="125" t="s">
        <v>119</v>
      </c>
      <c r="C25" s="123"/>
      <c r="D25" s="123">
        <f t="shared" si="34"/>
        <v>599.29999999999995</v>
      </c>
      <c r="E25" s="123">
        <f t="shared" si="35"/>
        <v>710.30000000000007</v>
      </c>
      <c r="F25" s="26">
        <v>599.29999999999995</v>
      </c>
      <c r="G25" s="26">
        <v>0</v>
      </c>
      <c r="H25" s="26">
        <v>307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289.60000000000002</v>
      </c>
      <c r="P25" s="26">
        <v>0</v>
      </c>
      <c r="Q25" s="26">
        <v>0</v>
      </c>
      <c r="R25" s="26">
        <v>112.7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72">
        <f t="shared" si="4"/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72">
        <f t="shared" si="5"/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62">
        <f t="shared" si="6"/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62">
        <f t="shared" si="7"/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62">
        <f t="shared" si="8"/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62">
        <f t="shared" si="9"/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1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62">
        <f t="shared" si="10"/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62">
        <f t="shared" si="11"/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62">
        <f t="shared" si="12"/>
        <v>0</v>
      </c>
      <c r="DQ25" s="84"/>
      <c r="DR25" s="84"/>
      <c r="DS25" s="84"/>
      <c r="DT25" s="84"/>
      <c r="DU25" s="84"/>
      <c r="DV25" s="84"/>
      <c r="DW25" s="85">
        <f t="shared" si="13"/>
        <v>0</v>
      </c>
      <c r="DX25" s="84"/>
      <c r="DY25" s="84"/>
      <c r="DZ25" s="84"/>
      <c r="EA25" s="84"/>
      <c r="EB25" s="84"/>
      <c r="EC25" s="84"/>
      <c r="ED25" s="84"/>
      <c r="EE25" s="84"/>
      <c r="EF25" s="85">
        <f t="shared" si="14"/>
        <v>0</v>
      </c>
      <c r="EG25" s="84"/>
      <c r="EH25" s="84"/>
      <c r="EI25" s="85">
        <f t="shared" si="15"/>
        <v>0</v>
      </c>
      <c r="EJ25" s="84"/>
      <c r="EK25" s="84"/>
      <c r="EL25" s="84"/>
      <c r="EM25" s="84"/>
      <c r="EN25" s="85">
        <f t="shared" si="16"/>
        <v>0</v>
      </c>
      <c r="EO25" s="84"/>
      <c r="EP25" s="84"/>
      <c r="EQ25" s="84"/>
      <c r="ER25" s="84"/>
      <c r="ES25" s="85">
        <f t="shared" si="17"/>
        <v>0</v>
      </c>
      <c r="ET25" s="84"/>
      <c r="EU25" s="84"/>
      <c r="EV25" s="84"/>
      <c r="EW25" s="84"/>
      <c r="EX25" s="84"/>
      <c r="EY25" s="84"/>
      <c r="EZ25" s="84"/>
      <c r="FA25" s="84"/>
      <c r="FB25" s="85">
        <f t="shared" si="18"/>
        <v>0</v>
      </c>
      <c r="FC25" s="84"/>
      <c r="FD25" s="84"/>
      <c r="FE25" s="84"/>
      <c r="FF25" s="84"/>
      <c r="FG25" s="84"/>
      <c r="FH25" s="26"/>
      <c r="FI25" s="26"/>
      <c r="FJ25" s="26"/>
      <c r="FK25" s="26"/>
      <c r="FL25" s="23">
        <f t="shared" si="19"/>
        <v>0</v>
      </c>
      <c r="FM25" s="26"/>
      <c r="FN25" s="26"/>
      <c r="FO25" s="26"/>
      <c r="FP25" s="26"/>
      <c r="FQ25" s="26"/>
      <c r="FR25" s="23">
        <f t="shared" si="20"/>
        <v>0</v>
      </c>
      <c r="FS25" s="26"/>
      <c r="FT25" s="26"/>
      <c r="FU25" s="26"/>
      <c r="FV25" s="26"/>
      <c r="FW25" s="23">
        <f t="shared" si="21"/>
        <v>0</v>
      </c>
      <c r="FX25" s="21">
        <f t="shared" si="22"/>
        <v>1309.6000000000001</v>
      </c>
      <c r="FY25" s="21">
        <f t="shared" si="23"/>
        <v>0</v>
      </c>
      <c r="FZ25" s="62">
        <f t="shared" si="24"/>
        <v>1309.6000000000001</v>
      </c>
      <c r="GA25" s="21"/>
      <c r="GB25" s="21">
        <f t="shared" si="25"/>
        <v>502.29999999999995</v>
      </c>
      <c r="GC25" s="21">
        <f t="shared" si="36"/>
        <v>6.9630000000000001</v>
      </c>
      <c r="GD25" s="26">
        <f t="shared" si="26"/>
        <v>495.33699999999993</v>
      </c>
      <c r="GE25" s="21">
        <f t="shared" si="27"/>
        <v>623.30000000000007</v>
      </c>
      <c r="GF25" s="21">
        <f t="shared" si="37"/>
        <v>9.6</v>
      </c>
      <c r="GG25" s="26">
        <f t="shared" si="28"/>
        <v>613.70000000000005</v>
      </c>
      <c r="GH25" s="21">
        <f t="shared" si="29"/>
        <v>184</v>
      </c>
      <c r="GI25" s="26">
        <f t="shared" si="30"/>
        <v>178.94</v>
      </c>
      <c r="GJ25" s="21">
        <v>97</v>
      </c>
      <c r="GK25" s="21">
        <v>0</v>
      </c>
      <c r="GL25" s="21">
        <f t="shared" si="38"/>
        <v>2.89</v>
      </c>
      <c r="GM25" s="26">
        <f t="shared" si="31"/>
        <v>94.11</v>
      </c>
      <c r="GN25" s="21">
        <v>87</v>
      </c>
      <c r="GO25" s="21">
        <v>0</v>
      </c>
      <c r="GP25" s="105">
        <v>1</v>
      </c>
      <c r="GQ25" s="26">
        <v>41</v>
      </c>
      <c r="GR25" s="26"/>
      <c r="GS25" s="26"/>
      <c r="GT25" s="26"/>
      <c r="GU25" s="26"/>
      <c r="GV25" s="26"/>
      <c r="GW25" s="26"/>
      <c r="GX25" s="26"/>
      <c r="GY25" s="26"/>
      <c r="GZ25" s="24">
        <f t="shared" si="32"/>
        <v>0</v>
      </c>
      <c r="HB25" s="26">
        <f t="shared" si="39"/>
        <v>2.17</v>
      </c>
      <c r="HC25" s="26">
        <f t="shared" si="33"/>
        <v>84.83</v>
      </c>
    </row>
    <row r="26" spans="1:211" s="19" customFormat="1" ht="15.75" x14ac:dyDescent="0.2">
      <c r="A26" s="125">
        <v>12</v>
      </c>
      <c r="B26" s="125" t="s">
        <v>120</v>
      </c>
      <c r="C26" s="123"/>
      <c r="D26" s="123">
        <f t="shared" si="34"/>
        <v>559</v>
      </c>
      <c r="E26" s="123">
        <f t="shared" si="35"/>
        <v>831.30000000000007</v>
      </c>
      <c r="F26" s="26">
        <v>558</v>
      </c>
      <c r="G26" s="26">
        <v>0</v>
      </c>
      <c r="H26" s="26">
        <v>255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467.6</v>
      </c>
      <c r="P26" s="26">
        <v>0</v>
      </c>
      <c r="Q26" s="26">
        <v>36.299999999999997</v>
      </c>
      <c r="R26" s="26">
        <v>66.7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72">
        <f t="shared" si="4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72">
        <f t="shared" si="5"/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62">
        <f t="shared" si="6"/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62">
        <f t="shared" si="7"/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62">
        <f t="shared" si="8"/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62">
        <f t="shared" si="9"/>
        <v>0</v>
      </c>
      <c r="CB26" s="26">
        <v>0</v>
      </c>
      <c r="CC26" s="26">
        <v>0</v>
      </c>
      <c r="CD26" s="26">
        <v>0</v>
      </c>
      <c r="CE26" s="26">
        <v>1</v>
      </c>
      <c r="CF26" s="26">
        <v>0</v>
      </c>
      <c r="CG26" s="26">
        <v>0</v>
      </c>
      <c r="CH26" s="26">
        <v>0</v>
      </c>
      <c r="CI26" s="26">
        <v>0</v>
      </c>
      <c r="CJ26" s="26">
        <v>5</v>
      </c>
      <c r="CK26" s="26">
        <v>0.7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62">
        <f t="shared" si="10"/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62">
        <f t="shared" si="11"/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62">
        <f t="shared" si="12"/>
        <v>0</v>
      </c>
      <c r="DQ26" s="84"/>
      <c r="DR26" s="84"/>
      <c r="DS26" s="84"/>
      <c r="DT26" s="84"/>
      <c r="DU26" s="84"/>
      <c r="DV26" s="84"/>
      <c r="DW26" s="85">
        <f t="shared" si="13"/>
        <v>0</v>
      </c>
      <c r="DX26" s="84"/>
      <c r="DY26" s="84"/>
      <c r="DZ26" s="84"/>
      <c r="EA26" s="84"/>
      <c r="EB26" s="84"/>
      <c r="EC26" s="84"/>
      <c r="ED26" s="84"/>
      <c r="EE26" s="84"/>
      <c r="EF26" s="85">
        <f t="shared" si="14"/>
        <v>0</v>
      </c>
      <c r="EG26" s="84"/>
      <c r="EH26" s="84"/>
      <c r="EI26" s="85">
        <f t="shared" si="15"/>
        <v>0</v>
      </c>
      <c r="EJ26" s="84"/>
      <c r="EK26" s="84"/>
      <c r="EL26" s="84"/>
      <c r="EM26" s="84"/>
      <c r="EN26" s="85">
        <f t="shared" si="16"/>
        <v>0</v>
      </c>
      <c r="EO26" s="84"/>
      <c r="EP26" s="84"/>
      <c r="EQ26" s="84"/>
      <c r="ER26" s="84"/>
      <c r="ES26" s="85">
        <f t="shared" si="17"/>
        <v>0</v>
      </c>
      <c r="ET26" s="84"/>
      <c r="EU26" s="84"/>
      <c r="EV26" s="84"/>
      <c r="EW26" s="84"/>
      <c r="EX26" s="84"/>
      <c r="EY26" s="84"/>
      <c r="EZ26" s="84"/>
      <c r="FA26" s="84"/>
      <c r="FB26" s="85">
        <f t="shared" si="18"/>
        <v>0</v>
      </c>
      <c r="FC26" s="84"/>
      <c r="FD26" s="84"/>
      <c r="FE26" s="84"/>
      <c r="FF26" s="84"/>
      <c r="FG26" s="84"/>
      <c r="FH26" s="26"/>
      <c r="FI26" s="26"/>
      <c r="FJ26" s="26"/>
      <c r="FK26" s="26"/>
      <c r="FL26" s="23">
        <f t="shared" si="19"/>
        <v>0</v>
      </c>
      <c r="FM26" s="26"/>
      <c r="FN26" s="26"/>
      <c r="FO26" s="26"/>
      <c r="FP26" s="26"/>
      <c r="FQ26" s="26"/>
      <c r="FR26" s="23">
        <f t="shared" si="20"/>
        <v>0</v>
      </c>
      <c r="FS26" s="26"/>
      <c r="FT26" s="26"/>
      <c r="FU26" s="26"/>
      <c r="FV26" s="26"/>
      <c r="FW26" s="23">
        <f t="shared" si="21"/>
        <v>0</v>
      </c>
      <c r="FX26" s="21">
        <f t="shared" si="22"/>
        <v>1390.3</v>
      </c>
      <c r="FY26" s="21">
        <f t="shared" si="23"/>
        <v>0</v>
      </c>
      <c r="FZ26" s="62">
        <f t="shared" si="24"/>
        <v>1390.3</v>
      </c>
      <c r="GA26" s="21"/>
      <c r="GB26" s="21">
        <f t="shared" si="25"/>
        <v>474</v>
      </c>
      <c r="GC26" s="21">
        <f t="shared" si="36"/>
        <v>6.5709999999999997</v>
      </c>
      <c r="GD26" s="26">
        <f t="shared" si="26"/>
        <v>467.42899999999997</v>
      </c>
      <c r="GE26" s="21">
        <f t="shared" si="27"/>
        <v>737.30000000000007</v>
      </c>
      <c r="GF26" s="21">
        <f t="shared" si="37"/>
        <v>11.36</v>
      </c>
      <c r="GG26" s="26">
        <f t="shared" si="28"/>
        <v>725.94</v>
      </c>
      <c r="GH26" s="21">
        <f t="shared" si="29"/>
        <v>179</v>
      </c>
      <c r="GI26" s="26">
        <f t="shared" si="30"/>
        <v>174.12</v>
      </c>
      <c r="GJ26" s="21">
        <v>85</v>
      </c>
      <c r="GK26" s="21">
        <v>0</v>
      </c>
      <c r="GL26" s="21">
        <f t="shared" si="38"/>
        <v>2.5299999999999998</v>
      </c>
      <c r="GM26" s="26">
        <f t="shared" si="31"/>
        <v>82.47</v>
      </c>
      <c r="GN26" s="21">
        <v>94</v>
      </c>
      <c r="GO26" s="21">
        <v>0</v>
      </c>
      <c r="GP26" s="105">
        <v>1</v>
      </c>
      <c r="GQ26" s="26">
        <v>49</v>
      </c>
      <c r="GR26" s="26"/>
      <c r="GS26" s="26"/>
      <c r="GT26" s="26"/>
      <c r="GU26" s="26"/>
      <c r="GV26" s="26"/>
      <c r="GW26" s="26"/>
      <c r="GX26" s="26"/>
      <c r="GY26" s="26"/>
      <c r="GZ26" s="24">
        <f t="shared" si="32"/>
        <v>0</v>
      </c>
      <c r="HB26" s="26">
        <f t="shared" si="39"/>
        <v>2.35</v>
      </c>
      <c r="HC26" s="26">
        <f t="shared" si="33"/>
        <v>91.65</v>
      </c>
    </row>
    <row r="27" spans="1:211" s="19" customFormat="1" ht="15.75" x14ac:dyDescent="0.2">
      <c r="A27" s="125">
        <v>13</v>
      </c>
      <c r="B27" s="125" t="s">
        <v>121</v>
      </c>
      <c r="C27" s="123"/>
      <c r="D27" s="123">
        <f t="shared" si="34"/>
        <v>529.79999999999995</v>
      </c>
      <c r="E27" s="123">
        <f t="shared" si="35"/>
        <v>477</v>
      </c>
      <c r="F27" s="26">
        <v>529.79999999999995</v>
      </c>
      <c r="G27" s="26">
        <v>0</v>
      </c>
      <c r="H27" s="26">
        <v>432.3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18.7</v>
      </c>
      <c r="R27" s="26">
        <v>25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72">
        <f t="shared" si="4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72">
        <f t="shared" si="5"/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62">
        <f t="shared" si="6"/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62">
        <f t="shared" si="7"/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62">
        <f t="shared" si="8"/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62">
        <f t="shared" si="9"/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1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62">
        <f t="shared" si="10"/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62">
        <f t="shared" si="11"/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62">
        <f t="shared" si="12"/>
        <v>0</v>
      </c>
      <c r="DQ27" s="84"/>
      <c r="DR27" s="84"/>
      <c r="DS27" s="84"/>
      <c r="DT27" s="84"/>
      <c r="DU27" s="84"/>
      <c r="DV27" s="84"/>
      <c r="DW27" s="85">
        <f t="shared" si="13"/>
        <v>0</v>
      </c>
      <c r="DX27" s="84"/>
      <c r="DY27" s="84"/>
      <c r="DZ27" s="84"/>
      <c r="EA27" s="84"/>
      <c r="EB27" s="84"/>
      <c r="EC27" s="84"/>
      <c r="ED27" s="84"/>
      <c r="EE27" s="84"/>
      <c r="EF27" s="85">
        <f t="shared" si="14"/>
        <v>0</v>
      </c>
      <c r="EG27" s="84"/>
      <c r="EH27" s="84"/>
      <c r="EI27" s="85">
        <f t="shared" si="15"/>
        <v>0</v>
      </c>
      <c r="EJ27" s="84"/>
      <c r="EK27" s="84"/>
      <c r="EL27" s="84"/>
      <c r="EM27" s="84"/>
      <c r="EN27" s="85">
        <f t="shared" si="16"/>
        <v>0</v>
      </c>
      <c r="EO27" s="84"/>
      <c r="EP27" s="84"/>
      <c r="EQ27" s="84"/>
      <c r="ER27" s="84"/>
      <c r="ES27" s="85">
        <f t="shared" si="17"/>
        <v>0</v>
      </c>
      <c r="ET27" s="84"/>
      <c r="EU27" s="84"/>
      <c r="EV27" s="84"/>
      <c r="EW27" s="84"/>
      <c r="EX27" s="84"/>
      <c r="EY27" s="84"/>
      <c r="EZ27" s="84"/>
      <c r="FA27" s="84"/>
      <c r="FB27" s="85">
        <f t="shared" si="18"/>
        <v>0</v>
      </c>
      <c r="FC27" s="84"/>
      <c r="FD27" s="84"/>
      <c r="FE27" s="84"/>
      <c r="FF27" s="84"/>
      <c r="FG27" s="84"/>
      <c r="FH27" s="26"/>
      <c r="FI27" s="26"/>
      <c r="FJ27" s="26"/>
      <c r="FK27" s="26"/>
      <c r="FL27" s="23">
        <f t="shared" si="19"/>
        <v>0</v>
      </c>
      <c r="FM27" s="26"/>
      <c r="FN27" s="26"/>
      <c r="FO27" s="26"/>
      <c r="FP27" s="26"/>
      <c r="FQ27" s="26"/>
      <c r="FR27" s="23">
        <f t="shared" si="20"/>
        <v>0</v>
      </c>
      <c r="FS27" s="26"/>
      <c r="FT27" s="26"/>
      <c r="FU27" s="26"/>
      <c r="FV27" s="26"/>
      <c r="FW27" s="23">
        <f t="shared" si="21"/>
        <v>0</v>
      </c>
      <c r="FX27" s="21">
        <f t="shared" si="22"/>
        <v>1006.8</v>
      </c>
      <c r="FY27" s="21">
        <f t="shared" si="23"/>
        <v>0</v>
      </c>
      <c r="FZ27" s="62">
        <f t="shared" si="24"/>
        <v>1006.8</v>
      </c>
      <c r="GA27" s="21"/>
      <c r="GB27" s="21">
        <f t="shared" si="25"/>
        <v>434.79999999999995</v>
      </c>
      <c r="GC27" s="21">
        <f t="shared" si="36"/>
        <v>6.0270000000000001</v>
      </c>
      <c r="GD27" s="26">
        <f t="shared" si="26"/>
        <v>428.77299999999997</v>
      </c>
      <c r="GE27" s="21">
        <f t="shared" si="27"/>
        <v>400</v>
      </c>
      <c r="GF27" s="21">
        <f t="shared" si="37"/>
        <v>6.16</v>
      </c>
      <c r="GG27" s="26">
        <f t="shared" si="28"/>
        <v>393.84</v>
      </c>
      <c r="GH27" s="21">
        <f t="shared" si="29"/>
        <v>172</v>
      </c>
      <c r="GI27" s="26">
        <f t="shared" si="30"/>
        <v>167.25</v>
      </c>
      <c r="GJ27" s="21">
        <v>95</v>
      </c>
      <c r="GK27" s="21">
        <v>0</v>
      </c>
      <c r="GL27" s="21">
        <f t="shared" si="38"/>
        <v>2.83</v>
      </c>
      <c r="GM27" s="26">
        <f t="shared" si="31"/>
        <v>92.17</v>
      </c>
      <c r="GN27" s="21">
        <v>77</v>
      </c>
      <c r="GO27" s="21">
        <v>0</v>
      </c>
      <c r="GP27" s="105">
        <v>2</v>
      </c>
      <c r="GQ27" s="26">
        <v>32</v>
      </c>
      <c r="GR27" s="26"/>
      <c r="GS27" s="26"/>
      <c r="GT27" s="26"/>
      <c r="GU27" s="26"/>
      <c r="GV27" s="26"/>
      <c r="GW27" s="26"/>
      <c r="GX27" s="26"/>
      <c r="GY27" s="26"/>
      <c r="GZ27" s="24">
        <f t="shared" si="32"/>
        <v>0</v>
      </c>
      <c r="HB27" s="26">
        <f t="shared" si="39"/>
        <v>1.92</v>
      </c>
      <c r="HC27" s="26">
        <f t="shared" si="33"/>
        <v>75.08</v>
      </c>
    </row>
    <row r="28" spans="1:211" s="19" customFormat="1" ht="15.75" x14ac:dyDescent="0.2">
      <c r="A28" s="125">
        <v>14</v>
      </c>
      <c r="B28" s="125" t="s">
        <v>122</v>
      </c>
      <c r="C28" s="123"/>
      <c r="D28" s="123">
        <f t="shared" si="34"/>
        <v>1226</v>
      </c>
      <c r="E28" s="123">
        <f t="shared" si="35"/>
        <v>1287</v>
      </c>
      <c r="F28" s="26">
        <v>1223</v>
      </c>
      <c r="G28" s="26">
        <v>0</v>
      </c>
      <c r="H28" s="26">
        <v>425.3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733.5</v>
      </c>
      <c r="P28" s="26">
        <v>0</v>
      </c>
      <c r="Q28" s="26">
        <v>53.2</v>
      </c>
      <c r="R28" s="26">
        <v>75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72">
        <f t="shared" si="4"/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72">
        <f t="shared" si="5"/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62">
        <f t="shared" si="6"/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62">
        <f t="shared" si="7"/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62">
        <f t="shared" si="8"/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62">
        <f t="shared" si="9"/>
        <v>0</v>
      </c>
      <c r="CB28" s="26">
        <v>0</v>
      </c>
      <c r="CC28" s="26">
        <v>0</v>
      </c>
      <c r="CD28" s="26">
        <v>0</v>
      </c>
      <c r="CE28" s="26">
        <v>3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62">
        <f t="shared" si="10"/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62">
        <f t="shared" si="11"/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62">
        <f t="shared" si="12"/>
        <v>0</v>
      </c>
      <c r="DQ28" s="84"/>
      <c r="DR28" s="84"/>
      <c r="DS28" s="84"/>
      <c r="DT28" s="84"/>
      <c r="DU28" s="84"/>
      <c r="DV28" s="84"/>
      <c r="DW28" s="85">
        <f t="shared" si="13"/>
        <v>0</v>
      </c>
      <c r="DX28" s="84"/>
      <c r="DY28" s="84"/>
      <c r="DZ28" s="84"/>
      <c r="EA28" s="84"/>
      <c r="EB28" s="84"/>
      <c r="EC28" s="84"/>
      <c r="ED28" s="84"/>
      <c r="EE28" s="84"/>
      <c r="EF28" s="85">
        <f t="shared" si="14"/>
        <v>0</v>
      </c>
      <c r="EG28" s="84"/>
      <c r="EH28" s="84"/>
      <c r="EI28" s="85">
        <f t="shared" si="15"/>
        <v>0</v>
      </c>
      <c r="EJ28" s="84"/>
      <c r="EK28" s="84"/>
      <c r="EL28" s="84"/>
      <c r="EM28" s="84"/>
      <c r="EN28" s="85">
        <f t="shared" si="16"/>
        <v>0</v>
      </c>
      <c r="EO28" s="84"/>
      <c r="EP28" s="84"/>
      <c r="EQ28" s="84"/>
      <c r="ER28" s="84"/>
      <c r="ES28" s="85">
        <f t="shared" si="17"/>
        <v>0</v>
      </c>
      <c r="ET28" s="84"/>
      <c r="EU28" s="84"/>
      <c r="EV28" s="84"/>
      <c r="EW28" s="84"/>
      <c r="EX28" s="84"/>
      <c r="EY28" s="84"/>
      <c r="EZ28" s="84"/>
      <c r="FA28" s="84"/>
      <c r="FB28" s="85">
        <f t="shared" si="18"/>
        <v>0</v>
      </c>
      <c r="FC28" s="84"/>
      <c r="FD28" s="84"/>
      <c r="FE28" s="84"/>
      <c r="FF28" s="84"/>
      <c r="FG28" s="84"/>
      <c r="FH28" s="26"/>
      <c r="FI28" s="26"/>
      <c r="FJ28" s="26"/>
      <c r="FK28" s="26"/>
      <c r="FL28" s="23">
        <f t="shared" si="19"/>
        <v>0</v>
      </c>
      <c r="FM28" s="26"/>
      <c r="FN28" s="26"/>
      <c r="FO28" s="26"/>
      <c r="FP28" s="26"/>
      <c r="FQ28" s="26"/>
      <c r="FR28" s="23">
        <f t="shared" si="20"/>
        <v>0</v>
      </c>
      <c r="FS28" s="26"/>
      <c r="FT28" s="26"/>
      <c r="FU28" s="26"/>
      <c r="FV28" s="26"/>
      <c r="FW28" s="23">
        <f t="shared" si="21"/>
        <v>0</v>
      </c>
      <c r="FX28" s="21">
        <f t="shared" si="22"/>
        <v>2513</v>
      </c>
      <c r="FY28" s="21">
        <f t="shared" si="23"/>
        <v>0</v>
      </c>
      <c r="FZ28" s="62">
        <f t="shared" si="24"/>
        <v>2513</v>
      </c>
      <c r="GA28" s="21"/>
      <c r="GB28" s="21">
        <f t="shared" si="25"/>
        <v>996</v>
      </c>
      <c r="GC28" s="21">
        <f t="shared" si="36"/>
        <v>13.807</v>
      </c>
      <c r="GD28" s="26">
        <f t="shared" si="26"/>
        <v>982.19299999999998</v>
      </c>
      <c r="GE28" s="21">
        <f t="shared" si="27"/>
        <v>1097</v>
      </c>
      <c r="GF28" s="21">
        <f t="shared" si="37"/>
        <v>16.899999999999999</v>
      </c>
      <c r="GG28" s="26">
        <f t="shared" si="28"/>
        <v>1080.0999999999999</v>
      </c>
      <c r="GH28" s="21">
        <f t="shared" si="29"/>
        <v>420</v>
      </c>
      <c r="GI28" s="26">
        <f t="shared" si="30"/>
        <v>408.40999999999997</v>
      </c>
      <c r="GJ28" s="21">
        <v>230</v>
      </c>
      <c r="GK28" s="21">
        <v>0</v>
      </c>
      <c r="GL28" s="21">
        <f t="shared" si="38"/>
        <v>6.84</v>
      </c>
      <c r="GM28" s="26">
        <f t="shared" si="31"/>
        <v>223.16</v>
      </c>
      <c r="GN28" s="21">
        <v>190</v>
      </c>
      <c r="GO28" s="21">
        <v>0</v>
      </c>
      <c r="GP28" s="105">
        <v>10</v>
      </c>
      <c r="GQ28" s="26">
        <v>89</v>
      </c>
      <c r="GR28" s="26"/>
      <c r="GS28" s="26"/>
      <c r="GT28" s="26"/>
      <c r="GU28" s="26"/>
      <c r="GV28" s="26"/>
      <c r="GW28" s="26"/>
      <c r="GX28" s="26"/>
      <c r="GY28" s="26"/>
      <c r="GZ28" s="24">
        <f t="shared" si="32"/>
        <v>0</v>
      </c>
      <c r="HB28" s="26">
        <f t="shared" si="39"/>
        <v>4.75</v>
      </c>
      <c r="HC28" s="26">
        <f t="shared" si="33"/>
        <v>185.25</v>
      </c>
    </row>
    <row r="29" spans="1:211" s="19" customFormat="1" ht="15.75" x14ac:dyDescent="0.2">
      <c r="A29" s="125">
        <v>15</v>
      </c>
      <c r="B29" s="125" t="s">
        <v>123</v>
      </c>
      <c r="C29" s="123"/>
      <c r="D29" s="123">
        <f t="shared" si="34"/>
        <v>448.9</v>
      </c>
      <c r="E29" s="123">
        <f t="shared" si="35"/>
        <v>0</v>
      </c>
      <c r="F29" s="26">
        <v>445.9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6">
        <v>0</v>
      </c>
      <c r="X29" s="26">
        <v>0</v>
      </c>
      <c r="Y29" s="26">
        <v>2</v>
      </c>
      <c r="Z29" s="26">
        <v>0</v>
      </c>
      <c r="AA29" s="26">
        <v>0</v>
      </c>
      <c r="AB29" s="26">
        <v>0</v>
      </c>
      <c r="AC29" s="72">
        <f t="shared" si="4"/>
        <v>3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72">
        <f t="shared" si="5"/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62">
        <f t="shared" si="6"/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62">
        <f t="shared" si="7"/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62">
        <f t="shared" si="8"/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62">
        <f t="shared" si="9"/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62">
        <f t="shared" si="10"/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62">
        <f t="shared" si="11"/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62">
        <f t="shared" si="12"/>
        <v>0</v>
      </c>
      <c r="DQ29" s="84"/>
      <c r="DR29" s="84"/>
      <c r="DS29" s="84"/>
      <c r="DT29" s="84"/>
      <c r="DU29" s="84"/>
      <c r="DV29" s="84"/>
      <c r="DW29" s="85">
        <f t="shared" si="13"/>
        <v>0</v>
      </c>
      <c r="DX29" s="84"/>
      <c r="DY29" s="84"/>
      <c r="DZ29" s="84"/>
      <c r="EA29" s="84"/>
      <c r="EB29" s="84"/>
      <c r="EC29" s="84"/>
      <c r="ED29" s="84"/>
      <c r="EE29" s="84"/>
      <c r="EF29" s="85">
        <f t="shared" si="14"/>
        <v>0</v>
      </c>
      <c r="EG29" s="84"/>
      <c r="EH29" s="84"/>
      <c r="EI29" s="85">
        <f t="shared" si="15"/>
        <v>0</v>
      </c>
      <c r="EJ29" s="84"/>
      <c r="EK29" s="84"/>
      <c r="EL29" s="84"/>
      <c r="EM29" s="84"/>
      <c r="EN29" s="85">
        <f t="shared" si="16"/>
        <v>0</v>
      </c>
      <c r="EO29" s="84"/>
      <c r="EP29" s="84"/>
      <c r="EQ29" s="84"/>
      <c r="ER29" s="84"/>
      <c r="ES29" s="85">
        <f t="shared" si="17"/>
        <v>0</v>
      </c>
      <c r="ET29" s="84"/>
      <c r="EU29" s="84"/>
      <c r="EV29" s="84"/>
      <c r="EW29" s="84"/>
      <c r="EX29" s="84"/>
      <c r="EY29" s="84"/>
      <c r="EZ29" s="84"/>
      <c r="FA29" s="84"/>
      <c r="FB29" s="85">
        <f t="shared" si="18"/>
        <v>0</v>
      </c>
      <c r="FC29" s="84"/>
      <c r="FD29" s="84"/>
      <c r="FE29" s="84"/>
      <c r="FF29" s="84"/>
      <c r="FG29" s="84"/>
      <c r="FH29" s="26"/>
      <c r="FI29" s="26"/>
      <c r="FJ29" s="26"/>
      <c r="FK29" s="26"/>
      <c r="FL29" s="23">
        <f t="shared" si="19"/>
        <v>0</v>
      </c>
      <c r="FM29" s="26"/>
      <c r="FN29" s="26"/>
      <c r="FO29" s="26"/>
      <c r="FP29" s="26"/>
      <c r="FQ29" s="26"/>
      <c r="FR29" s="23">
        <f t="shared" si="20"/>
        <v>0</v>
      </c>
      <c r="FS29" s="26"/>
      <c r="FT29" s="26"/>
      <c r="FU29" s="26"/>
      <c r="FV29" s="26"/>
      <c r="FW29" s="23">
        <f t="shared" si="21"/>
        <v>0</v>
      </c>
      <c r="FX29" s="21">
        <f t="shared" si="22"/>
        <v>448.9</v>
      </c>
      <c r="FY29" s="21">
        <f t="shared" si="23"/>
        <v>0</v>
      </c>
      <c r="FZ29" s="62">
        <f t="shared" si="24"/>
        <v>448.9</v>
      </c>
      <c r="GA29" s="21"/>
      <c r="GB29" s="21">
        <f t="shared" si="25"/>
        <v>378.9</v>
      </c>
      <c r="GC29" s="21">
        <f t="shared" si="36"/>
        <v>5.2519999999999998</v>
      </c>
      <c r="GD29" s="26">
        <f t="shared" si="26"/>
        <v>373.64799999999997</v>
      </c>
      <c r="GE29" s="21">
        <f t="shared" si="27"/>
        <v>0</v>
      </c>
      <c r="GF29" s="21">
        <f t="shared" si="37"/>
        <v>0</v>
      </c>
      <c r="GG29" s="26">
        <f t="shared" si="28"/>
        <v>0</v>
      </c>
      <c r="GH29" s="21">
        <f t="shared" si="29"/>
        <v>70</v>
      </c>
      <c r="GI29" s="26">
        <f t="shared" si="30"/>
        <v>67.92</v>
      </c>
      <c r="GJ29" s="21">
        <v>70</v>
      </c>
      <c r="GK29" s="21">
        <v>0</v>
      </c>
      <c r="GL29" s="21">
        <f t="shared" si="38"/>
        <v>2.08</v>
      </c>
      <c r="GM29" s="26">
        <f t="shared" si="31"/>
        <v>67.92</v>
      </c>
      <c r="GN29" s="21">
        <v>0</v>
      </c>
      <c r="GO29" s="21">
        <v>0</v>
      </c>
      <c r="GP29" s="105">
        <v>0</v>
      </c>
      <c r="GQ29" s="26">
        <v>15</v>
      </c>
      <c r="GR29" s="26"/>
      <c r="GS29" s="26"/>
      <c r="GT29" s="26"/>
      <c r="GU29" s="26"/>
      <c r="GV29" s="26"/>
      <c r="GW29" s="26"/>
      <c r="GX29" s="26"/>
      <c r="GY29" s="26"/>
      <c r="GZ29" s="24">
        <f t="shared" si="32"/>
        <v>0</v>
      </c>
      <c r="HB29" s="26">
        <f t="shared" si="39"/>
        <v>0</v>
      </c>
      <c r="HC29" s="26">
        <f t="shared" si="33"/>
        <v>0</v>
      </c>
    </row>
    <row r="30" spans="1:211" s="19" customFormat="1" ht="15.75" x14ac:dyDescent="0.2">
      <c r="A30" s="125">
        <v>16</v>
      </c>
      <c r="B30" s="125" t="s">
        <v>124</v>
      </c>
      <c r="C30" s="123"/>
      <c r="D30" s="123">
        <f t="shared" si="34"/>
        <v>750</v>
      </c>
      <c r="E30" s="123">
        <f t="shared" si="35"/>
        <v>822.09999999999991</v>
      </c>
      <c r="F30" s="26">
        <v>750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673.8</v>
      </c>
      <c r="P30" s="26">
        <v>0</v>
      </c>
      <c r="Q30" s="26">
        <v>45.3</v>
      </c>
      <c r="R30" s="26">
        <v>100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72">
        <f t="shared" si="4"/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72">
        <f t="shared" si="5"/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62">
        <f t="shared" si="6"/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62">
        <f t="shared" si="7"/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62">
        <f t="shared" si="8"/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62">
        <f t="shared" si="9"/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1</v>
      </c>
      <c r="CK30" s="26">
        <v>2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62">
        <f t="shared" si="10"/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62">
        <f t="shared" si="11"/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62">
        <f t="shared" si="12"/>
        <v>0</v>
      </c>
      <c r="DQ30" s="84"/>
      <c r="DR30" s="84"/>
      <c r="DS30" s="84"/>
      <c r="DT30" s="84"/>
      <c r="DU30" s="84"/>
      <c r="DV30" s="84"/>
      <c r="DW30" s="85">
        <f t="shared" si="13"/>
        <v>0</v>
      </c>
      <c r="DX30" s="84"/>
      <c r="DY30" s="84"/>
      <c r="DZ30" s="84"/>
      <c r="EA30" s="84"/>
      <c r="EB30" s="84"/>
      <c r="EC30" s="84"/>
      <c r="ED30" s="84"/>
      <c r="EE30" s="84"/>
      <c r="EF30" s="85">
        <f t="shared" si="14"/>
        <v>0</v>
      </c>
      <c r="EG30" s="84"/>
      <c r="EH30" s="84"/>
      <c r="EI30" s="85">
        <f t="shared" si="15"/>
        <v>0</v>
      </c>
      <c r="EJ30" s="84"/>
      <c r="EK30" s="84"/>
      <c r="EL30" s="84"/>
      <c r="EM30" s="84"/>
      <c r="EN30" s="85">
        <f t="shared" si="16"/>
        <v>0</v>
      </c>
      <c r="EO30" s="84"/>
      <c r="EP30" s="84"/>
      <c r="EQ30" s="84"/>
      <c r="ER30" s="84"/>
      <c r="ES30" s="85">
        <f t="shared" si="17"/>
        <v>0</v>
      </c>
      <c r="ET30" s="84"/>
      <c r="EU30" s="84"/>
      <c r="EV30" s="84"/>
      <c r="EW30" s="84"/>
      <c r="EX30" s="84"/>
      <c r="EY30" s="84"/>
      <c r="EZ30" s="84"/>
      <c r="FA30" s="84"/>
      <c r="FB30" s="85">
        <f t="shared" si="18"/>
        <v>0</v>
      </c>
      <c r="FC30" s="84"/>
      <c r="FD30" s="84"/>
      <c r="FE30" s="84"/>
      <c r="FF30" s="84"/>
      <c r="FG30" s="84"/>
      <c r="FH30" s="26"/>
      <c r="FI30" s="26"/>
      <c r="FJ30" s="26"/>
      <c r="FK30" s="26"/>
      <c r="FL30" s="23">
        <f t="shared" si="19"/>
        <v>0</v>
      </c>
      <c r="FM30" s="26"/>
      <c r="FN30" s="26"/>
      <c r="FO30" s="26"/>
      <c r="FP30" s="26"/>
      <c r="FQ30" s="26"/>
      <c r="FR30" s="23">
        <f t="shared" si="20"/>
        <v>0</v>
      </c>
      <c r="FS30" s="26"/>
      <c r="FT30" s="26"/>
      <c r="FU30" s="26"/>
      <c r="FV30" s="26"/>
      <c r="FW30" s="23">
        <f t="shared" si="21"/>
        <v>0</v>
      </c>
      <c r="FX30" s="21">
        <f t="shared" si="22"/>
        <v>1572.1</v>
      </c>
      <c r="FY30" s="21">
        <f t="shared" si="23"/>
        <v>0</v>
      </c>
      <c r="FZ30" s="62">
        <f t="shared" si="24"/>
        <v>1572.1</v>
      </c>
      <c r="GA30" s="21"/>
      <c r="GB30" s="21">
        <f t="shared" si="25"/>
        <v>574</v>
      </c>
      <c r="GC30" s="21">
        <f t="shared" si="36"/>
        <v>7.9569999999999999</v>
      </c>
      <c r="GD30" s="26">
        <f t="shared" si="26"/>
        <v>566.04300000000001</v>
      </c>
      <c r="GE30" s="21">
        <f t="shared" si="27"/>
        <v>654.09999999999991</v>
      </c>
      <c r="GF30" s="21">
        <f t="shared" si="37"/>
        <v>10.08</v>
      </c>
      <c r="GG30" s="26">
        <f t="shared" si="28"/>
        <v>644.01999999999987</v>
      </c>
      <c r="GH30" s="21">
        <f t="shared" si="29"/>
        <v>344</v>
      </c>
      <c r="GI30" s="26">
        <f t="shared" si="30"/>
        <v>334.57000000000005</v>
      </c>
      <c r="GJ30" s="21">
        <v>176</v>
      </c>
      <c r="GK30" s="21">
        <v>0</v>
      </c>
      <c r="GL30" s="21">
        <f t="shared" si="38"/>
        <v>5.23</v>
      </c>
      <c r="GM30" s="26">
        <f t="shared" si="31"/>
        <v>170.77</v>
      </c>
      <c r="GN30" s="21">
        <v>168</v>
      </c>
      <c r="GO30" s="21">
        <v>0</v>
      </c>
      <c r="GP30" s="105">
        <v>3</v>
      </c>
      <c r="GQ30" s="26">
        <v>50</v>
      </c>
      <c r="GR30" s="26"/>
      <c r="GS30" s="26"/>
      <c r="GT30" s="26"/>
      <c r="GU30" s="26"/>
      <c r="GV30" s="26"/>
      <c r="GW30" s="26"/>
      <c r="GX30" s="26"/>
      <c r="GY30" s="26"/>
      <c r="GZ30" s="24">
        <f t="shared" si="32"/>
        <v>0</v>
      </c>
      <c r="HB30" s="26">
        <f t="shared" si="39"/>
        <v>4.2</v>
      </c>
      <c r="HC30" s="26">
        <f t="shared" si="33"/>
        <v>163.80000000000001</v>
      </c>
    </row>
    <row r="31" spans="1:211" s="19" customFormat="1" ht="15.75" x14ac:dyDescent="0.2">
      <c r="A31" s="125">
        <v>17</v>
      </c>
      <c r="B31" s="125" t="s">
        <v>125</v>
      </c>
      <c r="C31" s="123"/>
      <c r="D31" s="123">
        <f t="shared" si="34"/>
        <v>358.7</v>
      </c>
      <c r="E31" s="123">
        <f t="shared" si="35"/>
        <v>425.3</v>
      </c>
      <c r="F31" s="26">
        <v>357.7</v>
      </c>
      <c r="G31" s="26">
        <v>0</v>
      </c>
      <c r="H31" s="26">
        <v>372.7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19.3</v>
      </c>
      <c r="R31" s="26">
        <v>33.299999999999997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</v>
      </c>
      <c r="AB31" s="26">
        <v>0</v>
      </c>
      <c r="AC31" s="72">
        <f t="shared" si="4"/>
        <v>1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72">
        <f t="shared" si="5"/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62">
        <f t="shared" si="6"/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62">
        <f t="shared" si="7"/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62">
        <f t="shared" si="8"/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62">
        <f t="shared" si="9"/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62">
        <f t="shared" si="10"/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62">
        <f t="shared" si="11"/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62">
        <f t="shared" si="12"/>
        <v>0</v>
      </c>
      <c r="DQ31" s="84"/>
      <c r="DR31" s="84"/>
      <c r="DS31" s="84"/>
      <c r="DT31" s="84"/>
      <c r="DU31" s="84"/>
      <c r="DV31" s="84"/>
      <c r="DW31" s="85">
        <f t="shared" si="13"/>
        <v>0</v>
      </c>
      <c r="DX31" s="84"/>
      <c r="DY31" s="84"/>
      <c r="DZ31" s="84"/>
      <c r="EA31" s="84"/>
      <c r="EB31" s="84"/>
      <c r="EC31" s="84"/>
      <c r="ED31" s="84"/>
      <c r="EE31" s="84"/>
      <c r="EF31" s="85">
        <f t="shared" si="14"/>
        <v>0</v>
      </c>
      <c r="EG31" s="84"/>
      <c r="EH31" s="84"/>
      <c r="EI31" s="85">
        <f t="shared" si="15"/>
        <v>0</v>
      </c>
      <c r="EJ31" s="84"/>
      <c r="EK31" s="84"/>
      <c r="EL31" s="84"/>
      <c r="EM31" s="84"/>
      <c r="EN31" s="85">
        <f t="shared" si="16"/>
        <v>0</v>
      </c>
      <c r="EO31" s="84"/>
      <c r="EP31" s="84"/>
      <c r="EQ31" s="84"/>
      <c r="ER31" s="84"/>
      <c r="ES31" s="85">
        <f t="shared" si="17"/>
        <v>0</v>
      </c>
      <c r="ET31" s="84"/>
      <c r="EU31" s="84"/>
      <c r="EV31" s="84"/>
      <c r="EW31" s="84"/>
      <c r="EX31" s="84"/>
      <c r="EY31" s="84"/>
      <c r="EZ31" s="84"/>
      <c r="FA31" s="84"/>
      <c r="FB31" s="85">
        <f t="shared" si="18"/>
        <v>0</v>
      </c>
      <c r="FC31" s="84"/>
      <c r="FD31" s="84"/>
      <c r="FE31" s="84"/>
      <c r="FF31" s="84"/>
      <c r="FG31" s="84"/>
      <c r="FH31" s="26"/>
      <c r="FI31" s="26"/>
      <c r="FJ31" s="26"/>
      <c r="FK31" s="26"/>
      <c r="FL31" s="23">
        <f t="shared" si="19"/>
        <v>0</v>
      </c>
      <c r="FM31" s="26"/>
      <c r="FN31" s="26"/>
      <c r="FO31" s="26"/>
      <c r="FP31" s="26"/>
      <c r="FQ31" s="26"/>
      <c r="FR31" s="23">
        <f t="shared" si="20"/>
        <v>0</v>
      </c>
      <c r="FS31" s="26"/>
      <c r="FT31" s="26"/>
      <c r="FU31" s="26"/>
      <c r="FV31" s="26"/>
      <c r="FW31" s="23">
        <f t="shared" si="21"/>
        <v>0</v>
      </c>
      <c r="FX31" s="21">
        <f t="shared" si="22"/>
        <v>783.99999999999989</v>
      </c>
      <c r="FY31" s="21">
        <f t="shared" si="23"/>
        <v>0</v>
      </c>
      <c r="FZ31" s="62">
        <f t="shared" si="24"/>
        <v>783.99999999999989</v>
      </c>
      <c r="GA31" s="21"/>
      <c r="GB31" s="21">
        <f t="shared" si="25"/>
        <v>298.7</v>
      </c>
      <c r="GC31" s="21">
        <f t="shared" si="36"/>
        <v>4.141</v>
      </c>
      <c r="GD31" s="26">
        <f t="shared" si="26"/>
        <v>294.55899999999997</v>
      </c>
      <c r="GE31" s="21">
        <f t="shared" si="27"/>
        <v>365.3</v>
      </c>
      <c r="GF31" s="21">
        <f t="shared" si="37"/>
        <v>5.63</v>
      </c>
      <c r="GG31" s="26">
        <f t="shared" si="28"/>
        <v>359.67</v>
      </c>
      <c r="GH31" s="21">
        <f t="shared" si="29"/>
        <v>120</v>
      </c>
      <c r="GI31" s="26">
        <f t="shared" si="30"/>
        <v>116.72</v>
      </c>
      <c r="GJ31" s="21">
        <v>60</v>
      </c>
      <c r="GK31" s="21">
        <v>1</v>
      </c>
      <c r="GL31" s="21">
        <f t="shared" si="38"/>
        <v>1.78</v>
      </c>
      <c r="GM31" s="26">
        <f t="shared" si="31"/>
        <v>58.22</v>
      </c>
      <c r="GN31" s="21">
        <v>60</v>
      </c>
      <c r="GO31" s="21">
        <v>0</v>
      </c>
      <c r="GP31" s="105">
        <v>4</v>
      </c>
      <c r="GQ31" s="26">
        <v>29</v>
      </c>
      <c r="GR31" s="26"/>
      <c r="GS31" s="26"/>
      <c r="GT31" s="26"/>
      <c r="GU31" s="26"/>
      <c r="GV31" s="26"/>
      <c r="GW31" s="26"/>
      <c r="GX31" s="26"/>
      <c r="GY31" s="26"/>
      <c r="GZ31" s="24">
        <f t="shared" si="32"/>
        <v>0</v>
      </c>
      <c r="HB31" s="26">
        <f t="shared" si="39"/>
        <v>1.5</v>
      </c>
      <c r="HC31" s="26">
        <f t="shared" si="33"/>
        <v>58.5</v>
      </c>
    </row>
    <row r="32" spans="1:211" s="19" customFormat="1" ht="15.75" x14ac:dyDescent="0.2">
      <c r="A32" s="125">
        <v>18</v>
      </c>
      <c r="B32" s="125" t="s">
        <v>126</v>
      </c>
      <c r="C32" s="123"/>
      <c r="D32" s="123">
        <f t="shared" si="34"/>
        <v>411.7</v>
      </c>
      <c r="E32" s="123">
        <f t="shared" si="35"/>
        <v>499.6</v>
      </c>
      <c r="F32" s="26">
        <v>411.7</v>
      </c>
      <c r="G32" s="26">
        <v>0</v>
      </c>
      <c r="H32" s="26">
        <v>435.6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24</v>
      </c>
      <c r="R32" s="26">
        <v>40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72">
        <f t="shared" si="4"/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72">
        <f t="shared" si="5"/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62">
        <f t="shared" si="6"/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62">
        <f t="shared" si="7"/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62">
        <f t="shared" si="8"/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62">
        <f t="shared" si="9"/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62">
        <f t="shared" si="10"/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62">
        <f t="shared" si="11"/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62">
        <f t="shared" si="12"/>
        <v>0</v>
      </c>
      <c r="DQ32" s="84"/>
      <c r="DR32" s="84"/>
      <c r="DS32" s="84"/>
      <c r="DT32" s="84"/>
      <c r="DU32" s="84"/>
      <c r="DV32" s="84"/>
      <c r="DW32" s="85">
        <f t="shared" si="13"/>
        <v>0</v>
      </c>
      <c r="DX32" s="84"/>
      <c r="DY32" s="84"/>
      <c r="DZ32" s="84"/>
      <c r="EA32" s="84"/>
      <c r="EB32" s="84"/>
      <c r="EC32" s="84"/>
      <c r="ED32" s="84"/>
      <c r="EE32" s="84"/>
      <c r="EF32" s="85">
        <f t="shared" si="14"/>
        <v>0</v>
      </c>
      <c r="EG32" s="84"/>
      <c r="EH32" s="84"/>
      <c r="EI32" s="85">
        <f t="shared" si="15"/>
        <v>0</v>
      </c>
      <c r="EJ32" s="84"/>
      <c r="EK32" s="84"/>
      <c r="EL32" s="84"/>
      <c r="EM32" s="84"/>
      <c r="EN32" s="85">
        <f t="shared" si="16"/>
        <v>0</v>
      </c>
      <c r="EO32" s="84"/>
      <c r="EP32" s="84"/>
      <c r="EQ32" s="84"/>
      <c r="ER32" s="84"/>
      <c r="ES32" s="85">
        <f t="shared" si="17"/>
        <v>0</v>
      </c>
      <c r="ET32" s="84"/>
      <c r="EU32" s="84"/>
      <c r="EV32" s="84"/>
      <c r="EW32" s="84"/>
      <c r="EX32" s="84"/>
      <c r="EY32" s="84"/>
      <c r="EZ32" s="84"/>
      <c r="FA32" s="84"/>
      <c r="FB32" s="85">
        <f t="shared" si="18"/>
        <v>0</v>
      </c>
      <c r="FC32" s="84"/>
      <c r="FD32" s="84"/>
      <c r="FE32" s="84"/>
      <c r="FF32" s="84"/>
      <c r="FG32" s="84"/>
      <c r="FH32" s="26"/>
      <c r="FI32" s="26"/>
      <c r="FJ32" s="26"/>
      <c r="FK32" s="26"/>
      <c r="FL32" s="23">
        <f t="shared" si="19"/>
        <v>0</v>
      </c>
      <c r="FM32" s="26"/>
      <c r="FN32" s="26"/>
      <c r="FO32" s="26"/>
      <c r="FP32" s="26"/>
      <c r="FQ32" s="26"/>
      <c r="FR32" s="23">
        <f t="shared" si="20"/>
        <v>0</v>
      </c>
      <c r="FS32" s="26"/>
      <c r="FT32" s="26"/>
      <c r="FU32" s="26"/>
      <c r="FV32" s="26"/>
      <c r="FW32" s="23">
        <f t="shared" si="21"/>
        <v>0</v>
      </c>
      <c r="FX32" s="21">
        <f t="shared" si="22"/>
        <v>911.3</v>
      </c>
      <c r="FY32" s="21">
        <f t="shared" si="23"/>
        <v>0</v>
      </c>
      <c r="FZ32" s="62">
        <f t="shared" si="24"/>
        <v>911.3</v>
      </c>
      <c r="GA32" s="21"/>
      <c r="GB32" s="21">
        <f t="shared" si="25"/>
        <v>346.7</v>
      </c>
      <c r="GC32" s="21">
        <f t="shared" si="36"/>
        <v>4.806</v>
      </c>
      <c r="GD32" s="26">
        <f t="shared" si="26"/>
        <v>341.89400000000001</v>
      </c>
      <c r="GE32" s="21">
        <f t="shared" si="27"/>
        <v>436.6</v>
      </c>
      <c r="GF32" s="21">
        <f t="shared" si="37"/>
        <v>6.73</v>
      </c>
      <c r="GG32" s="26">
        <f t="shared" si="28"/>
        <v>429.87</v>
      </c>
      <c r="GH32" s="21">
        <f t="shared" si="29"/>
        <v>128</v>
      </c>
      <c r="GI32" s="26">
        <f t="shared" si="30"/>
        <v>124.5</v>
      </c>
      <c r="GJ32" s="21">
        <v>65</v>
      </c>
      <c r="GK32" s="21">
        <v>0</v>
      </c>
      <c r="GL32" s="21">
        <f t="shared" si="38"/>
        <v>1.93</v>
      </c>
      <c r="GM32" s="26">
        <f t="shared" si="31"/>
        <v>63.07</v>
      </c>
      <c r="GN32" s="21">
        <v>63</v>
      </c>
      <c r="GO32" s="21">
        <v>0</v>
      </c>
      <c r="GP32" s="105">
        <v>6</v>
      </c>
      <c r="GQ32" s="26">
        <v>93</v>
      </c>
      <c r="GR32" s="26"/>
      <c r="GS32" s="26"/>
      <c r="GT32" s="26"/>
      <c r="GU32" s="26"/>
      <c r="GV32" s="26"/>
      <c r="GW32" s="26"/>
      <c r="GX32" s="26"/>
      <c r="GY32" s="26"/>
      <c r="GZ32" s="24">
        <f t="shared" si="32"/>
        <v>0</v>
      </c>
      <c r="HB32" s="26">
        <f t="shared" si="39"/>
        <v>1.57</v>
      </c>
      <c r="HC32" s="26">
        <f t="shared" si="33"/>
        <v>61.43</v>
      </c>
    </row>
    <row r="33" spans="1:262" s="19" customFormat="1" ht="31.5" x14ac:dyDescent="0.2">
      <c r="A33" s="125">
        <v>19</v>
      </c>
      <c r="B33" s="125" t="s">
        <v>127</v>
      </c>
      <c r="C33" s="123"/>
      <c r="D33" s="123">
        <f t="shared" si="34"/>
        <v>437.1</v>
      </c>
      <c r="E33" s="123">
        <f t="shared" si="35"/>
        <v>590.1</v>
      </c>
      <c r="F33" s="26">
        <v>437.1</v>
      </c>
      <c r="G33" s="26">
        <v>0</v>
      </c>
      <c r="H33" s="26">
        <v>484.8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35.299999999999997</v>
      </c>
      <c r="R33" s="26">
        <v>70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72">
        <f t="shared" si="4"/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72">
        <f t="shared" si="5"/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62">
        <f t="shared" si="6"/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62">
        <f t="shared" si="7"/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62">
        <f t="shared" si="8"/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62">
        <f t="shared" si="9"/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62">
        <f t="shared" si="10"/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62">
        <f t="shared" si="11"/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62">
        <f t="shared" si="12"/>
        <v>0</v>
      </c>
      <c r="DQ33" s="84"/>
      <c r="DR33" s="84"/>
      <c r="DS33" s="84"/>
      <c r="DT33" s="84"/>
      <c r="DU33" s="84"/>
      <c r="DV33" s="84"/>
      <c r="DW33" s="85">
        <f t="shared" si="13"/>
        <v>0</v>
      </c>
      <c r="DX33" s="84"/>
      <c r="DY33" s="84"/>
      <c r="DZ33" s="84"/>
      <c r="EA33" s="84"/>
      <c r="EB33" s="84"/>
      <c r="EC33" s="84"/>
      <c r="ED33" s="84"/>
      <c r="EE33" s="84"/>
      <c r="EF33" s="85">
        <f t="shared" si="14"/>
        <v>0</v>
      </c>
      <c r="EG33" s="84"/>
      <c r="EH33" s="84"/>
      <c r="EI33" s="85">
        <f t="shared" si="15"/>
        <v>0</v>
      </c>
      <c r="EJ33" s="84"/>
      <c r="EK33" s="84"/>
      <c r="EL33" s="84"/>
      <c r="EM33" s="84"/>
      <c r="EN33" s="85">
        <f t="shared" si="16"/>
        <v>0</v>
      </c>
      <c r="EO33" s="84"/>
      <c r="EP33" s="84"/>
      <c r="EQ33" s="84"/>
      <c r="ER33" s="84"/>
      <c r="ES33" s="85">
        <f t="shared" si="17"/>
        <v>0</v>
      </c>
      <c r="ET33" s="84"/>
      <c r="EU33" s="84"/>
      <c r="EV33" s="84"/>
      <c r="EW33" s="84"/>
      <c r="EX33" s="84"/>
      <c r="EY33" s="84"/>
      <c r="EZ33" s="84"/>
      <c r="FA33" s="84"/>
      <c r="FB33" s="85">
        <f t="shared" si="18"/>
        <v>0</v>
      </c>
      <c r="FC33" s="84"/>
      <c r="FD33" s="84"/>
      <c r="FE33" s="84"/>
      <c r="FF33" s="84"/>
      <c r="FG33" s="84"/>
      <c r="FH33" s="26"/>
      <c r="FI33" s="26"/>
      <c r="FJ33" s="26"/>
      <c r="FK33" s="26"/>
      <c r="FL33" s="23">
        <f t="shared" si="19"/>
        <v>0</v>
      </c>
      <c r="FM33" s="26"/>
      <c r="FN33" s="26"/>
      <c r="FO33" s="26"/>
      <c r="FP33" s="26"/>
      <c r="FQ33" s="26"/>
      <c r="FR33" s="23">
        <f t="shared" si="20"/>
        <v>0</v>
      </c>
      <c r="FS33" s="26"/>
      <c r="FT33" s="26"/>
      <c r="FU33" s="26"/>
      <c r="FV33" s="26"/>
      <c r="FW33" s="23">
        <f t="shared" si="21"/>
        <v>0</v>
      </c>
      <c r="FX33" s="21">
        <f t="shared" si="22"/>
        <v>1027.2</v>
      </c>
      <c r="FY33" s="21">
        <f t="shared" si="23"/>
        <v>0</v>
      </c>
      <c r="FZ33" s="62">
        <f t="shared" si="24"/>
        <v>1027.2</v>
      </c>
      <c r="GA33" s="21"/>
      <c r="GB33" s="21">
        <f t="shared" si="25"/>
        <v>362.1</v>
      </c>
      <c r="GC33" s="21">
        <f t="shared" si="36"/>
        <v>5.0190000000000001</v>
      </c>
      <c r="GD33" s="26">
        <f t="shared" si="26"/>
        <v>357.08100000000002</v>
      </c>
      <c r="GE33" s="21">
        <f t="shared" si="27"/>
        <v>495.1</v>
      </c>
      <c r="GF33" s="21">
        <f t="shared" si="37"/>
        <v>7.63</v>
      </c>
      <c r="GG33" s="26">
        <f t="shared" si="28"/>
        <v>487.47</v>
      </c>
      <c r="GH33" s="21">
        <f t="shared" si="29"/>
        <v>170</v>
      </c>
      <c r="GI33" s="26">
        <f t="shared" si="30"/>
        <v>165.39999999999998</v>
      </c>
      <c r="GJ33" s="21">
        <v>75</v>
      </c>
      <c r="GK33" s="21">
        <v>0</v>
      </c>
      <c r="GL33" s="21">
        <f t="shared" si="38"/>
        <v>2.23</v>
      </c>
      <c r="GM33" s="26">
        <f t="shared" si="31"/>
        <v>72.77</v>
      </c>
      <c r="GN33" s="21">
        <v>95</v>
      </c>
      <c r="GO33" s="21">
        <v>0</v>
      </c>
      <c r="GP33" s="106">
        <v>1</v>
      </c>
      <c r="GQ33" s="59">
        <v>38</v>
      </c>
      <c r="GR33" s="26"/>
      <c r="GS33" s="26"/>
      <c r="GT33" s="26"/>
      <c r="GU33" s="26"/>
      <c r="GV33" s="26"/>
      <c r="GW33" s="26"/>
      <c r="GX33" s="26"/>
      <c r="GY33" s="26"/>
      <c r="GZ33" s="24">
        <f t="shared" si="32"/>
        <v>0</v>
      </c>
      <c r="HB33" s="26">
        <f t="shared" si="39"/>
        <v>2.37</v>
      </c>
      <c r="HC33" s="26">
        <f t="shared" si="33"/>
        <v>92.63</v>
      </c>
    </row>
    <row r="34" spans="1:262" s="19" customFormat="1" ht="15.75" x14ac:dyDescent="0.2">
      <c r="A34" s="125">
        <v>20</v>
      </c>
      <c r="B34" s="125" t="s">
        <v>128</v>
      </c>
      <c r="C34" s="123"/>
      <c r="D34" s="123">
        <f t="shared" si="34"/>
        <v>428.7</v>
      </c>
      <c r="E34" s="123">
        <f t="shared" si="35"/>
        <v>418.40000000000003</v>
      </c>
      <c r="F34" s="26">
        <v>428.7</v>
      </c>
      <c r="G34" s="26">
        <v>0</v>
      </c>
      <c r="H34" s="26">
        <v>357.8</v>
      </c>
      <c r="I34" s="26">
        <v>0</v>
      </c>
      <c r="J34" s="26">
        <v>21.3</v>
      </c>
      <c r="K34" s="26">
        <v>39.299999999999997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72">
        <f t="shared" si="4"/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72">
        <f t="shared" si="5"/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62">
        <f t="shared" si="6"/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62">
        <f t="shared" si="7"/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62">
        <f t="shared" si="8"/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62">
        <f t="shared" si="9"/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62">
        <f t="shared" si="10"/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62">
        <f t="shared" si="11"/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62">
        <f t="shared" si="12"/>
        <v>0</v>
      </c>
      <c r="DQ34" s="84"/>
      <c r="DR34" s="84"/>
      <c r="DS34" s="84"/>
      <c r="DT34" s="84"/>
      <c r="DU34" s="84"/>
      <c r="DV34" s="84"/>
      <c r="DW34" s="85">
        <f t="shared" si="13"/>
        <v>0</v>
      </c>
      <c r="DX34" s="84"/>
      <c r="DY34" s="84"/>
      <c r="DZ34" s="84"/>
      <c r="EA34" s="84"/>
      <c r="EB34" s="84"/>
      <c r="EC34" s="84"/>
      <c r="ED34" s="84"/>
      <c r="EE34" s="84"/>
      <c r="EF34" s="85">
        <f t="shared" si="14"/>
        <v>0</v>
      </c>
      <c r="EG34" s="84"/>
      <c r="EH34" s="84"/>
      <c r="EI34" s="85">
        <f t="shared" si="15"/>
        <v>0</v>
      </c>
      <c r="EJ34" s="84"/>
      <c r="EK34" s="84"/>
      <c r="EL34" s="84"/>
      <c r="EM34" s="84"/>
      <c r="EN34" s="85">
        <f t="shared" si="16"/>
        <v>0</v>
      </c>
      <c r="EO34" s="84"/>
      <c r="EP34" s="84"/>
      <c r="EQ34" s="84"/>
      <c r="ER34" s="84"/>
      <c r="ES34" s="85">
        <f t="shared" si="17"/>
        <v>0</v>
      </c>
      <c r="ET34" s="84"/>
      <c r="EU34" s="84"/>
      <c r="EV34" s="84"/>
      <c r="EW34" s="84"/>
      <c r="EX34" s="84"/>
      <c r="EY34" s="84"/>
      <c r="EZ34" s="84"/>
      <c r="FA34" s="84"/>
      <c r="FB34" s="85">
        <f t="shared" si="18"/>
        <v>0</v>
      </c>
      <c r="FC34" s="84"/>
      <c r="FD34" s="84"/>
      <c r="FE34" s="84"/>
      <c r="FF34" s="84"/>
      <c r="FG34" s="84"/>
      <c r="FH34" s="26"/>
      <c r="FI34" s="26"/>
      <c r="FJ34" s="26"/>
      <c r="FK34" s="26"/>
      <c r="FL34" s="23">
        <f t="shared" si="19"/>
        <v>0</v>
      </c>
      <c r="FM34" s="26"/>
      <c r="FN34" s="26"/>
      <c r="FO34" s="26"/>
      <c r="FP34" s="26"/>
      <c r="FQ34" s="26"/>
      <c r="FR34" s="23">
        <f t="shared" si="20"/>
        <v>0</v>
      </c>
      <c r="FS34" s="26"/>
      <c r="FT34" s="26"/>
      <c r="FU34" s="26"/>
      <c r="FV34" s="26"/>
      <c r="FW34" s="23">
        <f t="shared" si="21"/>
        <v>0</v>
      </c>
      <c r="FX34" s="21">
        <f t="shared" si="22"/>
        <v>847.09999999999991</v>
      </c>
      <c r="FY34" s="21">
        <f t="shared" si="23"/>
        <v>0</v>
      </c>
      <c r="FZ34" s="62">
        <f t="shared" si="24"/>
        <v>847.09999999999991</v>
      </c>
      <c r="GA34" s="21"/>
      <c r="GB34" s="21">
        <f t="shared" si="25"/>
        <v>355.7</v>
      </c>
      <c r="GC34" s="21">
        <f t="shared" si="36"/>
        <v>4.931</v>
      </c>
      <c r="GD34" s="26">
        <f t="shared" si="26"/>
        <v>350.76900000000001</v>
      </c>
      <c r="GE34" s="21">
        <f t="shared" si="27"/>
        <v>363.40000000000003</v>
      </c>
      <c r="GF34" s="21">
        <f t="shared" si="37"/>
        <v>5.6</v>
      </c>
      <c r="GG34" s="26">
        <f t="shared" si="28"/>
        <v>357.8</v>
      </c>
      <c r="GH34" s="21">
        <f t="shared" si="29"/>
        <v>128</v>
      </c>
      <c r="GI34" s="26">
        <f t="shared" si="30"/>
        <v>124.46000000000001</v>
      </c>
      <c r="GJ34" s="21">
        <v>73</v>
      </c>
      <c r="GK34" s="21">
        <v>0</v>
      </c>
      <c r="GL34" s="21">
        <f t="shared" si="38"/>
        <v>2.17</v>
      </c>
      <c r="GM34" s="26">
        <f t="shared" si="31"/>
        <v>70.83</v>
      </c>
      <c r="GN34" s="21">
        <v>55</v>
      </c>
      <c r="GO34" s="21">
        <v>0</v>
      </c>
      <c r="GP34" s="105">
        <v>3</v>
      </c>
      <c r="GQ34" s="26">
        <v>32</v>
      </c>
      <c r="GR34" s="26"/>
      <c r="GS34" s="26"/>
      <c r="GT34" s="26"/>
      <c r="GU34" s="26"/>
      <c r="GV34" s="26"/>
      <c r="GW34" s="26"/>
      <c r="GX34" s="26"/>
      <c r="GY34" s="26"/>
      <c r="GZ34" s="24">
        <f t="shared" si="32"/>
        <v>0</v>
      </c>
      <c r="HB34" s="26">
        <f t="shared" si="39"/>
        <v>1.37</v>
      </c>
      <c r="HC34" s="26">
        <f t="shared" si="33"/>
        <v>53.63</v>
      </c>
    </row>
    <row r="35" spans="1:262" s="19" customFormat="1" ht="15.75" x14ac:dyDescent="0.2">
      <c r="A35" s="125">
        <v>21</v>
      </c>
      <c r="B35" s="125" t="s">
        <v>129</v>
      </c>
      <c r="C35" s="123"/>
      <c r="D35" s="123">
        <f t="shared" si="34"/>
        <v>727.9</v>
      </c>
      <c r="E35" s="123">
        <f t="shared" si="35"/>
        <v>787.50000000000011</v>
      </c>
      <c r="F35" s="26">
        <v>726.9</v>
      </c>
      <c r="G35" s="26">
        <v>0</v>
      </c>
      <c r="H35" s="26">
        <v>670.1</v>
      </c>
      <c r="I35" s="26">
        <v>0</v>
      </c>
      <c r="J35" s="26">
        <v>24.7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24</v>
      </c>
      <c r="R35" s="26">
        <v>66.7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72">
        <f t="shared" si="4"/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72">
        <f t="shared" si="5"/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62">
        <f t="shared" si="6"/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62">
        <f t="shared" si="7"/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62">
        <f t="shared" si="8"/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62">
        <f t="shared" si="9"/>
        <v>0</v>
      </c>
      <c r="CB35" s="26">
        <v>1</v>
      </c>
      <c r="CC35" s="26">
        <v>0</v>
      </c>
      <c r="CD35" s="26">
        <v>0</v>
      </c>
      <c r="CE35" s="26">
        <v>0</v>
      </c>
      <c r="CF35" s="26">
        <v>1</v>
      </c>
      <c r="CG35" s="26">
        <v>0</v>
      </c>
      <c r="CH35" s="26">
        <v>1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62">
        <f t="shared" si="10"/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62">
        <f t="shared" si="11"/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62">
        <f t="shared" si="12"/>
        <v>0</v>
      </c>
      <c r="DQ35" s="84"/>
      <c r="DR35" s="84"/>
      <c r="DS35" s="84"/>
      <c r="DT35" s="84"/>
      <c r="DU35" s="84"/>
      <c r="DV35" s="84"/>
      <c r="DW35" s="85">
        <f t="shared" si="13"/>
        <v>0</v>
      </c>
      <c r="DX35" s="84"/>
      <c r="DY35" s="84"/>
      <c r="DZ35" s="84"/>
      <c r="EA35" s="84"/>
      <c r="EB35" s="84"/>
      <c r="EC35" s="84"/>
      <c r="ED35" s="84"/>
      <c r="EE35" s="84"/>
      <c r="EF35" s="85">
        <f t="shared" si="14"/>
        <v>0</v>
      </c>
      <c r="EG35" s="84"/>
      <c r="EH35" s="84"/>
      <c r="EI35" s="85">
        <f t="shared" si="15"/>
        <v>0</v>
      </c>
      <c r="EJ35" s="84"/>
      <c r="EK35" s="84"/>
      <c r="EL35" s="84"/>
      <c r="EM35" s="84"/>
      <c r="EN35" s="85">
        <f t="shared" si="16"/>
        <v>0</v>
      </c>
      <c r="EO35" s="84"/>
      <c r="EP35" s="84"/>
      <c r="EQ35" s="84"/>
      <c r="ER35" s="84"/>
      <c r="ES35" s="85">
        <f t="shared" si="17"/>
        <v>0</v>
      </c>
      <c r="ET35" s="84"/>
      <c r="EU35" s="84"/>
      <c r="EV35" s="84"/>
      <c r="EW35" s="84"/>
      <c r="EX35" s="84"/>
      <c r="EY35" s="84"/>
      <c r="EZ35" s="84"/>
      <c r="FA35" s="84"/>
      <c r="FB35" s="85">
        <f t="shared" si="18"/>
        <v>0</v>
      </c>
      <c r="FC35" s="84"/>
      <c r="FD35" s="84"/>
      <c r="FE35" s="84"/>
      <c r="FF35" s="84"/>
      <c r="FG35" s="84"/>
      <c r="FH35" s="26"/>
      <c r="FI35" s="26"/>
      <c r="FJ35" s="26"/>
      <c r="FK35" s="26"/>
      <c r="FL35" s="23">
        <f t="shared" si="19"/>
        <v>0</v>
      </c>
      <c r="FM35" s="26"/>
      <c r="FN35" s="26"/>
      <c r="FO35" s="26"/>
      <c r="FP35" s="26"/>
      <c r="FQ35" s="26"/>
      <c r="FR35" s="23">
        <f t="shared" si="20"/>
        <v>0</v>
      </c>
      <c r="FS35" s="26"/>
      <c r="FT35" s="26"/>
      <c r="FU35" s="26"/>
      <c r="FV35" s="26"/>
      <c r="FW35" s="23">
        <f t="shared" si="21"/>
        <v>0</v>
      </c>
      <c r="FX35" s="21">
        <f t="shared" si="22"/>
        <v>1515.4</v>
      </c>
      <c r="FY35" s="21">
        <f t="shared" si="23"/>
        <v>0</v>
      </c>
      <c r="FZ35" s="62">
        <f t="shared" si="24"/>
        <v>1515.4</v>
      </c>
      <c r="GA35" s="21"/>
      <c r="GB35" s="21">
        <f t="shared" si="25"/>
        <v>592.9</v>
      </c>
      <c r="GC35" s="21">
        <f t="shared" si="36"/>
        <v>8.2189999999999994</v>
      </c>
      <c r="GD35" s="26">
        <f t="shared" si="26"/>
        <v>584.68099999999993</v>
      </c>
      <c r="GE35" s="21">
        <f t="shared" si="27"/>
        <v>658.50000000000011</v>
      </c>
      <c r="GF35" s="21">
        <f t="shared" si="37"/>
        <v>10.14</v>
      </c>
      <c r="GG35" s="26">
        <f t="shared" si="28"/>
        <v>648.36000000000013</v>
      </c>
      <c r="GH35" s="21">
        <f t="shared" si="29"/>
        <v>264</v>
      </c>
      <c r="GI35" s="26">
        <f t="shared" si="30"/>
        <v>256.76</v>
      </c>
      <c r="GJ35" s="21">
        <v>135</v>
      </c>
      <c r="GK35" s="21">
        <v>0</v>
      </c>
      <c r="GL35" s="21">
        <f t="shared" si="38"/>
        <v>4.0199999999999996</v>
      </c>
      <c r="GM35" s="26">
        <f t="shared" si="31"/>
        <v>130.97999999999999</v>
      </c>
      <c r="GN35" s="21">
        <v>129</v>
      </c>
      <c r="GO35" s="21">
        <v>0</v>
      </c>
      <c r="GP35" s="105">
        <v>13</v>
      </c>
      <c r="GQ35" s="26">
        <v>49</v>
      </c>
      <c r="GR35" s="26"/>
      <c r="GS35" s="26"/>
      <c r="GT35" s="26"/>
      <c r="GU35" s="26"/>
      <c r="GV35" s="26"/>
      <c r="GW35" s="26"/>
      <c r="GX35" s="26"/>
      <c r="GY35" s="26"/>
      <c r="GZ35" s="24">
        <f t="shared" si="32"/>
        <v>0</v>
      </c>
      <c r="HB35" s="26">
        <f t="shared" si="39"/>
        <v>3.22</v>
      </c>
      <c r="HC35" s="26">
        <f t="shared" si="33"/>
        <v>125.78</v>
      </c>
    </row>
    <row r="36" spans="1:262" s="19" customFormat="1" ht="15.75" x14ac:dyDescent="0.2">
      <c r="A36" s="125">
        <v>22</v>
      </c>
      <c r="B36" s="125" t="s">
        <v>130</v>
      </c>
      <c r="C36" s="123"/>
      <c r="D36" s="123">
        <f t="shared" si="34"/>
        <v>289.60000000000002</v>
      </c>
      <c r="E36" s="123">
        <f t="shared" si="35"/>
        <v>408.1</v>
      </c>
      <c r="F36" s="26">
        <v>289.60000000000002</v>
      </c>
      <c r="G36" s="26">
        <v>0</v>
      </c>
      <c r="H36" s="26">
        <v>354.5</v>
      </c>
      <c r="I36" s="26">
        <v>0</v>
      </c>
      <c r="J36" s="26">
        <v>19.3</v>
      </c>
      <c r="K36" s="26">
        <v>33.299999999999997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72">
        <f t="shared" si="4"/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72">
        <f t="shared" si="5"/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62">
        <f t="shared" si="6"/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62">
        <f t="shared" si="7"/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62">
        <f t="shared" si="8"/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62">
        <f t="shared" si="9"/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1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62">
        <f t="shared" si="10"/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62">
        <f t="shared" si="11"/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62">
        <f t="shared" si="12"/>
        <v>0</v>
      </c>
      <c r="DQ36" s="84"/>
      <c r="DR36" s="84"/>
      <c r="DS36" s="84"/>
      <c r="DT36" s="84"/>
      <c r="DU36" s="84"/>
      <c r="DV36" s="84"/>
      <c r="DW36" s="85">
        <f t="shared" si="13"/>
        <v>0</v>
      </c>
      <c r="DX36" s="84"/>
      <c r="DY36" s="84"/>
      <c r="DZ36" s="84"/>
      <c r="EA36" s="84"/>
      <c r="EB36" s="84"/>
      <c r="EC36" s="84"/>
      <c r="ED36" s="84"/>
      <c r="EE36" s="84"/>
      <c r="EF36" s="85">
        <f t="shared" si="14"/>
        <v>0</v>
      </c>
      <c r="EG36" s="84"/>
      <c r="EH36" s="84"/>
      <c r="EI36" s="85">
        <f t="shared" si="15"/>
        <v>0</v>
      </c>
      <c r="EJ36" s="84"/>
      <c r="EK36" s="84"/>
      <c r="EL36" s="84"/>
      <c r="EM36" s="84"/>
      <c r="EN36" s="85">
        <f t="shared" si="16"/>
        <v>0</v>
      </c>
      <c r="EO36" s="84"/>
      <c r="EP36" s="84"/>
      <c r="EQ36" s="84"/>
      <c r="ER36" s="84"/>
      <c r="ES36" s="85">
        <f t="shared" si="17"/>
        <v>0</v>
      </c>
      <c r="ET36" s="84"/>
      <c r="EU36" s="84"/>
      <c r="EV36" s="84"/>
      <c r="EW36" s="84"/>
      <c r="EX36" s="84"/>
      <c r="EY36" s="84"/>
      <c r="EZ36" s="84"/>
      <c r="FA36" s="84"/>
      <c r="FB36" s="85">
        <f t="shared" si="18"/>
        <v>0</v>
      </c>
      <c r="FC36" s="84"/>
      <c r="FD36" s="84"/>
      <c r="FE36" s="84"/>
      <c r="FF36" s="84"/>
      <c r="FG36" s="84"/>
      <c r="FH36" s="26"/>
      <c r="FI36" s="26"/>
      <c r="FJ36" s="26"/>
      <c r="FK36" s="26"/>
      <c r="FL36" s="23">
        <f t="shared" si="19"/>
        <v>0</v>
      </c>
      <c r="FM36" s="26"/>
      <c r="FN36" s="26"/>
      <c r="FO36" s="26"/>
      <c r="FP36" s="26"/>
      <c r="FQ36" s="26"/>
      <c r="FR36" s="23">
        <f t="shared" si="20"/>
        <v>0</v>
      </c>
      <c r="FS36" s="26"/>
      <c r="FT36" s="26"/>
      <c r="FU36" s="26"/>
      <c r="FV36" s="26"/>
      <c r="FW36" s="23">
        <f t="shared" si="21"/>
        <v>0</v>
      </c>
      <c r="FX36" s="21">
        <f t="shared" si="22"/>
        <v>697.69999999999993</v>
      </c>
      <c r="FY36" s="21">
        <f t="shared" si="23"/>
        <v>0</v>
      </c>
      <c r="FZ36" s="62">
        <f t="shared" si="24"/>
        <v>697.69999999999993</v>
      </c>
      <c r="GA36" s="21"/>
      <c r="GB36" s="21">
        <f t="shared" si="25"/>
        <v>243.60000000000002</v>
      </c>
      <c r="GC36" s="21">
        <f t="shared" si="36"/>
        <v>3.3769999999999998</v>
      </c>
      <c r="GD36" s="26">
        <f t="shared" si="26"/>
        <v>240.22300000000001</v>
      </c>
      <c r="GE36" s="21">
        <f t="shared" si="27"/>
        <v>402.1</v>
      </c>
      <c r="GF36" s="21">
        <f t="shared" si="37"/>
        <v>6.19</v>
      </c>
      <c r="GG36" s="26">
        <f t="shared" si="28"/>
        <v>395.91</v>
      </c>
      <c r="GH36" s="21">
        <f t="shared" si="29"/>
        <v>52</v>
      </c>
      <c r="GI36" s="26">
        <f t="shared" si="30"/>
        <v>50.480000000000004</v>
      </c>
      <c r="GJ36" s="21">
        <v>46</v>
      </c>
      <c r="GK36" s="21">
        <v>39</v>
      </c>
      <c r="GL36" s="21">
        <f t="shared" si="38"/>
        <v>1.37</v>
      </c>
      <c r="GM36" s="26">
        <f t="shared" si="31"/>
        <v>44.63</v>
      </c>
      <c r="GN36" s="21">
        <v>6</v>
      </c>
      <c r="GO36" s="21">
        <v>0</v>
      </c>
      <c r="GP36" s="105">
        <v>2</v>
      </c>
      <c r="GQ36" s="26">
        <v>27</v>
      </c>
      <c r="GR36" s="26"/>
      <c r="GS36" s="26"/>
      <c r="GT36" s="26"/>
      <c r="GU36" s="26"/>
      <c r="GV36" s="26"/>
      <c r="GW36" s="26"/>
      <c r="GX36" s="26"/>
      <c r="GY36" s="26"/>
      <c r="GZ36" s="24">
        <f t="shared" si="32"/>
        <v>0</v>
      </c>
      <c r="HB36" s="26">
        <f t="shared" si="39"/>
        <v>0.15</v>
      </c>
      <c r="HC36" s="26">
        <f t="shared" si="33"/>
        <v>5.85</v>
      </c>
    </row>
    <row r="37" spans="1:262" s="19" customFormat="1" ht="15.75" x14ac:dyDescent="0.2">
      <c r="A37" s="125">
        <v>23</v>
      </c>
      <c r="B37" s="125" t="s">
        <v>131</v>
      </c>
      <c r="C37" s="123"/>
      <c r="D37" s="123">
        <f t="shared" si="34"/>
        <v>382</v>
      </c>
      <c r="E37" s="123">
        <f t="shared" si="35"/>
        <v>447.8</v>
      </c>
      <c r="F37" s="26">
        <v>382</v>
      </c>
      <c r="G37" s="26">
        <v>0</v>
      </c>
      <c r="H37" s="26">
        <v>170.8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219.8</v>
      </c>
      <c r="P37" s="26">
        <v>0</v>
      </c>
      <c r="Q37" s="26">
        <v>21.9</v>
      </c>
      <c r="R37" s="26">
        <v>33.299999999999997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72">
        <f t="shared" si="4"/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72">
        <f t="shared" si="5"/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62">
        <f t="shared" si="6"/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62">
        <f t="shared" si="7"/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62">
        <f t="shared" si="8"/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62">
        <f t="shared" si="9"/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2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62">
        <f t="shared" si="10"/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62">
        <f t="shared" si="11"/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62">
        <f t="shared" si="12"/>
        <v>0</v>
      </c>
      <c r="DQ37" s="84"/>
      <c r="DR37" s="84"/>
      <c r="DS37" s="84"/>
      <c r="DT37" s="84"/>
      <c r="DU37" s="84"/>
      <c r="DV37" s="84"/>
      <c r="DW37" s="85">
        <f t="shared" si="13"/>
        <v>0</v>
      </c>
      <c r="DX37" s="84"/>
      <c r="DY37" s="84"/>
      <c r="DZ37" s="84"/>
      <c r="EA37" s="84"/>
      <c r="EB37" s="84"/>
      <c r="EC37" s="84"/>
      <c r="ED37" s="84"/>
      <c r="EE37" s="84"/>
      <c r="EF37" s="85">
        <f t="shared" si="14"/>
        <v>0</v>
      </c>
      <c r="EG37" s="84"/>
      <c r="EH37" s="84"/>
      <c r="EI37" s="85">
        <f t="shared" si="15"/>
        <v>0</v>
      </c>
      <c r="EJ37" s="84"/>
      <c r="EK37" s="84"/>
      <c r="EL37" s="84"/>
      <c r="EM37" s="84"/>
      <c r="EN37" s="85">
        <f t="shared" si="16"/>
        <v>0</v>
      </c>
      <c r="EO37" s="84"/>
      <c r="EP37" s="84"/>
      <c r="EQ37" s="84"/>
      <c r="ER37" s="84"/>
      <c r="ES37" s="85">
        <f t="shared" si="17"/>
        <v>0</v>
      </c>
      <c r="ET37" s="84"/>
      <c r="EU37" s="84"/>
      <c r="EV37" s="84"/>
      <c r="EW37" s="84"/>
      <c r="EX37" s="84"/>
      <c r="EY37" s="84"/>
      <c r="EZ37" s="84"/>
      <c r="FA37" s="84"/>
      <c r="FB37" s="85">
        <f t="shared" si="18"/>
        <v>0</v>
      </c>
      <c r="FC37" s="84"/>
      <c r="FD37" s="84"/>
      <c r="FE37" s="84"/>
      <c r="FF37" s="84"/>
      <c r="FG37" s="84"/>
      <c r="FH37" s="26"/>
      <c r="FI37" s="26"/>
      <c r="FJ37" s="26"/>
      <c r="FK37" s="26"/>
      <c r="FL37" s="23">
        <f t="shared" si="19"/>
        <v>0</v>
      </c>
      <c r="FM37" s="26"/>
      <c r="FN37" s="26"/>
      <c r="FO37" s="26"/>
      <c r="FP37" s="26"/>
      <c r="FQ37" s="26"/>
      <c r="FR37" s="23">
        <f t="shared" si="20"/>
        <v>0</v>
      </c>
      <c r="FS37" s="26"/>
      <c r="FT37" s="26"/>
      <c r="FU37" s="26"/>
      <c r="FV37" s="26"/>
      <c r="FW37" s="23">
        <f t="shared" si="21"/>
        <v>0</v>
      </c>
      <c r="FX37" s="21">
        <f t="shared" si="22"/>
        <v>829.79999999999984</v>
      </c>
      <c r="FY37" s="21">
        <f t="shared" si="23"/>
        <v>0</v>
      </c>
      <c r="FZ37" s="62">
        <f t="shared" si="24"/>
        <v>829.79999999999984</v>
      </c>
      <c r="GA37" s="21"/>
      <c r="GB37" s="21">
        <f t="shared" si="25"/>
        <v>297</v>
      </c>
      <c r="GC37" s="21">
        <f t="shared" si="36"/>
        <v>4.117</v>
      </c>
      <c r="GD37" s="26">
        <f t="shared" si="26"/>
        <v>292.88299999999998</v>
      </c>
      <c r="GE37" s="21">
        <f t="shared" si="27"/>
        <v>354.8</v>
      </c>
      <c r="GF37" s="21">
        <f t="shared" si="37"/>
        <v>5.47</v>
      </c>
      <c r="GG37" s="26">
        <f t="shared" si="28"/>
        <v>349.33</v>
      </c>
      <c r="GH37" s="21">
        <f t="shared" si="29"/>
        <v>178</v>
      </c>
      <c r="GI37" s="26">
        <f t="shared" si="30"/>
        <v>173.15</v>
      </c>
      <c r="GJ37" s="21">
        <v>85</v>
      </c>
      <c r="GK37" s="21">
        <v>0</v>
      </c>
      <c r="GL37" s="21">
        <f t="shared" si="38"/>
        <v>2.5299999999999998</v>
      </c>
      <c r="GM37" s="26">
        <f t="shared" si="31"/>
        <v>82.47</v>
      </c>
      <c r="GN37" s="21">
        <v>93</v>
      </c>
      <c r="GO37" s="21">
        <v>0</v>
      </c>
      <c r="GP37" s="105">
        <v>1</v>
      </c>
      <c r="GQ37" s="26">
        <v>30</v>
      </c>
      <c r="GR37" s="26"/>
      <c r="GS37" s="26"/>
      <c r="GT37" s="26"/>
      <c r="GU37" s="26"/>
      <c r="GV37" s="26"/>
      <c r="GW37" s="26"/>
      <c r="GX37" s="26"/>
      <c r="GY37" s="26"/>
      <c r="GZ37" s="24">
        <f t="shared" si="32"/>
        <v>0</v>
      </c>
      <c r="HB37" s="26">
        <f t="shared" si="39"/>
        <v>2.3199999999999998</v>
      </c>
      <c r="HC37" s="26">
        <f t="shared" si="33"/>
        <v>90.68</v>
      </c>
    </row>
    <row r="38" spans="1:262" s="19" customFormat="1" ht="15.75" x14ac:dyDescent="0.2">
      <c r="A38" s="125">
        <v>24</v>
      </c>
      <c r="B38" s="125" t="s">
        <v>132</v>
      </c>
      <c r="C38" s="123"/>
      <c r="D38" s="123">
        <f t="shared" si="34"/>
        <v>447.5</v>
      </c>
      <c r="E38" s="123">
        <f t="shared" si="35"/>
        <v>628.80000000000018</v>
      </c>
      <c r="F38" s="26">
        <v>446.5</v>
      </c>
      <c r="G38" s="26">
        <v>0</v>
      </c>
      <c r="H38" s="26">
        <v>423.7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103</v>
      </c>
      <c r="P38" s="26">
        <v>0</v>
      </c>
      <c r="Q38" s="26">
        <v>33.700000000000003</v>
      </c>
      <c r="R38" s="26">
        <v>66.7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72">
        <f t="shared" si="4"/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72">
        <f t="shared" si="5"/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62">
        <f t="shared" si="6"/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62">
        <f t="shared" si="7"/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62">
        <f t="shared" si="8"/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62">
        <f t="shared" si="9"/>
        <v>0</v>
      </c>
      <c r="CB38" s="26">
        <v>0</v>
      </c>
      <c r="CC38" s="26">
        <v>0</v>
      </c>
      <c r="CD38" s="26">
        <v>0</v>
      </c>
      <c r="CE38" s="26">
        <v>1</v>
      </c>
      <c r="CF38" s="26">
        <v>0</v>
      </c>
      <c r="CG38" s="26">
        <v>0</v>
      </c>
      <c r="CH38" s="26">
        <v>0</v>
      </c>
      <c r="CI38" s="26">
        <v>0</v>
      </c>
      <c r="CJ38" s="26">
        <v>1</v>
      </c>
      <c r="CK38" s="26">
        <v>0</v>
      </c>
      <c r="CL38" s="26">
        <v>0.7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62">
        <f t="shared" si="10"/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62">
        <f t="shared" si="11"/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62">
        <f t="shared" si="12"/>
        <v>0</v>
      </c>
      <c r="DQ38" s="84"/>
      <c r="DR38" s="84"/>
      <c r="DS38" s="84"/>
      <c r="DT38" s="84"/>
      <c r="DU38" s="84"/>
      <c r="DV38" s="84"/>
      <c r="DW38" s="85">
        <f t="shared" si="13"/>
        <v>0</v>
      </c>
      <c r="DX38" s="84"/>
      <c r="DY38" s="84"/>
      <c r="DZ38" s="84"/>
      <c r="EA38" s="84"/>
      <c r="EB38" s="84"/>
      <c r="EC38" s="84"/>
      <c r="ED38" s="84"/>
      <c r="EE38" s="84"/>
      <c r="EF38" s="85">
        <f t="shared" si="14"/>
        <v>0</v>
      </c>
      <c r="EG38" s="84"/>
      <c r="EH38" s="84"/>
      <c r="EI38" s="85">
        <f t="shared" si="15"/>
        <v>0</v>
      </c>
      <c r="EJ38" s="84"/>
      <c r="EK38" s="84"/>
      <c r="EL38" s="84"/>
      <c r="EM38" s="84"/>
      <c r="EN38" s="85">
        <f t="shared" si="16"/>
        <v>0</v>
      </c>
      <c r="EO38" s="84"/>
      <c r="EP38" s="84"/>
      <c r="EQ38" s="84"/>
      <c r="ER38" s="84"/>
      <c r="ES38" s="85">
        <f t="shared" si="17"/>
        <v>0</v>
      </c>
      <c r="ET38" s="84"/>
      <c r="EU38" s="84"/>
      <c r="EV38" s="84"/>
      <c r="EW38" s="84"/>
      <c r="EX38" s="84"/>
      <c r="EY38" s="84"/>
      <c r="EZ38" s="84"/>
      <c r="FA38" s="84"/>
      <c r="FB38" s="85">
        <f t="shared" si="18"/>
        <v>0</v>
      </c>
      <c r="FC38" s="84"/>
      <c r="FD38" s="84"/>
      <c r="FE38" s="84"/>
      <c r="FF38" s="84"/>
      <c r="FG38" s="84"/>
      <c r="FH38" s="26"/>
      <c r="FI38" s="26"/>
      <c r="FJ38" s="26"/>
      <c r="FK38" s="26"/>
      <c r="FL38" s="23">
        <f t="shared" si="19"/>
        <v>0</v>
      </c>
      <c r="FM38" s="26"/>
      <c r="FN38" s="26"/>
      <c r="FO38" s="26"/>
      <c r="FP38" s="26"/>
      <c r="FQ38" s="26"/>
      <c r="FR38" s="23">
        <f t="shared" si="20"/>
        <v>0</v>
      </c>
      <c r="FS38" s="26"/>
      <c r="FT38" s="26"/>
      <c r="FU38" s="26"/>
      <c r="FV38" s="26"/>
      <c r="FW38" s="23">
        <f t="shared" si="21"/>
        <v>0</v>
      </c>
      <c r="FX38" s="21">
        <f t="shared" si="22"/>
        <v>1076.3000000000002</v>
      </c>
      <c r="FY38" s="21">
        <f t="shared" si="23"/>
        <v>0</v>
      </c>
      <c r="FZ38" s="62">
        <f t="shared" si="24"/>
        <v>1076.3000000000002</v>
      </c>
      <c r="GA38" s="21"/>
      <c r="GB38" s="21">
        <f t="shared" si="25"/>
        <v>348.5</v>
      </c>
      <c r="GC38" s="21">
        <f t="shared" si="36"/>
        <v>4.8310000000000004</v>
      </c>
      <c r="GD38" s="26">
        <f t="shared" si="26"/>
        <v>343.66899999999998</v>
      </c>
      <c r="GE38" s="21">
        <f t="shared" si="27"/>
        <v>523.80000000000018</v>
      </c>
      <c r="GF38" s="21">
        <f t="shared" si="37"/>
        <v>8.07</v>
      </c>
      <c r="GG38" s="26">
        <f t="shared" si="28"/>
        <v>515.73000000000013</v>
      </c>
      <c r="GH38" s="21">
        <f t="shared" si="29"/>
        <v>204</v>
      </c>
      <c r="GI38" s="26">
        <f t="shared" si="30"/>
        <v>198.44</v>
      </c>
      <c r="GJ38" s="21">
        <v>99</v>
      </c>
      <c r="GK38" s="21">
        <v>0</v>
      </c>
      <c r="GL38" s="21">
        <f t="shared" si="38"/>
        <v>2.94</v>
      </c>
      <c r="GM38" s="26">
        <f t="shared" si="31"/>
        <v>96.06</v>
      </c>
      <c r="GN38" s="21">
        <v>105</v>
      </c>
      <c r="GO38" s="21">
        <v>0</v>
      </c>
      <c r="GP38" s="105">
        <v>1</v>
      </c>
      <c r="GQ38" s="26">
        <v>40</v>
      </c>
      <c r="GR38" s="26"/>
      <c r="GS38" s="26"/>
      <c r="GT38" s="26"/>
      <c r="GU38" s="26"/>
      <c r="GV38" s="26"/>
      <c r="GW38" s="26"/>
      <c r="GX38" s="26"/>
      <c r="GY38" s="26"/>
      <c r="GZ38" s="24">
        <f t="shared" si="32"/>
        <v>0</v>
      </c>
      <c r="HB38" s="26">
        <f t="shared" si="39"/>
        <v>2.62</v>
      </c>
      <c r="HC38" s="26">
        <f t="shared" si="33"/>
        <v>102.38</v>
      </c>
    </row>
    <row r="39" spans="1:262" s="19" customFormat="1" ht="15.75" x14ac:dyDescent="0.2">
      <c r="A39" s="125">
        <v>25</v>
      </c>
      <c r="B39" s="125" t="s">
        <v>133</v>
      </c>
      <c r="C39" s="123"/>
      <c r="D39" s="123">
        <f t="shared" si="34"/>
        <v>603.90000000000009</v>
      </c>
      <c r="E39" s="123">
        <f t="shared" si="35"/>
        <v>594.69999999999993</v>
      </c>
      <c r="F39" s="26">
        <v>602.20000000000005</v>
      </c>
      <c r="G39" s="26">
        <v>0</v>
      </c>
      <c r="H39" s="26">
        <v>494.4</v>
      </c>
      <c r="I39" s="26">
        <v>0</v>
      </c>
      <c r="J39" s="26">
        <v>31.3</v>
      </c>
      <c r="K39" s="26">
        <v>66.7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72">
        <f t="shared" si="4"/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72">
        <f t="shared" si="5"/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62">
        <f t="shared" si="6"/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62">
        <f t="shared" si="7"/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62">
        <f t="shared" si="8"/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62">
        <f t="shared" si="9"/>
        <v>0</v>
      </c>
      <c r="CB39" s="26">
        <v>0</v>
      </c>
      <c r="CC39" s="26">
        <v>0</v>
      </c>
      <c r="CD39" s="26">
        <v>0</v>
      </c>
      <c r="CE39" s="26">
        <v>1.7</v>
      </c>
      <c r="CF39" s="26">
        <v>2.2999999999999998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62">
        <f t="shared" si="10"/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62">
        <f t="shared" si="11"/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62">
        <f t="shared" si="12"/>
        <v>0</v>
      </c>
      <c r="DQ39" s="84"/>
      <c r="DR39" s="84"/>
      <c r="DS39" s="84"/>
      <c r="DT39" s="84"/>
      <c r="DU39" s="84"/>
      <c r="DV39" s="84"/>
      <c r="DW39" s="85">
        <f t="shared" si="13"/>
        <v>0</v>
      </c>
      <c r="DX39" s="84"/>
      <c r="DY39" s="84"/>
      <c r="DZ39" s="84"/>
      <c r="EA39" s="84"/>
      <c r="EB39" s="84"/>
      <c r="EC39" s="84"/>
      <c r="ED39" s="84"/>
      <c r="EE39" s="84"/>
      <c r="EF39" s="85">
        <f t="shared" si="14"/>
        <v>0</v>
      </c>
      <c r="EG39" s="84"/>
      <c r="EH39" s="84"/>
      <c r="EI39" s="85">
        <f t="shared" si="15"/>
        <v>0</v>
      </c>
      <c r="EJ39" s="84"/>
      <c r="EK39" s="84"/>
      <c r="EL39" s="84"/>
      <c r="EM39" s="84"/>
      <c r="EN39" s="85">
        <f t="shared" si="16"/>
        <v>0</v>
      </c>
      <c r="EO39" s="84"/>
      <c r="EP39" s="84"/>
      <c r="EQ39" s="84"/>
      <c r="ER39" s="84"/>
      <c r="ES39" s="85">
        <f t="shared" si="17"/>
        <v>0</v>
      </c>
      <c r="ET39" s="84"/>
      <c r="EU39" s="84"/>
      <c r="EV39" s="84"/>
      <c r="EW39" s="84"/>
      <c r="EX39" s="84"/>
      <c r="EY39" s="84"/>
      <c r="EZ39" s="84"/>
      <c r="FA39" s="84"/>
      <c r="FB39" s="85">
        <f t="shared" si="18"/>
        <v>0</v>
      </c>
      <c r="FC39" s="84"/>
      <c r="FD39" s="84"/>
      <c r="FE39" s="84"/>
      <c r="FF39" s="84"/>
      <c r="FG39" s="84"/>
      <c r="FH39" s="26"/>
      <c r="FI39" s="26"/>
      <c r="FJ39" s="26"/>
      <c r="FK39" s="26"/>
      <c r="FL39" s="23">
        <f t="shared" si="19"/>
        <v>0</v>
      </c>
      <c r="FM39" s="26"/>
      <c r="FN39" s="26"/>
      <c r="FO39" s="26"/>
      <c r="FP39" s="26"/>
      <c r="FQ39" s="26"/>
      <c r="FR39" s="23">
        <f t="shared" si="20"/>
        <v>0</v>
      </c>
      <c r="FS39" s="26"/>
      <c r="FT39" s="26"/>
      <c r="FU39" s="26"/>
      <c r="FV39" s="26"/>
      <c r="FW39" s="23">
        <f t="shared" si="21"/>
        <v>0</v>
      </c>
      <c r="FX39" s="21">
        <f t="shared" si="22"/>
        <v>1198.5999999999999</v>
      </c>
      <c r="FY39" s="21">
        <f t="shared" si="23"/>
        <v>0</v>
      </c>
      <c r="FZ39" s="62">
        <f t="shared" si="24"/>
        <v>1198.5999999999999</v>
      </c>
      <c r="GA39" s="21"/>
      <c r="GB39" s="21">
        <f t="shared" si="25"/>
        <v>461.90000000000009</v>
      </c>
      <c r="GC39" s="21">
        <f t="shared" si="36"/>
        <v>6.4029999999999996</v>
      </c>
      <c r="GD39" s="26">
        <f t="shared" si="26"/>
        <v>455.49700000000007</v>
      </c>
      <c r="GE39" s="21">
        <f t="shared" si="27"/>
        <v>486.69999999999993</v>
      </c>
      <c r="GF39" s="21">
        <f t="shared" si="37"/>
        <v>7.5</v>
      </c>
      <c r="GG39" s="26">
        <f t="shared" si="28"/>
        <v>479.19999999999993</v>
      </c>
      <c r="GH39" s="21">
        <f t="shared" si="29"/>
        <v>250</v>
      </c>
      <c r="GI39" s="26">
        <f t="shared" si="30"/>
        <v>243.07999999999998</v>
      </c>
      <c r="GJ39" s="21">
        <v>142</v>
      </c>
      <c r="GK39" s="21">
        <v>0</v>
      </c>
      <c r="GL39" s="21">
        <f t="shared" si="38"/>
        <v>4.22</v>
      </c>
      <c r="GM39" s="26">
        <f t="shared" si="31"/>
        <v>137.78</v>
      </c>
      <c r="GN39" s="21">
        <v>108</v>
      </c>
      <c r="GO39" s="21">
        <v>0</v>
      </c>
      <c r="GP39" s="105">
        <v>4</v>
      </c>
      <c r="GQ39" s="26">
        <v>44</v>
      </c>
      <c r="GR39" s="26"/>
      <c r="GS39" s="26"/>
      <c r="GT39" s="26"/>
      <c r="GU39" s="26"/>
      <c r="GV39" s="26"/>
      <c r="GW39" s="26"/>
      <c r="GX39" s="26"/>
      <c r="GY39" s="26"/>
      <c r="GZ39" s="24">
        <f t="shared" si="32"/>
        <v>0</v>
      </c>
      <c r="HB39" s="26">
        <f t="shared" si="39"/>
        <v>2.7</v>
      </c>
      <c r="HC39" s="26">
        <f t="shared" si="33"/>
        <v>105.3</v>
      </c>
    </row>
    <row r="40" spans="1:262" s="19" customFormat="1" ht="31.5" x14ac:dyDescent="0.2">
      <c r="A40" s="125">
        <v>26</v>
      </c>
      <c r="B40" s="125" t="s">
        <v>134</v>
      </c>
      <c r="C40" s="123"/>
      <c r="D40" s="123">
        <f t="shared" si="34"/>
        <v>92.899999999999991</v>
      </c>
      <c r="E40" s="123">
        <f t="shared" si="35"/>
        <v>95.4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0.3</v>
      </c>
      <c r="Y40" s="26">
        <v>3</v>
      </c>
      <c r="Z40" s="26">
        <v>21</v>
      </c>
      <c r="AA40" s="26">
        <v>22</v>
      </c>
      <c r="AB40" s="26">
        <v>36.299999999999997</v>
      </c>
      <c r="AC40" s="72">
        <f t="shared" si="4"/>
        <v>82.6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72">
        <f t="shared" si="5"/>
        <v>0</v>
      </c>
      <c r="AN40" s="26">
        <v>0</v>
      </c>
      <c r="AO40" s="26">
        <v>1</v>
      </c>
      <c r="AP40" s="26">
        <v>0</v>
      </c>
      <c r="AQ40" s="26">
        <v>0</v>
      </c>
      <c r="AR40" s="26">
        <v>2</v>
      </c>
      <c r="AS40" s="26">
        <v>4</v>
      </c>
      <c r="AT40" s="26">
        <v>7.7</v>
      </c>
      <c r="AU40" s="26">
        <v>14.3</v>
      </c>
      <c r="AV40" s="26">
        <v>57.7</v>
      </c>
      <c r="AW40" s="62">
        <f t="shared" si="6"/>
        <v>86.7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62">
        <f t="shared" si="7"/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3.7</v>
      </c>
      <c r="BQ40" s="62">
        <f t="shared" si="8"/>
        <v>3.7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62">
        <f t="shared" si="9"/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4.3</v>
      </c>
      <c r="CS40" s="26">
        <v>1</v>
      </c>
      <c r="CT40" s="26">
        <v>2</v>
      </c>
      <c r="CU40" s="26">
        <v>3</v>
      </c>
      <c r="CV40" s="62">
        <f t="shared" si="10"/>
        <v>10.3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0.3</v>
      </c>
      <c r="DC40" s="26">
        <v>0</v>
      </c>
      <c r="DD40" s="26">
        <v>0</v>
      </c>
      <c r="DE40" s="26">
        <v>4.7</v>
      </c>
      <c r="DF40" s="62">
        <f t="shared" si="11"/>
        <v>5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62">
        <f t="shared" si="12"/>
        <v>0</v>
      </c>
      <c r="DQ40" s="84"/>
      <c r="DR40" s="84"/>
      <c r="DS40" s="84"/>
      <c r="DT40" s="84"/>
      <c r="DU40" s="84"/>
      <c r="DV40" s="84"/>
      <c r="DW40" s="85">
        <f t="shared" si="13"/>
        <v>0</v>
      </c>
      <c r="DX40" s="84"/>
      <c r="DY40" s="84"/>
      <c r="DZ40" s="84"/>
      <c r="EA40" s="84"/>
      <c r="EB40" s="84"/>
      <c r="EC40" s="84"/>
      <c r="ED40" s="84"/>
      <c r="EE40" s="84"/>
      <c r="EF40" s="85">
        <f t="shared" si="14"/>
        <v>0</v>
      </c>
      <c r="EG40" s="84"/>
      <c r="EH40" s="84"/>
      <c r="EI40" s="85">
        <f t="shared" si="15"/>
        <v>0</v>
      </c>
      <c r="EJ40" s="84"/>
      <c r="EK40" s="84"/>
      <c r="EL40" s="84"/>
      <c r="EM40" s="84"/>
      <c r="EN40" s="85">
        <f t="shared" si="16"/>
        <v>0</v>
      </c>
      <c r="EO40" s="84"/>
      <c r="EP40" s="84"/>
      <c r="EQ40" s="84"/>
      <c r="ER40" s="84"/>
      <c r="ES40" s="85">
        <f t="shared" si="17"/>
        <v>0</v>
      </c>
      <c r="ET40" s="84"/>
      <c r="EU40" s="84"/>
      <c r="EV40" s="84"/>
      <c r="EW40" s="84"/>
      <c r="EX40" s="84"/>
      <c r="EY40" s="84"/>
      <c r="EZ40" s="84"/>
      <c r="FA40" s="84"/>
      <c r="FB40" s="85">
        <f t="shared" si="18"/>
        <v>0</v>
      </c>
      <c r="FC40" s="84"/>
      <c r="FD40" s="84"/>
      <c r="FE40" s="84"/>
      <c r="FF40" s="84"/>
      <c r="FG40" s="84"/>
      <c r="FH40" s="26"/>
      <c r="FI40" s="26"/>
      <c r="FJ40" s="26"/>
      <c r="FK40" s="26"/>
      <c r="FL40" s="23">
        <f t="shared" si="19"/>
        <v>0</v>
      </c>
      <c r="FM40" s="26"/>
      <c r="FN40" s="26"/>
      <c r="FO40" s="26"/>
      <c r="FP40" s="26"/>
      <c r="FQ40" s="26"/>
      <c r="FR40" s="23">
        <f t="shared" si="20"/>
        <v>0</v>
      </c>
      <c r="FS40" s="26"/>
      <c r="FT40" s="26"/>
      <c r="FU40" s="26"/>
      <c r="FV40" s="26"/>
      <c r="FW40" s="23">
        <f t="shared" si="21"/>
        <v>0</v>
      </c>
      <c r="FX40" s="21">
        <f t="shared" si="22"/>
        <v>188.3</v>
      </c>
      <c r="FY40" s="21">
        <f t="shared" si="23"/>
        <v>0</v>
      </c>
      <c r="FZ40" s="62">
        <f t="shared" si="24"/>
        <v>188.3</v>
      </c>
      <c r="GA40" s="21">
        <v>188.3</v>
      </c>
      <c r="GB40" s="21"/>
      <c r="GC40" s="21">
        <f t="shared" si="36"/>
        <v>0</v>
      </c>
      <c r="GD40" s="26"/>
      <c r="GE40" s="21"/>
      <c r="GF40" s="21">
        <f t="shared" si="37"/>
        <v>0</v>
      </c>
      <c r="GG40" s="26"/>
      <c r="GH40" s="21"/>
      <c r="GI40" s="26"/>
      <c r="GJ40" s="21"/>
      <c r="GK40" s="21"/>
      <c r="GL40" s="21">
        <f t="shared" si="38"/>
        <v>0</v>
      </c>
      <c r="GM40" s="26"/>
      <c r="GN40" s="21"/>
      <c r="GO40" s="21"/>
      <c r="GP40" s="105"/>
      <c r="GQ40" s="26"/>
      <c r="GR40" s="26"/>
      <c r="GS40" s="26"/>
      <c r="GT40" s="26"/>
      <c r="GU40" s="26"/>
      <c r="GV40" s="26"/>
      <c r="GW40" s="26"/>
      <c r="GX40" s="26"/>
      <c r="GY40" s="26"/>
      <c r="GZ40" s="24"/>
      <c r="HB40" s="26">
        <f t="shared" si="39"/>
        <v>0</v>
      </c>
      <c r="HC40" s="26"/>
    </row>
    <row r="41" spans="1:262" s="19" customFormat="1" ht="15.75" x14ac:dyDescent="0.2">
      <c r="A41" s="125">
        <v>27</v>
      </c>
      <c r="B41" s="125" t="s">
        <v>135</v>
      </c>
      <c r="C41" s="123"/>
      <c r="D41" s="123">
        <f t="shared" si="34"/>
        <v>317.7</v>
      </c>
      <c r="E41" s="123">
        <f t="shared" si="35"/>
        <v>445.3</v>
      </c>
      <c r="F41" s="26">
        <v>317.7</v>
      </c>
      <c r="G41" s="26">
        <v>0</v>
      </c>
      <c r="H41" s="26">
        <v>242.3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138</v>
      </c>
      <c r="P41" s="26">
        <v>0</v>
      </c>
      <c r="Q41" s="26">
        <v>20</v>
      </c>
      <c r="R41" s="26">
        <v>41.7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72">
        <f t="shared" si="4"/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72">
        <f t="shared" si="5"/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62">
        <f t="shared" si="6"/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62">
        <f t="shared" si="7"/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62">
        <f t="shared" si="8"/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62">
        <f t="shared" si="9"/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3.3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62">
        <f t="shared" si="10"/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62">
        <f t="shared" si="11"/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62">
        <f t="shared" si="12"/>
        <v>0</v>
      </c>
      <c r="DQ41" s="84"/>
      <c r="DR41" s="84"/>
      <c r="DS41" s="84"/>
      <c r="DT41" s="84"/>
      <c r="DU41" s="84"/>
      <c r="DV41" s="84"/>
      <c r="DW41" s="85">
        <f t="shared" si="13"/>
        <v>0</v>
      </c>
      <c r="DX41" s="84"/>
      <c r="DY41" s="84"/>
      <c r="DZ41" s="84"/>
      <c r="EA41" s="84"/>
      <c r="EB41" s="84"/>
      <c r="EC41" s="84"/>
      <c r="ED41" s="84"/>
      <c r="EE41" s="84"/>
      <c r="EF41" s="85">
        <f t="shared" si="14"/>
        <v>0</v>
      </c>
      <c r="EG41" s="84"/>
      <c r="EH41" s="84"/>
      <c r="EI41" s="85">
        <f t="shared" si="15"/>
        <v>0</v>
      </c>
      <c r="EJ41" s="84"/>
      <c r="EK41" s="84"/>
      <c r="EL41" s="84"/>
      <c r="EM41" s="84"/>
      <c r="EN41" s="85">
        <f t="shared" si="16"/>
        <v>0</v>
      </c>
      <c r="EO41" s="84"/>
      <c r="EP41" s="84"/>
      <c r="EQ41" s="84"/>
      <c r="ER41" s="84"/>
      <c r="ES41" s="85">
        <f t="shared" si="17"/>
        <v>0</v>
      </c>
      <c r="ET41" s="84"/>
      <c r="EU41" s="84"/>
      <c r="EV41" s="84"/>
      <c r="EW41" s="84"/>
      <c r="EX41" s="84"/>
      <c r="EY41" s="84"/>
      <c r="EZ41" s="84"/>
      <c r="FA41" s="84"/>
      <c r="FB41" s="85">
        <f t="shared" si="18"/>
        <v>0</v>
      </c>
      <c r="FC41" s="84"/>
      <c r="FD41" s="84"/>
      <c r="FE41" s="84"/>
      <c r="FF41" s="84"/>
      <c r="FG41" s="84"/>
      <c r="FH41" s="26"/>
      <c r="FI41" s="26"/>
      <c r="FJ41" s="26"/>
      <c r="FK41" s="26"/>
      <c r="FL41" s="23">
        <f t="shared" si="19"/>
        <v>0</v>
      </c>
      <c r="FM41" s="26"/>
      <c r="FN41" s="26"/>
      <c r="FO41" s="26"/>
      <c r="FP41" s="26"/>
      <c r="FQ41" s="26"/>
      <c r="FR41" s="23">
        <f t="shared" si="20"/>
        <v>0</v>
      </c>
      <c r="FS41" s="26"/>
      <c r="FT41" s="26"/>
      <c r="FU41" s="26"/>
      <c r="FV41" s="26"/>
      <c r="FW41" s="23">
        <f t="shared" si="21"/>
        <v>0</v>
      </c>
      <c r="FX41" s="21">
        <f t="shared" si="22"/>
        <v>763</v>
      </c>
      <c r="FY41" s="21">
        <f t="shared" si="23"/>
        <v>0</v>
      </c>
      <c r="FZ41" s="62">
        <f t="shared" si="24"/>
        <v>763</v>
      </c>
      <c r="GA41" s="21"/>
      <c r="GB41" s="21">
        <f t="shared" ref="GB41:GB46" si="40">D41-GJ41</f>
        <v>258.7</v>
      </c>
      <c r="GC41" s="21">
        <f t="shared" si="36"/>
        <v>3.5859999999999999</v>
      </c>
      <c r="GD41" s="26">
        <f t="shared" si="26"/>
        <v>255.11399999999998</v>
      </c>
      <c r="GE41" s="21">
        <f t="shared" ref="GE41:GE46" si="41">E41-GN41</f>
        <v>383.3</v>
      </c>
      <c r="GF41" s="21">
        <f t="shared" si="37"/>
        <v>5.9</v>
      </c>
      <c r="GG41" s="26">
        <f t="shared" si="28"/>
        <v>377.40000000000003</v>
      </c>
      <c r="GH41" s="21">
        <f t="shared" si="29"/>
        <v>121</v>
      </c>
      <c r="GI41" s="26">
        <f t="shared" si="30"/>
        <v>117.7</v>
      </c>
      <c r="GJ41" s="21">
        <v>59</v>
      </c>
      <c r="GK41" s="21">
        <v>0</v>
      </c>
      <c r="GL41" s="21">
        <f t="shared" si="38"/>
        <v>1.75</v>
      </c>
      <c r="GM41" s="26">
        <f t="shared" si="31"/>
        <v>57.25</v>
      </c>
      <c r="GN41" s="21">
        <v>62</v>
      </c>
      <c r="GO41" s="21">
        <v>0</v>
      </c>
      <c r="GP41" s="105">
        <v>1</v>
      </c>
      <c r="GQ41" s="26">
        <v>30</v>
      </c>
      <c r="GR41" s="26"/>
      <c r="GS41" s="26"/>
      <c r="GT41" s="26"/>
      <c r="GU41" s="26"/>
      <c r="GV41" s="26"/>
      <c r="GW41" s="26"/>
      <c r="GX41" s="26"/>
      <c r="GY41" s="26"/>
      <c r="GZ41" s="24">
        <f t="shared" si="32"/>
        <v>0</v>
      </c>
      <c r="HB41" s="26">
        <f t="shared" si="39"/>
        <v>1.55</v>
      </c>
      <c r="HC41" s="26">
        <f t="shared" si="33"/>
        <v>60.45</v>
      </c>
    </row>
    <row r="42" spans="1:262" s="19" customFormat="1" ht="15.75" x14ac:dyDescent="0.2">
      <c r="A42" s="125">
        <v>28</v>
      </c>
      <c r="B42" s="125" t="s">
        <v>143</v>
      </c>
      <c r="C42" s="77" t="s">
        <v>148</v>
      </c>
      <c r="D42" s="123">
        <f t="shared" si="34"/>
        <v>586</v>
      </c>
      <c r="E42" s="123">
        <f t="shared" si="35"/>
        <v>747</v>
      </c>
      <c r="F42" s="26">
        <v>580</v>
      </c>
      <c r="G42" s="26">
        <v>0</v>
      </c>
      <c r="H42" s="26">
        <v>531</v>
      </c>
      <c r="I42" s="26">
        <v>0</v>
      </c>
      <c r="J42" s="26">
        <v>25</v>
      </c>
      <c r="K42" s="26">
        <v>29</v>
      </c>
      <c r="L42" s="26">
        <v>0</v>
      </c>
      <c r="M42" s="26">
        <v>0</v>
      </c>
      <c r="N42" s="26">
        <v>0</v>
      </c>
      <c r="O42" s="26">
        <v>94</v>
      </c>
      <c r="P42" s="26">
        <v>0</v>
      </c>
      <c r="Q42" s="26">
        <v>0</v>
      </c>
      <c r="R42" s="26">
        <v>59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72">
        <f t="shared" si="4"/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72">
        <f t="shared" si="5"/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62">
        <f t="shared" si="6"/>
        <v>0</v>
      </c>
      <c r="AX42" s="26"/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62">
        <f t="shared" si="7"/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62">
        <f t="shared" si="8"/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62">
        <f t="shared" si="9"/>
        <v>0</v>
      </c>
      <c r="CB42" s="26">
        <v>0</v>
      </c>
      <c r="CC42" s="26">
        <v>0</v>
      </c>
      <c r="CD42" s="26">
        <v>0</v>
      </c>
      <c r="CE42" s="26">
        <v>6</v>
      </c>
      <c r="CF42" s="26">
        <v>9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62">
        <f t="shared" si="10"/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62">
        <f t="shared" si="11"/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62">
        <f t="shared" si="12"/>
        <v>0</v>
      </c>
      <c r="DQ42" s="84"/>
      <c r="DR42" s="84"/>
      <c r="DS42" s="84"/>
      <c r="DT42" s="84"/>
      <c r="DU42" s="84"/>
      <c r="DV42" s="84"/>
      <c r="DW42" s="85">
        <f t="shared" si="13"/>
        <v>0</v>
      </c>
      <c r="DX42" s="84"/>
      <c r="DY42" s="84"/>
      <c r="DZ42" s="84"/>
      <c r="EA42" s="84"/>
      <c r="EB42" s="84"/>
      <c r="EC42" s="84"/>
      <c r="ED42" s="84"/>
      <c r="EE42" s="84"/>
      <c r="EF42" s="85">
        <f t="shared" si="14"/>
        <v>0</v>
      </c>
      <c r="EG42" s="84"/>
      <c r="EH42" s="84"/>
      <c r="EI42" s="85">
        <f t="shared" si="15"/>
        <v>0</v>
      </c>
      <c r="EJ42" s="84"/>
      <c r="EK42" s="84"/>
      <c r="EL42" s="84"/>
      <c r="EM42" s="84"/>
      <c r="EN42" s="85">
        <f t="shared" si="16"/>
        <v>0</v>
      </c>
      <c r="EO42" s="84"/>
      <c r="EP42" s="84"/>
      <c r="EQ42" s="84"/>
      <c r="ER42" s="84"/>
      <c r="ES42" s="85">
        <f t="shared" si="17"/>
        <v>0</v>
      </c>
      <c r="ET42" s="84"/>
      <c r="EU42" s="84"/>
      <c r="EV42" s="84"/>
      <c r="EW42" s="84"/>
      <c r="EX42" s="84"/>
      <c r="EY42" s="84"/>
      <c r="EZ42" s="84"/>
      <c r="FA42" s="84"/>
      <c r="FB42" s="85">
        <f t="shared" si="18"/>
        <v>0</v>
      </c>
      <c r="FC42" s="84"/>
      <c r="FD42" s="84"/>
      <c r="FE42" s="84"/>
      <c r="FF42" s="84"/>
      <c r="FG42" s="84"/>
      <c r="FH42" s="26"/>
      <c r="FI42" s="26"/>
      <c r="FJ42" s="26"/>
      <c r="FK42" s="26"/>
      <c r="FL42" s="23"/>
      <c r="FM42" s="26"/>
      <c r="FN42" s="26"/>
      <c r="FO42" s="26"/>
      <c r="FP42" s="26"/>
      <c r="FQ42" s="26"/>
      <c r="FR42" s="23">
        <f t="shared" si="20"/>
        <v>0</v>
      </c>
      <c r="FS42" s="26"/>
      <c r="FT42" s="26"/>
      <c r="FU42" s="26"/>
      <c r="FV42" s="26"/>
      <c r="FW42" s="23">
        <f t="shared" si="21"/>
        <v>0</v>
      </c>
      <c r="FX42" s="21">
        <f t="shared" si="22"/>
        <v>1333</v>
      </c>
      <c r="FY42" s="21">
        <f t="shared" si="23"/>
        <v>0</v>
      </c>
      <c r="FZ42" s="62">
        <f t="shared" si="24"/>
        <v>1333</v>
      </c>
      <c r="GA42" s="21"/>
      <c r="GB42" s="21">
        <f t="shared" si="40"/>
        <v>496</v>
      </c>
      <c r="GC42" s="21">
        <f t="shared" si="36"/>
        <v>6.8760000000000003</v>
      </c>
      <c r="GD42" s="26">
        <f t="shared" si="26"/>
        <v>489.12400000000002</v>
      </c>
      <c r="GE42" s="21">
        <f t="shared" si="41"/>
        <v>652</v>
      </c>
      <c r="GF42" s="21">
        <f t="shared" si="37"/>
        <v>10.039999999999999</v>
      </c>
      <c r="GG42" s="26">
        <f t="shared" si="28"/>
        <v>641.96</v>
      </c>
      <c r="GH42" s="21">
        <f t="shared" si="29"/>
        <v>185</v>
      </c>
      <c r="GI42" s="26">
        <f t="shared" si="30"/>
        <v>179.95</v>
      </c>
      <c r="GJ42" s="21">
        <v>90</v>
      </c>
      <c r="GK42" s="21">
        <v>0</v>
      </c>
      <c r="GL42" s="21">
        <f t="shared" si="38"/>
        <v>2.68</v>
      </c>
      <c r="GM42" s="26">
        <f t="shared" si="31"/>
        <v>87.32</v>
      </c>
      <c r="GN42" s="21">
        <v>95</v>
      </c>
      <c r="GO42" s="21">
        <v>0</v>
      </c>
      <c r="GP42" s="105">
        <v>1</v>
      </c>
      <c r="GQ42" s="26">
        <v>39</v>
      </c>
      <c r="GR42" s="26"/>
      <c r="GS42" s="26"/>
      <c r="GT42" s="26"/>
      <c r="GU42" s="26"/>
      <c r="GV42" s="26"/>
      <c r="GW42" s="26"/>
      <c r="GX42" s="26"/>
      <c r="GY42" s="26"/>
      <c r="GZ42" s="24"/>
      <c r="HB42" s="26">
        <f t="shared" si="39"/>
        <v>2.37</v>
      </c>
      <c r="HC42" s="26">
        <f t="shared" si="33"/>
        <v>92.63</v>
      </c>
    </row>
    <row r="43" spans="1:262" s="19" customFormat="1" ht="31.5" x14ac:dyDescent="0.2">
      <c r="A43" s="125">
        <v>29</v>
      </c>
      <c r="B43" s="125" t="s">
        <v>144</v>
      </c>
      <c r="C43" s="77" t="s">
        <v>148</v>
      </c>
      <c r="D43" s="123">
        <f t="shared" si="34"/>
        <v>319</v>
      </c>
      <c r="E43" s="123">
        <f t="shared" si="35"/>
        <v>478</v>
      </c>
      <c r="F43" s="26">
        <v>315</v>
      </c>
      <c r="G43" s="26">
        <v>0</v>
      </c>
      <c r="H43" s="26">
        <v>345</v>
      </c>
      <c r="I43" s="26">
        <v>0</v>
      </c>
      <c r="J43" s="26">
        <v>84</v>
      </c>
      <c r="K43" s="26">
        <v>42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1</v>
      </c>
      <c r="Z43" s="26">
        <v>1</v>
      </c>
      <c r="AA43" s="26">
        <v>0</v>
      </c>
      <c r="AB43" s="26">
        <v>0</v>
      </c>
      <c r="AC43" s="72">
        <f t="shared" si="4"/>
        <v>2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72">
        <f t="shared" si="5"/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62">
        <f t="shared" si="6"/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62">
        <f t="shared" si="7"/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62">
        <f t="shared" si="8"/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62">
        <f t="shared" si="9"/>
        <v>0</v>
      </c>
      <c r="CB43" s="26">
        <v>0</v>
      </c>
      <c r="CC43" s="26">
        <v>0</v>
      </c>
      <c r="CD43" s="26">
        <v>0</v>
      </c>
      <c r="CE43" s="26">
        <v>2</v>
      </c>
      <c r="CF43" s="26">
        <v>6</v>
      </c>
      <c r="CG43" s="26">
        <v>1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62">
        <f t="shared" si="10"/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62">
        <f t="shared" si="11"/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62">
        <f t="shared" si="12"/>
        <v>0</v>
      </c>
      <c r="DQ43" s="84"/>
      <c r="DR43" s="84"/>
      <c r="DS43" s="84"/>
      <c r="DT43" s="84"/>
      <c r="DU43" s="84"/>
      <c r="DV43" s="84"/>
      <c r="DW43" s="85">
        <f t="shared" si="13"/>
        <v>0</v>
      </c>
      <c r="DX43" s="84"/>
      <c r="DY43" s="84"/>
      <c r="DZ43" s="84"/>
      <c r="EA43" s="84"/>
      <c r="EB43" s="84"/>
      <c r="EC43" s="84"/>
      <c r="ED43" s="84"/>
      <c r="EE43" s="84"/>
      <c r="EF43" s="85">
        <f t="shared" si="14"/>
        <v>0</v>
      </c>
      <c r="EG43" s="84"/>
      <c r="EH43" s="84"/>
      <c r="EI43" s="85">
        <f t="shared" si="15"/>
        <v>0</v>
      </c>
      <c r="EJ43" s="84"/>
      <c r="EK43" s="84"/>
      <c r="EL43" s="84"/>
      <c r="EM43" s="84"/>
      <c r="EN43" s="85">
        <f t="shared" si="16"/>
        <v>0</v>
      </c>
      <c r="EO43" s="84"/>
      <c r="EP43" s="84"/>
      <c r="EQ43" s="84"/>
      <c r="ER43" s="84"/>
      <c r="ES43" s="85">
        <f t="shared" si="17"/>
        <v>0</v>
      </c>
      <c r="ET43" s="84"/>
      <c r="EU43" s="84"/>
      <c r="EV43" s="84"/>
      <c r="EW43" s="84"/>
      <c r="EX43" s="84"/>
      <c r="EY43" s="84"/>
      <c r="EZ43" s="84"/>
      <c r="FA43" s="84"/>
      <c r="FB43" s="85">
        <f t="shared" si="18"/>
        <v>0</v>
      </c>
      <c r="FC43" s="84"/>
      <c r="FD43" s="84"/>
      <c r="FE43" s="84"/>
      <c r="FF43" s="84"/>
      <c r="FG43" s="84"/>
      <c r="FH43" s="26"/>
      <c r="FI43" s="26"/>
      <c r="FJ43" s="26"/>
      <c r="FK43" s="26"/>
      <c r="FL43" s="23"/>
      <c r="FM43" s="26"/>
      <c r="FN43" s="26"/>
      <c r="FO43" s="26"/>
      <c r="FP43" s="26"/>
      <c r="FQ43" s="26"/>
      <c r="FR43" s="23">
        <f t="shared" si="20"/>
        <v>0</v>
      </c>
      <c r="FS43" s="26"/>
      <c r="FT43" s="26"/>
      <c r="FU43" s="26"/>
      <c r="FV43" s="26"/>
      <c r="FW43" s="23">
        <f t="shared" si="21"/>
        <v>0</v>
      </c>
      <c r="FX43" s="21">
        <f t="shared" si="22"/>
        <v>797</v>
      </c>
      <c r="FY43" s="21">
        <f>SUM(DQ43:DS43)+DW43+SUM(DX43:EC43)+EF43+EI43+EN44+SUM(EO43:EP43)+ES43+SUM(ET43:EW43)+FB43+SUM(FC43:FG43)+FL43+SUM(FM43:FO43)+FR43+FW43</f>
        <v>0</v>
      </c>
      <c r="FZ43" s="62">
        <f t="shared" si="24"/>
        <v>797</v>
      </c>
      <c r="GA43" s="21"/>
      <c r="GB43" s="21">
        <f t="shared" si="40"/>
        <v>275</v>
      </c>
      <c r="GC43" s="21">
        <f t="shared" si="36"/>
        <v>3.8119999999999998</v>
      </c>
      <c r="GD43" s="26">
        <f t="shared" si="26"/>
        <v>271.18799999999999</v>
      </c>
      <c r="GE43" s="21">
        <f t="shared" si="41"/>
        <v>432</v>
      </c>
      <c r="GF43" s="21">
        <f t="shared" si="37"/>
        <v>6.65</v>
      </c>
      <c r="GG43" s="26">
        <f t="shared" si="28"/>
        <v>425.35</v>
      </c>
      <c r="GH43" s="21">
        <f t="shared" si="29"/>
        <v>90</v>
      </c>
      <c r="GI43" s="26">
        <f t="shared" si="30"/>
        <v>87.539999999999992</v>
      </c>
      <c r="GJ43" s="21">
        <v>44</v>
      </c>
      <c r="GK43" s="21">
        <v>0</v>
      </c>
      <c r="GL43" s="21">
        <f t="shared" si="38"/>
        <v>1.31</v>
      </c>
      <c r="GM43" s="26">
        <f t="shared" si="31"/>
        <v>42.69</v>
      </c>
      <c r="GN43" s="21">
        <v>46</v>
      </c>
      <c r="GO43" s="21">
        <v>0</v>
      </c>
      <c r="GP43" s="105">
        <v>1</v>
      </c>
      <c r="GQ43" s="26">
        <v>24</v>
      </c>
      <c r="GR43" s="26"/>
      <c r="GS43" s="26"/>
      <c r="GT43" s="26"/>
      <c r="GU43" s="26"/>
      <c r="GV43" s="26"/>
      <c r="GW43" s="26"/>
      <c r="GX43" s="26"/>
      <c r="GY43" s="26"/>
      <c r="GZ43" s="24"/>
      <c r="HB43" s="26">
        <f t="shared" si="39"/>
        <v>1.1499999999999999</v>
      </c>
      <c r="HC43" s="26">
        <f t="shared" si="33"/>
        <v>44.85</v>
      </c>
    </row>
    <row r="44" spans="1:262" s="19" customFormat="1" ht="31.5" x14ac:dyDescent="0.2">
      <c r="A44" s="125">
        <v>30</v>
      </c>
      <c r="B44" s="125" t="s">
        <v>145</v>
      </c>
      <c r="C44" s="77" t="s">
        <v>148</v>
      </c>
      <c r="D44" s="123">
        <f t="shared" si="34"/>
        <v>418</v>
      </c>
      <c r="E44" s="123">
        <f t="shared" si="35"/>
        <v>399</v>
      </c>
      <c r="F44" s="26">
        <v>413</v>
      </c>
      <c r="G44" s="26">
        <v>0</v>
      </c>
      <c r="H44" s="26">
        <v>325</v>
      </c>
      <c r="I44" s="26">
        <v>0</v>
      </c>
      <c r="J44" s="26">
        <v>0</v>
      </c>
      <c r="K44" s="26">
        <v>40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23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1</v>
      </c>
      <c r="AA44" s="26">
        <v>0</v>
      </c>
      <c r="AB44" s="26">
        <v>0</v>
      </c>
      <c r="AC44" s="72">
        <f t="shared" si="4"/>
        <v>1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72">
        <f t="shared" si="5"/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1</v>
      </c>
      <c r="AW44" s="62">
        <f t="shared" si="6"/>
        <v>1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62">
        <f t="shared" si="7"/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62">
        <f t="shared" si="8"/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62">
        <f t="shared" si="9"/>
        <v>0</v>
      </c>
      <c r="CB44" s="26">
        <v>1</v>
      </c>
      <c r="CC44" s="26">
        <v>1</v>
      </c>
      <c r="CD44" s="26">
        <v>0</v>
      </c>
      <c r="CE44" s="26">
        <v>3</v>
      </c>
      <c r="CF44" s="26">
        <v>8</v>
      </c>
      <c r="CG44" s="26">
        <v>1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62">
        <f t="shared" si="10"/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62">
        <f t="shared" si="11"/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62">
        <f t="shared" si="12"/>
        <v>0</v>
      </c>
      <c r="DQ44" s="84"/>
      <c r="DR44" s="84"/>
      <c r="DS44" s="84"/>
      <c r="DT44" s="84"/>
      <c r="DU44" s="84"/>
      <c r="DV44" s="84"/>
      <c r="DW44" s="85">
        <f t="shared" si="13"/>
        <v>0</v>
      </c>
      <c r="DX44" s="84"/>
      <c r="DY44" s="84"/>
      <c r="DZ44" s="84"/>
      <c r="EA44" s="84"/>
      <c r="EB44" s="84"/>
      <c r="EC44" s="84"/>
      <c r="ED44" s="84"/>
      <c r="EE44" s="84"/>
      <c r="EF44" s="85">
        <f t="shared" si="14"/>
        <v>0</v>
      </c>
      <c r="EG44" s="84"/>
      <c r="EH44" s="84"/>
      <c r="EI44" s="85">
        <f t="shared" si="15"/>
        <v>0</v>
      </c>
      <c r="EJ44" s="84"/>
      <c r="EK44" s="84"/>
      <c r="EL44" s="84"/>
      <c r="EM44" s="84"/>
      <c r="EN44" s="85">
        <f t="shared" si="16"/>
        <v>0</v>
      </c>
      <c r="EO44" s="84"/>
      <c r="EP44" s="84"/>
      <c r="EQ44" s="84"/>
      <c r="ER44" s="84"/>
      <c r="ES44" s="85">
        <f t="shared" si="17"/>
        <v>0</v>
      </c>
      <c r="ET44" s="84"/>
      <c r="EU44" s="84"/>
      <c r="EV44" s="84"/>
      <c r="EW44" s="84"/>
      <c r="EX44" s="84"/>
      <c r="EY44" s="84"/>
      <c r="EZ44" s="84"/>
      <c r="FA44" s="84"/>
      <c r="FB44" s="85">
        <f t="shared" si="18"/>
        <v>0</v>
      </c>
      <c r="FC44" s="84"/>
      <c r="FD44" s="84"/>
      <c r="FE44" s="84"/>
      <c r="FF44" s="84"/>
      <c r="FG44" s="84"/>
      <c r="FH44" s="26"/>
      <c r="FI44" s="26"/>
      <c r="FJ44" s="26"/>
      <c r="FK44" s="26"/>
      <c r="FL44" s="23"/>
      <c r="FM44" s="26"/>
      <c r="FN44" s="26"/>
      <c r="FO44" s="26"/>
      <c r="FP44" s="26"/>
      <c r="FQ44" s="26"/>
      <c r="FR44" s="23">
        <f t="shared" si="20"/>
        <v>0</v>
      </c>
      <c r="FS44" s="26"/>
      <c r="FT44" s="26"/>
      <c r="FU44" s="26"/>
      <c r="FV44" s="26"/>
      <c r="FW44" s="23">
        <f t="shared" si="21"/>
        <v>0</v>
      </c>
      <c r="FX44" s="21">
        <f t="shared" si="22"/>
        <v>817</v>
      </c>
      <c r="FY44" s="21">
        <f>SUM(DQ44:DS44)+DW44+SUM(DX44:EC44)+EF44+EI44+EN45+SUM(EO44:EP44)+ES44+SUM(ET44:EW44)+FB44+SUM(FC44:FG44)+FL44+SUM(FM44:FO44)+FR44+FW44</f>
        <v>0</v>
      </c>
      <c r="FZ44" s="62">
        <f t="shared" si="24"/>
        <v>817</v>
      </c>
      <c r="GA44" s="21"/>
      <c r="GB44" s="21">
        <f t="shared" si="40"/>
        <v>348</v>
      </c>
      <c r="GC44" s="21">
        <f t="shared" si="36"/>
        <v>4.8239999999999998</v>
      </c>
      <c r="GD44" s="26">
        <f t="shared" si="26"/>
        <v>343.17599999999999</v>
      </c>
      <c r="GE44" s="21">
        <f t="shared" si="41"/>
        <v>345</v>
      </c>
      <c r="GF44" s="21">
        <f t="shared" si="37"/>
        <v>5.31</v>
      </c>
      <c r="GG44" s="26">
        <f t="shared" si="28"/>
        <v>339.69</v>
      </c>
      <c r="GH44" s="21">
        <f t="shared" si="29"/>
        <v>124</v>
      </c>
      <c r="GI44" s="26">
        <f t="shared" si="30"/>
        <v>120.57</v>
      </c>
      <c r="GJ44" s="21">
        <v>70</v>
      </c>
      <c r="GK44" s="21">
        <v>0</v>
      </c>
      <c r="GL44" s="21">
        <f t="shared" si="38"/>
        <v>2.08</v>
      </c>
      <c r="GM44" s="26">
        <f t="shared" si="31"/>
        <v>67.92</v>
      </c>
      <c r="GN44" s="21">
        <v>54</v>
      </c>
      <c r="GO44" s="21">
        <v>0</v>
      </c>
      <c r="GP44" s="105">
        <v>2</v>
      </c>
      <c r="GQ44" s="26">
        <v>23</v>
      </c>
      <c r="GR44" s="26"/>
      <c r="GS44" s="26"/>
      <c r="GT44" s="26"/>
      <c r="GU44" s="26"/>
      <c r="GV44" s="26"/>
      <c r="GW44" s="26"/>
      <c r="GX44" s="26"/>
      <c r="GY44" s="26"/>
      <c r="GZ44" s="24"/>
      <c r="HB44" s="26">
        <f t="shared" si="39"/>
        <v>1.35</v>
      </c>
      <c r="HC44" s="26">
        <f t="shared" si="33"/>
        <v>52.65</v>
      </c>
    </row>
    <row r="45" spans="1:262" ht="27" customHeight="1" x14ac:dyDescent="0.2">
      <c r="A45" s="125">
        <v>31</v>
      </c>
      <c r="B45" s="76" t="s">
        <v>146</v>
      </c>
      <c r="C45" s="77" t="s">
        <v>148</v>
      </c>
      <c r="D45" s="123">
        <f t="shared" si="34"/>
        <v>740</v>
      </c>
      <c r="E45" s="123">
        <f t="shared" si="35"/>
        <v>665</v>
      </c>
      <c r="F45" s="21">
        <v>730</v>
      </c>
      <c r="G45" s="21">
        <v>0</v>
      </c>
      <c r="H45" s="21">
        <v>562</v>
      </c>
      <c r="I45" s="21">
        <v>0</v>
      </c>
      <c r="J45" s="21">
        <v>63</v>
      </c>
      <c r="K45" s="21">
        <v>40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  <c r="Z45" s="21">
        <v>1</v>
      </c>
      <c r="AA45" s="21">
        <v>0</v>
      </c>
      <c r="AB45" s="21">
        <v>0</v>
      </c>
      <c r="AC45" s="72">
        <f t="shared" si="4"/>
        <v>2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72">
        <f t="shared" si="5"/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62">
        <f t="shared" si="6"/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62">
        <f>SUM(AX45:BF45)</f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62">
        <f>SUM(BH45:BP45)</f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62">
        <f t="shared" si="9"/>
        <v>0</v>
      </c>
      <c r="CB45" s="22">
        <v>0</v>
      </c>
      <c r="CC45" s="22">
        <v>0</v>
      </c>
      <c r="CD45" s="22">
        <v>0</v>
      </c>
      <c r="CE45" s="21">
        <v>8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62">
        <f t="shared" si="10"/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62">
        <f>SUM(CW45:DE45)</f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62">
        <f>SUM(DG45:DO45)</f>
        <v>0</v>
      </c>
      <c r="DQ45" s="85"/>
      <c r="DR45" s="85"/>
      <c r="DS45" s="85"/>
      <c r="DT45" s="85"/>
      <c r="DU45" s="85"/>
      <c r="DV45" s="85"/>
      <c r="DW45" s="85">
        <f>DT45+DU45+DV45</f>
        <v>0</v>
      </c>
      <c r="DX45" s="85"/>
      <c r="DY45" s="85"/>
      <c r="DZ45" s="85"/>
      <c r="EA45" s="85"/>
      <c r="EB45" s="85"/>
      <c r="EC45" s="85"/>
      <c r="ED45" s="85"/>
      <c r="EE45" s="85"/>
      <c r="EF45" s="85">
        <f>ED45+EE45</f>
        <v>0</v>
      </c>
      <c r="EG45" s="85"/>
      <c r="EH45" s="85"/>
      <c r="EI45" s="85">
        <f>EG45+EH45</f>
        <v>0</v>
      </c>
      <c r="EJ45" s="85"/>
      <c r="EK45" s="85"/>
      <c r="EL45" s="85"/>
      <c r="EM45" s="85"/>
      <c r="EN45" s="85">
        <f>SUM(EJ45:EM45)</f>
        <v>0</v>
      </c>
      <c r="EO45" s="85"/>
      <c r="EP45" s="85"/>
      <c r="EQ45" s="85"/>
      <c r="ER45" s="85"/>
      <c r="ES45" s="85">
        <f>EQ45+ER45</f>
        <v>0</v>
      </c>
      <c r="ET45" s="85"/>
      <c r="EU45" s="85"/>
      <c r="EV45" s="85"/>
      <c r="EW45" s="85"/>
      <c r="EX45" s="85"/>
      <c r="EY45" s="85"/>
      <c r="EZ45" s="85"/>
      <c r="FA45" s="85"/>
      <c r="FB45" s="85">
        <f>SUM(EX45:FA45)</f>
        <v>0</v>
      </c>
      <c r="FC45" s="85"/>
      <c r="FD45" s="85"/>
      <c r="FE45" s="85"/>
      <c r="FF45" s="85"/>
      <c r="FG45" s="85"/>
      <c r="FH45" s="23"/>
      <c r="FI45" s="23"/>
      <c r="FJ45" s="23"/>
      <c r="FK45" s="23"/>
      <c r="FL45" s="23">
        <f>FJ45+FK45</f>
        <v>0</v>
      </c>
      <c r="FM45" s="23"/>
      <c r="FN45" s="23"/>
      <c r="FO45" s="23"/>
      <c r="FP45" s="23"/>
      <c r="FQ45" s="23"/>
      <c r="FR45" s="23">
        <f t="shared" si="20"/>
        <v>0</v>
      </c>
      <c r="FS45" s="23"/>
      <c r="FT45" s="23"/>
      <c r="FU45" s="23"/>
      <c r="FV45" s="23"/>
      <c r="FW45" s="23">
        <f t="shared" si="21"/>
        <v>0</v>
      </c>
      <c r="FX45" s="21">
        <f t="shared" si="22"/>
        <v>1405</v>
      </c>
      <c r="FY45" s="21">
        <f>SUM(DQ45:DS45)+DW45+SUM(DX45:EC45)+EF45+EI45+EN45+SUM(EO45:EP45)+ES45+SUM(ET45:EW45)+FB45+SUM(FC45:FG45)+FL45+SUM(FM45:FO45)+FR45+FW45</f>
        <v>0</v>
      </c>
      <c r="FZ45" s="62">
        <f t="shared" si="24"/>
        <v>1405</v>
      </c>
      <c r="GA45" s="21"/>
      <c r="GB45" s="21">
        <f t="shared" si="40"/>
        <v>610</v>
      </c>
      <c r="GC45" s="21">
        <f t="shared" si="36"/>
        <v>8.4559999999999995</v>
      </c>
      <c r="GD45" s="26">
        <f t="shared" si="26"/>
        <v>601.54399999999998</v>
      </c>
      <c r="GE45" s="21">
        <f t="shared" si="41"/>
        <v>555</v>
      </c>
      <c r="GF45" s="21">
        <f t="shared" si="37"/>
        <v>8.5500000000000007</v>
      </c>
      <c r="GG45" s="26">
        <f t="shared" si="28"/>
        <v>546.45000000000005</v>
      </c>
      <c r="GH45" s="21">
        <f t="shared" si="29"/>
        <v>240</v>
      </c>
      <c r="GI45" s="26">
        <f t="shared" si="30"/>
        <v>233.38</v>
      </c>
      <c r="GJ45" s="21">
        <v>130</v>
      </c>
      <c r="GK45" s="21">
        <v>0</v>
      </c>
      <c r="GL45" s="21">
        <f t="shared" si="38"/>
        <v>3.87</v>
      </c>
      <c r="GM45" s="26">
        <f t="shared" si="31"/>
        <v>126.13</v>
      </c>
      <c r="GN45" s="21">
        <v>110</v>
      </c>
      <c r="GO45" s="21">
        <v>0</v>
      </c>
      <c r="GP45" s="107">
        <v>7</v>
      </c>
      <c r="GQ45" s="24">
        <v>37</v>
      </c>
      <c r="GR45" s="24"/>
      <c r="GS45" s="24"/>
      <c r="GT45" s="24"/>
      <c r="GU45" s="24"/>
      <c r="GV45" s="24"/>
      <c r="GW45" s="24"/>
      <c r="GX45" s="24"/>
      <c r="GY45" s="24"/>
      <c r="GZ45" s="24">
        <f>SUM(GR45:GY45)</f>
        <v>0</v>
      </c>
      <c r="HB45" s="26">
        <f t="shared" si="39"/>
        <v>2.75</v>
      </c>
      <c r="HC45" s="26">
        <f t="shared" si="33"/>
        <v>107.25</v>
      </c>
    </row>
    <row r="46" spans="1:262" ht="63.75" customHeight="1" thickBot="1" x14ac:dyDescent="0.25">
      <c r="A46" s="125">
        <v>32</v>
      </c>
      <c r="B46" s="76" t="s">
        <v>147</v>
      </c>
      <c r="C46" s="77" t="s">
        <v>148</v>
      </c>
      <c r="D46" s="123">
        <f t="shared" si="34"/>
        <v>70</v>
      </c>
      <c r="E46" s="123">
        <f t="shared" si="35"/>
        <v>45</v>
      </c>
      <c r="F46" s="21">
        <v>70</v>
      </c>
      <c r="G46" s="21">
        <v>0</v>
      </c>
      <c r="H46" s="21">
        <v>45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72">
        <f t="shared" si="4"/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72">
        <f t="shared" si="5"/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62">
        <f t="shared" si="6"/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62">
        <f>SUM(AX46:BF46)</f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62">
        <f>SUM(BH46:BP46)</f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62">
        <f t="shared" si="9"/>
        <v>0</v>
      </c>
      <c r="CB46" s="22">
        <v>0</v>
      </c>
      <c r="CC46" s="22">
        <v>0</v>
      </c>
      <c r="CD46" s="22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62">
        <f t="shared" si="10"/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62">
        <f>SUM(CW46:DE46)</f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62">
        <f>SUM(DG46:DO46)</f>
        <v>0</v>
      </c>
      <c r="DQ46" s="85"/>
      <c r="DR46" s="85"/>
      <c r="DS46" s="85"/>
      <c r="DT46" s="85"/>
      <c r="DU46" s="85"/>
      <c r="DV46" s="85"/>
      <c r="DW46" s="85">
        <f>DT46+DU46+DV46</f>
        <v>0</v>
      </c>
      <c r="DX46" s="85"/>
      <c r="DY46" s="85"/>
      <c r="DZ46" s="85"/>
      <c r="EA46" s="85"/>
      <c r="EB46" s="85"/>
      <c r="EC46" s="85"/>
      <c r="ED46" s="85"/>
      <c r="EE46" s="85"/>
      <c r="EF46" s="85">
        <f t="shared" ref="EF46" si="42">ED46+EE46</f>
        <v>0</v>
      </c>
      <c r="EG46" s="85"/>
      <c r="EH46" s="85"/>
      <c r="EI46" s="85">
        <f t="shared" ref="EI46" si="43">EG46+EH46</f>
        <v>0</v>
      </c>
      <c r="EJ46" s="85"/>
      <c r="EK46" s="85"/>
      <c r="EL46" s="85"/>
      <c r="EM46" s="85"/>
      <c r="EN46" s="85">
        <f t="shared" ref="EN46:EN69" si="44">SUM(EJ46:EM46)</f>
        <v>0</v>
      </c>
      <c r="EO46" s="85"/>
      <c r="EP46" s="85"/>
      <c r="EQ46" s="85"/>
      <c r="ER46" s="85"/>
      <c r="ES46" s="85">
        <f t="shared" ref="ES46" si="45">EQ46+ER46</f>
        <v>0</v>
      </c>
      <c r="ET46" s="85"/>
      <c r="EU46" s="85"/>
      <c r="EV46" s="85"/>
      <c r="EW46" s="85"/>
      <c r="EX46" s="85"/>
      <c r="EY46" s="85"/>
      <c r="EZ46" s="85"/>
      <c r="FA46" s="85"/>
      <c r="FB46" s="85">
        <f t="shared" ref="FB46:FB69" si="46">SUM(EX46:FA46)</f>
        <v>0</v>
      </c>
      <c r="FC46" s="85"/>
      <c r="FD46" s="85"/>
      <c r="FE46" s="85"/>
      <c r="FF46" s="85"/>
      <c r="FG46" s="85"/>
      <c r="FH46" s="23"/>
      <c r="FI46" s="23"/>
      <c r="FJ46" s="23"/>
      <c r="FK46" s="23"/>
      <c r="FL46" s="23">
        <f>FJ46+FK46</f>
        <v>0</v>
      </c>
      <c r="FM46" s="23"/>
      <c r="FN46" s="23"/>
      <c r="FO46" s="23"/>
      <c r="FP46" s="23"/>
      <c r="FQ46" s="23"/>
      <c r="FR46" s="23">
        <f t="shared" si="20"/>
        <v>0</v>
      </c>
      <c r="FS46" s="23"/>
      <c r="FT46" s="23"/>
      <c r="FU46" s="23"/>
      <c r="FV46" s="23"/>
      <c r="FW46" s="23">
        <f t="shared" si="21"/>
        <v>0</v>
      </c>
      <c r="FX46" s="21">
        <f t="shared" si="22"/>
        <v>115</v>
      </c>
      <c r="FY46" s="21">
        <f t="shared" ref="FY46" si="47">SUM(DQ46:DS46)+DW46+SUM(DX46:EC46)+EF46+EI46+EN46+SUM(EO46:EP46)+ES46+SUM(ET46:EW46)+FB46+SUM(FC46:FG46)+FL46+SUM(FM46:FO46)+FR46+FW46</f>
        <v>0</v>
      </c>
      <c r="FZ46" s="62">
        <f t="shared" si="24"/>
        <v>115</v>
      </c>
      <c r="GA46" s="21"/>
      <c r="GB46" s="21">
        <f t="shared" si="40"/>
        <v>18</v>
      </c>
      <c r="GC46" s="21">
        <f t="shared" si="36"/>
        <v>0.25</v>
      </c>
      <c r="GD46" s="26">
        <f t="shared" si="26"/>
        <v>17.75</v>
      </c>
      <c r="GE46" s="21">
        <f t="shared" si="41"/>
        <v>23</v>
      </c>
      <c r="GF46" s="21">
        <f t="shared" si="37"/>
        <v>0.35</v>
      </c>
      <c r="GG46" s="26">
        <f t="shared" si="28"/>
        <v>22.65</v>
      </c>
      <c r="GH46" s="21">
        <f>GJ46+GN46</f>
        <v>74</v>
      </c>
      <c r="GI46" s="26">
        <f t="shared" si="30"/>
        <v>71.900000000000006</v>
      </c>
      <c r="GJ46" s="21">
        <v>52</v>
      </c>
      <c r="GK46" s="21">
        <v>0</v>
      </c>
      <c r="GL46" s="21">
        <f t="shared" si="38"/>
        <v>1.55</v>
      </c>
      <c r="GM46" s="26">
        <f t="shared" si="31"/>
        <v>50.45</v>
      </c>
      <c r="GN46" s="21">
        <v>22</v>
      </c>
      <c r="GO46" s="21">
        <v>0</v>
      </c>
      <c r="GP46" s="107">
        <v>0</v>
      </c>
      <c r="GQ46" s="24">
        <v>8</v>
      </c>
      <c r="GR46" s="24"/>
      <c r="GS46" s="24"/>
      <c r="GT46" s="24"/>
      <c r="GU46" s="24"/>
      <c r="GV46" s="24"/>
      <c r="GW46" s="24"/>
      <c r="GX46" s="24"/>
      <c r="GY46" s="24"/>
      <c r="GZ46" s="24">
        <f>SUM(GR46:GY46)</f>
        <v>0</v>
      </c>
      <c r="HB46" s="26">
        <f t="shared" si="39"/>
        <v>0.55000000000000004</v>
      </c>
      <c r="HC46" s="26">
        <f t="shared" si="33"/>
        <v>21.45</v>
      </c>
    </row>
    <row r="47" spans="1:262" s="68" customFormat="1" ht="16.5" thickBot="1" x14ac:dyDescent="0.25">
      <c r="A47" s="195" t="s">
        <v>42</v>
      </c>
      <c r="B47" s="195" t="s">
        <v>42</v>
      </c>
      <c r="C47" s="108"/>
      <c r="D47" s="109">
        <f t="shared" ref="D47:BO47" si="48">SUM(D48:D69)</f>
        <v>5364.300000000002</v>
      </c>
      <c r="E47" s="109">
        <f t="shared" si="48"/>
        <v>6799.2000000000007</v>
      </c>
      <c r="F47" s="109">
        <f t="shared" si="48"/>
        <v>5232.3999999999996</v>
      </c>
      <c r="G47" s="109">
        <f t="shared" si="48"/>
        <v>0</v>
      </c>
      <c r="H47" s="109">
        <f t="shared" si="48"/>
        <v>5673.9000000000005</v>
      </c>
      <c r="I47" s="109">
        <f t="shared" si="48"/>
        <v>0</v>
      </c>
      <c r="J47" s="109">
        <f t="shared" si="48"/>
        <v>229.8</v>
      </c>
      <c r="K47" s="109">
        <f t="shared" si="48"/>
        <v>242.39999999999998</v>
      </c>
      <c r="L47" s="109">
        <f t="shared" si="48"/>
        <v>0</v>
      </c>
      <c r="M47" s="109">
        <f t="shared" si="48"/>
        <v>0</v>
      </c>
      <c r="N47" s="109">
        <f t="shared" si="48"/>
        <v>0</v>
      </c>
      <c r="O47" s="109">
        <f t="shared" si="48"/>
        <v>23</v>
      </c>
      <c r="P47" s="109">
        <f t="shared" si="48"/>
        <v>0</v>
      </c>
      <c r="Q47" s="109">
        <f t="shared" si="48"/>
        <v>160.60000000000002</v>
      </c>
      <c r="R47" s="109">
        <f t="shared" si="48"/>
        <v>334.3</v>
      </c>
      <c r="S47" s="109">
        <f t="shared" si="48"/>
        <v>0</v>
      </c>
      <c r="T47" s="109">
        <f t="shared" si="48"/>
        <v>0</v>
      </c>
      <c r="U47" s="109">
        <f t="shared" si="48"/>
        <v>1</v>
      </c>
      <c r="V47" s="109">
        <f t="shared" si="48"/>
        <v>0</v>
      </c>
      <c r="W47" s="109">
        <f t="shared" si="48"/>
        <v>0</v>
      </c>
      <c r="X47" s="109">
        <f t="shared" si="48"/>
        <v>1</v>
      </c>
      <c r="Y47" s="109">
        <f t="shared" si="48"/>
        <v>1.7</v>
      </c>
      <c r="Z47" s="109">
        <f t="shared" si="48"/>
        <v>30.7</v>
      </c>
      <c r="AA47" s="109">
        <f t="shared" si="48"/>
        <v>24</v>
      </c>
      <c r="AB47" s="109">
        <f t="shared" si="48"/>
        <v>35.299999999999997</v>
      </c>
      <c r="AC47" s="109">
        <f t="shared" si="48"/>
        <v>93.699999999999989</v>
      </c>
      <c r="AD47" s="109">
        <f t="shared" si="48"/>
        <v>0</v>
      </c>
      <c r="AE47" s="109">
        <f t="shared" si="48"/>
        <v>0</v>
      </c>
      <c r="AF47" s="109">
        <f t="shared" si="48"/>
        <v>0</v>
      </c>
      <c r="AG47" s="109">
        <f t="shared" si="48"/>
        <v>0</v>
      </c>
      <c r="AH47" s="109">
        <f t="shared" si="48"/>
        <v>0</v>
      </c>
      <c r="AI47" s="109">
        <f t="shared" si="48"/>
        <v>0</v>
      </c>
      <c r="AJ47" s="109">
        <f t="shared" si="48"/>
        <v>0</v>
      </c>
      <c r="AK47" s="109">
        <f t="shared" si="48"/>
        <v>9.6999999999999993</v>
      </c>
      <c r="AL47" s="109">
        <f t="shared" si="48"/>
        <v>32.299999999999997</v>
      </c>
      <c r="AM47" s="109">
        <f t="shared" si="48"/>
        <v>42</v>
      </c>
      <c r="AN47" s="109">
        <f t="shared" si="48"/>
        <v>0</v>
      </c>
      <c r="AO47" s="109">
        <f t="shared" si="48"/>
        <v>0</v>
      </c>
      <c r="AP47" s="109">
        <f t="shared" si="48"/>
        <v>0</v>
      </c>
      <c r="AQ47" s="109">
        <f t="shared" si="48"/>
        <v>0</v>
      </c>
      <c r="AR47" s="109">
        <f t="shared" si="48"/>
        <v>0</v>
      </c>
      <c r="AS47" s="109">
        <f t="shared" si="48"/>
        <v>0.7</v>
      </c>
      <c r="AT47" s="109">
        <f t="shared" si="48"/>
        <v>6.7</v>
      </c>
      <c r="AU47" s="109">
        <f t="shared" si="48"/>
        <v>0.7</v>
      </c>
      <c r="AV47" s="109">
        <f t="shared" si="48"/>
        <v>73.3</v>
      </c>
      <c r="AW47" s="109">
        <f t="shared" si="48"/>
        <v>81.399999999999991</v>
      </c>
      <c r="AX47" s="109">
        <f t="shared" si="48"/>
        <v>0</v>
      </c>
      <c r="AY47" s="109">
        <f t="shared" si="48"/>
        <v>0</v>
      </c>
      <c r="AZ47" s="109">
        <f t="shared" si="48"/>
        <v>0</v>
      </c>
      <c r="BA47" s="109">
        <f t="shared" si="48"/>
        <v>0</v>
      </c>
      <c r="BB47" s="109">
        <f t="shared" si="48"/>
        <v>0</v>
      </c>
      <c r="BC47" s="109">
        <f t="shared" si="48"/>
        <v>0</v>
      </c>
      <c r="BD47" s="109">
        <f t="shared" si="48"/>
        <v>0</v>
      </c>
      <c r="BE47" s="109">
        <f t="shared" si="48"/>
        <v>1.3</v>
      </c>
      <c r="BF47" s="109">
        <f t="shared" si="48"/>
        <v>72.3</v>
      </c>
      <c r="BG47" s="109">
        <f t="shared" si="48"/>
        <v>73.599999999999994</v>
      </c>
      <c r="BH47" s="109">
        <f t="shared" si="48"/>
        <v>0</v>
      </c>
      <c r="BI47" s="109">
        <f t="shared" si="48"/>
        <v>0</v>
      </c>
      <c r="BJ47" s="109">
        <f t="shared" si="48"/>
        <v>0</v>
      </c>
      <c r="BK47" s="109">
        <f t="shared" si="48"/>
        <v>0</v>
      </c>
      <c r="BL47" s="109">
        <f t="shared" si="48"/>
        <v>0</v>
      </c>
      <c r="BM47" s="109">
        <f t="shared" si="48"/>
        <v>0</v>
      </c>
      <c r="BN47" s="109">
        <f t="shared" si="48"/>
        <v>0</v>
      </c>
      <c r="BO47" s="109">
        <f t="shared" si="48"/>
        <v>0</v>
      </c>
      <c r="BP47" s="109">
        <f t="shared" ref="BP47:EA47" si="49">SUM(BP48:BP69)</f>
        <v>18.3</v>
      </c>
      <c r="BQ47" s="109">
        <f t="shared" si="49"/>
        <v>18.3</v>
      </c>
      <c r="BR47" s="109">
        <f t="shared" si="49"/>
        <v>0</v>
      </c>
      <c r="BS47" s="109">
        <f t="shared" si="49"/>
        <v>0</v>
      </c>
      <c r="BT47" s="109">
        <f t="shared" si="49"/>
        <v>0</v>
      </c>
      <c r="BU47" s="109">
        <f t="shared" si="49"/>
        <v>0</v>
      </c>
      <c r="BV47" s="109">
        <f t="shared" si="49"/>
        <v>0</v>
      </c>
      <c r="BW47" s="109">
        <f t="shared" si="49"/>
        <v>0</v>
      </c>
      <c r="BX47" s="109">
        <f t="shared" si="49"/>
        <v>0</v>
      </c>
      <c r="BY47" s="109">
        <f t="shared" si="49"/>
        <v>0</v>
      </c>
      <c r="BZ47" s="109">
        <f t="shared" si="49"/>
        <v>23.7</v>
      </c>
      <c r="CA47" s="109">
        <f t="shared" si="49"/>
        <v>23.7</v>
      </c>
      <c r="CB47" s="109">
        <f t="shared" si="49"/>
        <v>8.6999999999999993</v>
      </c>
      <c r="CC47" s="109">
        <f t="shared" si="49"/>
        <v>5.7</v>
      </c>
      <c r="CD47" s="109">
        <f t="shared" si="49"/>
        <v>1.4</v>
      </c>
      <c r="CE47" s="109">
        <f t="shared" si="49"/>
        <v>6.1000000000000005</v>
      </c>
      <c r="CF47" s="109">
        <f t="shared" si="49"/>
        <v>15</v>
      </c>
      <c r="CG47" s="109">
        <f t="shared" si="49"/>
        <v>0.7</v>
      </c>
      <c r="CH47" s="109">
        <f t="shared" si="49"/>
        <v>0</v>
      </c>
      <c r="CI47" s="109">
        <f t="shared" si="49"/>
        <v>0</v>
      </c>
      <c r="CJ47" s="109">
        <f t="shared" si="49"/>
        <v>0</v>
      </c>
      <c r="CK47" s="109">
        <f t="shared" si="49"/>
        <v>0</v>
      </c>
      <c r="CL47" s="109">
        <f t="shared" si="49"/>
        <v>0</v>
      </c>
      <c r="CM47" s="109">
        <f t="shared" si="49"/>
        <v>0</v>
      </c>
      <c r="CN47" s="109">
        <f t="shared" si="49"/>
        <v>0</v>
      </c>
      <c r="CO47" s="109">
        <f t="shared" si="49"/>
        <v>0</v>
      </c>
      <c r="CP47" s="109">
        <f t="shared" si="49"/>
        <v>0</v>
      </c>
      <c r="CQ47" s="109">
        <f t="shared" si="49"/>
        <v>0</v>
      </c>
      <c r="CR47" s="109">
        <f t="shared" si="49"/>
        <v>1.7</v>
      </c>
      <c r="CS47" s="109">
        <f t="shared" si="49"/>
        <v>0.7</v>
      </c>
      <c r="CT47" s="109">
        <f t="shared" si="49"/>
        <v>4.5999999999999996</v>
      </c>
      <c r="CU47" s="109">
        <f t="shared" si="49"/>
        <v>18.7</v>
      </c>
      <c r="CV47" s="109">
        <f t="shared" si="49"/>
        <v>25.7</v>
      </c>
      <c r="CW47" s="109">
        <f t="shared" si="49"/>
        <v>0</v>
      </c>
      <c r="CX47" s="109">
        <f t="shared" si="49"/>
        <v>0</v>
      </c>
      <c r="CY47" s="109">
        <f t="shared" si="49"/>
        <v>0</v>
      </c>
      <c r="CZ47" s="109">
        <f t="shared" si="49"/>
        <v>0</v>
      </c>
      <c r="DA47" s="109">
        <f t="shared" si="49"/>
        <v>0</v>
      </c>
      <c r="DB47" s="109">
        <f t="shared" si="49"/>
        <v>0</v>
      </c>
      <c r="DC47" s="109">
        <f t="shared" si="49"/>
        <v>0</v>
      </c>
      <c r="DD47" s="109">
        <f t="shared" si="49"/>
        <v>1</v>
      </c>
      <c r="DE47" s="109">
        <f t="shared" si="49"/>
        <v>13.7</v>
      </c>
      <c r="DF47" s="109">
        <f t="shared" si="49"/>
        <v>14.7</v>
      </c>
      <c r="DG47" s="109">
        <f t="shared" si="49"/>
        <v>0</v>
      </c>
      <c r="DH47" s="109">
        <f t="shared" si="49"/>
        <v>0</v>
      </c>
      <c r="DI47" s="109">
        <f t="shared" si="49"/>
        <v>0</v>
      </c>
      <c r="DJ47" s="109">
        <f t="shared" si="49"/>
        <v>0</v>
      </c>
      <c r="DK47" s="109">
        <f t="shared" si="49"/>
        <v>0</v>
      </c>
      <c r="DL47" s="109">
        <f t="shared" si="49"/>
        <v>0</v>
      </c>
      <c r="DM47" s="109">
        <f t="shared" si="49"/>
        <v>0</v>
      </c>
      <c r="DN47" s="109">
        <f t="shared" si="49"/>
        <v>0</v>
      </c>
      <c r="DO47" s="109">
        <f t="shared" si="49"/>
        <v>0</v>
      </c>
      <c r="DP47" s="109">
        <f t="shared" si="49"/>
        <v>0</v>
      </c>
      <c r="DQ47" s="109">
        <f t="shared" si="49"/>
        <v>0</v>
      </c>
      <c r="DR47" s="109">
        <f t="shared" si="49"/>
        <v>0</v>
      </c>
      <c r="DS47" s="109">
        <f t="shared" si="49"/>
        <v>0</v>
      </c>
      <c r="DT47" s="109">
        <f t="shared" si="49"/>
        <v>0</v>
      </c>
      <c r="DU47" s="109">
        <f t="shared" si="49"/>
        <v>0</v>
      </c>
      <c r="DV47" s="109">
        <f t="shared" si="49"/>
        <v>0</v>
      </c>
      <c r="DW47" s="109">
        <f t="shared" si="49"/>
        <v>0</v>
      </c>
      <c r="DX47" s="109">
        <f t="shared" si="49"/>
        <v>0</v>
      </c>
      <c r="DY47" s="109">
        <f t="shared" si="49"/>
        <v>0</v>
      </c>
      <c r="DZ47" s="109">
        <f t="shared" si="49"/>
        <v>0</v>
      </c>
      <c r="EA47" s="109">
        <f t="shared" si="49"/>
        <v>0</v>
      </c>
      <c r="EB47" s="109">
        <f t="shared" ref="EB47:GA47" si="50">SUM(EB48:EB69)</f>
        <v>0</v>
      </c>
      <c r="EC47" s="109">
        <f t="shared" si="50"/>
        <v>0</v>
      </c>
      <c r="ED47" s="109">
        <f t="shared" si="50"/>
        <v>0</v>
      </c>
      <c r="EE47" s="109">
        <f t="shared" si="50"/>
        <v>0</v>
      </c>
      <c r="EF47" s="109">
        <f t="shared" si="50"/>
        <v>0</v>
      </c>
      <c r="EG47" s="109">
        <f t="shared" si="50"/>
        <v>0</v>
      </c>
      <c r="EH47" s="109">
        <f t="shared" si="50"/>
        <v>0</v>
      </c>
      <c r="EI47" s="109">
        <f t="shared" si="50"/>
        <v>0</v>
      </c>
      <c r="EJ47" s="109">
        <f t="shared" si="50"/>
        <v>0</v>
      </c>
      <c r="EK47" s="109">
        <f t="shared" si="50"/>
        <v>0</v>
      </c>
      <c r="EL47" s="109">
        <f t="shared" si="50"/>
        <v>0</v>
      </c>
      <c r="EM47" s="109">
        <f t="shared" si="50"/>
        <v>0</v>
      </c>
      <c r="EN47" s="109">
        <f t="shared" si="50"/>
        <v>0</v>
      </c>
      <c r="EO47" s="109">
        <f t="shared" si="50"/>
        <v>0</v>
      </c>
      <c r="EP47" s="109">
        <f t="shared" si="50"/>
        <v>0</v>
      </c>
      <c r="EQ47" s="109">
        <f t="shared" si="50"/>
        <v>0</v>
      </c>
      <c r="ER47" s="109">
        <f t="shared" si="50"/>
        <v>0</v>
      </c>
      <c r="ES47" s="109">
        <f t="shared" si="50"/>
        <v>0</v>
      </c>
      <c r="ET47" s="109">
        <f t="shared" si="50"/>
        <v>0</v>
      </c>
      <c r="EU47" s="109">
        <f t="shared" si="50"/>
        <v>0</v>
      </c>
      <c r="EV47" s="109">
        <f t="shared" si="50"/>
        <v>0</v>
      </c>
      <c r="EW47" s="109">
        <f t="shared" si="50"/>
        <v>0</v>
      </c>
      <c r="EX47" s="109">
        <f t="shared" si="50"/>
        <v>0</v>
      </c>
      <c r="EY47" s="109">
        <f t="shared" si="50"/>
        <v>0</v>
      </c>
      <c r="EZ47" s="109">
        <f t="shared" si="50"/>
        <v>0</v>
      </c>
      <c r="FA47" s="109">
        <f t="shared" si="50"/>
        <v>0</v>
      </c>
      <c r="FB47" s="109">
        <f t="shared" si="50"/>
        <v>0</v>
      </c>
      <c r="FC47" s="109">
        <f t="shared" si="50"/>
        <v>0</v>
      </c>
      <c r="FD47" s="109">
        <f t="shared" si="50"/>
        <v>0</v>
      </c>
      <c r="FE47" s="109">
        <f t="shared" si="50"/>
        <v>0</v>
      </c>
      <c r="FF47" s="109">
        <f t="shared" si="50"/>
        <v>0</v>
      </c>
      <c r="FG47" s="109">
        <f t="shared" si="50"/>
        <v>0</v>
      </c>
      <c r="FH47" s="109">
        <f t="shared" si="50"/>
        <v>0</v>
      </c>
      <c r="FI47" s="109">
        <f t="shared" si="50"/>
        <v>0</v>
      </c>
      <c r="FJ47" s="109">
        <f t="shared" si="50"/>
        <v>0</v>
      </c>
      <c r="FK47" s="109">
        <f t="shared" si="50"/>
        <v>0</v>
      </c>
      <c r="FL47" s="109">
        <f t="shared" si="50"/>
        <v>0</v>
      </c>
      <c r="FM47" s="109">
        <f t="shared" si="50"/>
        <v>0</v>
      </c>
      <c r="FN47" s="109">
        <f t="shared" si="50"/>
        <v>0</v>
      </c>
      <c r="FO47" s="109">
        <f t="shared" si="50"/>
        <v>0</v>
      </c>
      <c r="FP47" s="109">
        <f t="shared" si="50"/>
        <v>0</v>
      </c>
      <c r="FQ47" s="109">
        <f t="shared" si="50"/>
        <v>0</v>
      </c>
      <c r="FR47" s="109">
        <f t="shared" si="50"/>
        <v>0</v>
      </c>
      <c r="FS47" s="109">
        <f t="shared" si="50"/>
        <v>0</v>
      </c>
      <c r="FT47" s="109">
        <f t="shared" si="50"/>
        <v>0</v>
      </c>
      <c r="FU47" s="109">
        <f t="shared" si="50"/>
        <v>0</v>
      </c>
      <c r="FV47" s="109">
        <f t="shared" si="50"/>
        <v>0</v>
      </c>
      <c r="FW47" s="109">
        <f t="shared" si="50"/>
        <v>0</v>
      </c>
      <c r="FX47" s="109">
        <f t="shared" si="50"/>
        <v>12307.099999999997</v>
      </c>
      <c r="FY47" s="109">
        <f t="shared" si="50"/>
        <v>0</v>
      </c>
      <c r="FZ47" s="109">
        <f t="shared" si="50"/>
        <v>12307.099999999997</v>
      </c>
      <c r="GA47" s="109">
        <f t="shared" si="50"/>
        <v>376.6</v>
      </c>
      <c r="GB47" s="109">
        <f>SUM(GB48:GB73)</f>
        <v>4687.4000000000005</v>
      </c>
      <c r="GC47" s="109">
        <f t="shared" ref="GC47:HC47" si="51">SUM(GC48:GC73)</f>
        <v>64.975999999999999</v>
      </c>
      <c r="GD47" s="109">
        <f t="shared" si="51"/>
        <v>4622.424</v>
      </c>
      <c r="GE47" s="109">
        <f t="shared" si="51"/>
        <v>6097.8000000000011</v>
      </c>
      <c r="GF47" s="109">
        <f t="shared" si="51"/>
        <v>93.95</v>
      </c>
      <c r="GG47" s="109">
        <f t="shared" si="51"/>
        <v>6003.8499999999995</v>
      </c>
      <c r="GH47" s="109">
        <f t="shared" si="51"/>
        <v>2059</v>
      </c>
      <c r="GI47" s="109">
        <f t="shared" si="51"/>
        <v>2002.8300000000002</v>
      </c>
      <c r="GJ47" s="109">
        <f t="shared" si="51"/>
        <v>1002</v>
      </c>
      <c r="GK47" s="109">
        <f t="shared" si="51"/>
        <v>36</v>
      </c>
      <c r="GL47" s="109">
        <f t="shared" si="51"/>
        <v>29.809999999999992</v>
      </c>
      <c r="GM47" s="109">
        <f t="shared" si="51"/>
        <v>972.19</v>
      </c>
      <c r="GN47" s="109">
        <f t="shared" si="51"/>
        <v>1057</v>
      </c>
      <c r="GO47" s="109">
        <f t="shared" si="51"/>
        <v>21</v>
      </c>
      <c r="GP47" s="109">
        <f t="shared" si="51"/>
        <v>24</v>
      </c>
      <c r="GQ47" s="109">
        <f t="shared" si="51"/>
        <v>577</v>
      </c>
      <c r="GR47" s="109">
        <f t="shared" si="51"/>
        <v>0</v>
      </c>
      <c r="GS47" s="109">
        <f t="shared" si="51"/>
        <v>0</v>
      </c>
      <c r="GT47" s="109">
        <f t="shared" si="51"/>
        <v>0</v>
      </c>
      <c r="GU47" s="109">
        <f t="shared" si="51"/>
        <v>0</v>
      </c>
      <c r="GV47" s="109">
        <f t="shared" si="51"/>
        <v>0</v>
      </c>
      <c r="GW47" s="109">
        <f t="shared" si="51"/>
        <v>0</v>
      </c>
      <c r="GX47" s="109">
        <f t="shared" si="51"/>
        <v>0</v>
      </c>
      <c r="GY47" s="109">
        <f t="shared" si="51"/>
        <v>0</v>
      </c>
      <c r="GZ47" s="109">
        <f t="shared" si="51"/>
        <v>0</v>
      </c>
      <c r="HA47" s="109">
        <f t="shared" si="51"/>
        <v>0</v>
      </c>
      <c r="HB47" s="109">
        <f t="shared" si="51"/>
        <v>26.36000000000001</v>
      </c>
      <c r="HC47" s="109">
        <f t="shared" si="51"/>
        <v>1030.6399999999999</v>
      </c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</row>
    <row r="48" spans="1:262" s="19" customFormat="1" ht="15.75" x14ac:dyDescent="0.2">
      <c r="A48" s="125">
        <v>1</v>
      </c>
      <c r="B48" s="125" t="s">
        <v>87</v>
      </c>
      <c r="C48" s="123"/>
      <c r="D48" s="123">
        <f t="shared" si="34"/>
        <v>136.9</v>
      </c>
      <c r="E48" s="123">
        <f t="shared" si="35"/>
        <v>184.7</v>
      </c>
      <c r="F48" s="26">
        <v>136.9</v>
      </c>
      <c r="G48" s="26">
        <v>0</v>
      </c>
      <c r="H48" s="26">
        <v>156.69999999999999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10.7</v>
      </c>
      <c r="R48" s="26">
        <v>17.3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72">
        <f t="shared" ref="AC48:AC68" si="52">SUM(T48:AB48)</f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72">
        <f t="shared" ref="AM48:AM69" si="53">SUM(AD48:AL48)</f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62">
        <f t="shared" ref="AW48:AW69" si="54">SUM(AN48:AV48)</f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62">
        <f t="shared" ref="BG48:BG69" si="55">SUM(AX48:BF48)</f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62">
        <f t="shared" ref="BQ48:BQ69" si="56">SUM(BH48:BP48)</f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62">
        <f t="shared" ref="CA48:CA69" si="57">SUM(BR48:BZ48)</f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62">
        <f t="shared" ref="CV48:CV69" si="58">SUM(CM48:CU48)</f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62">
        <f t="shared" ref="DF48:DF69" si="59">SUM(CW48:DE48)</f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62">
        <f t="shared" ref="DP48:DP69" si="60">SUM(DG48:DO48)</f>
        <v>0</v>
      </c>
      <c r="DQ48" s="84"/>
      <c r="DR48" s="84"/>
      <c r="DS48" s="84"/>
      <c r="DT48" s="84"/>
      <c r="DU48" s="84"/>
      <c r="DV48" s="84"/>
      <c r="DW48" s="85">
        <f t="shared" ref="DW48:DW69" si="61">DT48+DU48+DV48</f>
        <v>0</v>
      </c>
      <c r="DX48" s="84"/>
      <c r="DY48" s="84"/>
      <c r="DZ48" s="84"/>
      <c r="EA48" s="84"/>
      <c r="EB48" s="84"/>
      <c r="EC48" s="84"/>
      <c r="ED48" s="84"/>
      <c r="EE48" s="84"/>
      <c r="EF48" s="85">
        <f t="shared" ref="EF48:EF69" si="62">ED48+EE48</f>
        <v>0</v>
      </c>
      <c r="EG48" s="84"/>
      <c r="EH48" s="84"/>
      <c r="EI48" s="85">
        <f t="shared" ref="EI48:EI69" si="63">EG48+EH48</f>
        <v>0</v>
      </c>
      <c r="EJ48" s="84"/>
      <c r="EK48" s="84"/>
      <c r="EL48" s="84"/>
      <c r="EM48" s="84"/>
      <c r="EN48" s="85">
        <f t="shared" si="44"/>
        <v>0</v>
      </c>
      <c r="EO48" s="84"/>
      <c r="EP48" s="84"/>
      <c r="EQ48" s="84"/>
      <c r="ER48" s="84"/>
      <c r="ES48" s="85">
        <f t="shared" ref="ES48:ES69" si="64">EQ48+ER48</f>
        <v>0</v>
      </c>
      <c r="ET48" s="84"/>
      <c r="EU48" s="84"/>
      <c r="EV48" s="84"/>
      <c r="EW48" s="84"/>
      <c r="EX48" s="84"/>
      <c r="EY48" s="84"/>
      <c r="EZ48" s="84"/>
      <c r="FA48" s="84"/>
      <c r="FB48" s="85">
        <f t="shared" si="46"/>
        <v>0</v>
      </c>
      <c r="FC48" s="84"/>
      <c r="FD48" s="84"/>
      <c r="FE48" s="84"/>
      <c r="FF48" s="84"/>
      <c r="FG48" s="84"/>
      <c r="FH48" s="26"/>
      <c r="FI48" s="26"/>
      <c r="FJ48" s="26"/>
      <c r="FK48" s="26"/>
      <c r="FL48" s="23">
        <f t="shared" ref="FL48:FL69" si="65">FJ48+FK48</f>
        <v>0</v>
      </c>
      <c r="FM48" s="26"/>
      <c r="FN48" s="26"/>
      <c r="FO48" s="26"/>
      <c r="FP48" s="26"/>
      <c r="FQ48" s="26"/>
      <c r="FR48" s="23">
        <f t="shared" ref="FR48:FR69" si="66">FP48+FQ48</f>
        <v>0</v>
      </c>
      <c r="FS48" s="26"/>
      <c r="FT48" s="26"/>
      <c r="FU48" s="26"/>
      <c r="FV48" s="26"/>
      <c r="FW48" s="23">
        <f t="shared" ref="FW48:FW69" si="67">SUM(FS48:FV48)</f>
        <v>0</v>
      </c>
      <c r="FX48" s="21">
        <f t="shared" ref="FX48:FX69" si="68">SUM(FY48:FZ48)</f>
        <v>321.60000000000002</v>
      </c>
      <c r="FY48" s="21">
        <f t="shared" ref="FY48:FY69" si="69">SUM(DQ48:DS48)+DW48+SUM(DX48:EC48)+EF48+EI48+EN48+SUM(EO48:EP48)+ES48+SUM(ET48:EW48)+FB48+SUM(FC48:FG48)+FL48+SUM(FM48:FO48)+FR48+FW48</f>
        <v>0</v>
      </c>
      <c r="FZ48" s="62">
        <f t="shared" ref="FZ48:FZ69" si="70">SUM(F48:S48)+AC48+AM48+AW48+BG48+BQ48+CA48+SUM(CB48:CL48)+CV48+DF48+DP48</f>
        <v>321.60000000000002</v>
      </c>
      <c r="GA48" s="21"/>
      <c r="GB48" s="21">
        <f t="shared" ref="GB48:GB67" si="71">D48-GJ48</f>
        <v>122.9</v>
      </c>
      <c r="GC48" s="21">
        <f t="shared" si="36"/>
        <v>1.704</v>
      </c>
      <c r="GD48" s="26">
        <f t="shared" si="26"/>
        <v>121.19600000000001</v>
      </c>
      <c r="GE48" s="21">
        <f t="shared" ref="GE48:GE67" si="72">E48-GN48</f>
        <v>167.7</v>
      </c>
      <c r="GF48" s="21">
        <f t="shared" si="37"/>
        <v>2.58</v>
      </c>
      <c r="GG48" s="26">
        <f t="shared" si="28"/>
        <v>165.11999999999998</v>
      </c>
      <c r="GH48" s="21">
        <f>GJ48+GN48</f>
        <v>31</v>
      </c>
      <c r="GI48" s="26">
        <f t="shared" si="30"/>
        <v>30.159999999999997</v>
      </c>
      <c r="GJ48" s="21">
        <v>14</v>
      </c>
      <c r="GK48" s="21">
        <v>0</v>
      </c>
      <c r="GL48" s="21">
        <f t="shared" si="38"/>
        <v>0.42</v>
      </c>
      <c r="GM48" s="26">
        <f t="shared" si="31"/>
        <v>13.58</v>
      </c>
      <c r="GN48" s="21">
        <v>17</v>
      </c>
      <c r="GO48" s="21">
        <v>0</v>
      </c>
      <c r="GP48" s="104">
        <v>0</v>
      </c>
      <c r="GQ48" s="66">
        <v>18</v>
      </c>
      <c r="GR48" s="66"/>
      <c r="GS48" s="66"/>
      <c r="GT48" s="66"/>
      <c r="GU48" s="66"/>
      <c r="GV48" s="66"/>
      <c r="GW48" s="66"/>
      <c r="GX48" s="66"/>
      <c r="GY48" s="66"/>
      <c r="GZ48" s="67">
        <f t="shared" ref="GZ48:GZ69" si="73">SUM(GR48:GY48)</f>
        <v>0</v>
      </c>
      <c r="HB48" s="26">
        <f t="shared" si="39"/>
        <v>0.42</v>
      </c>
      <c r="HC48" s="26">
        <f t="shared" si="33"/>
        <v>16.579999999999998</v>
      </c>
    </row>
    <row r="49" spans="1:211" s="19" customFormat="1" ht="15.75" x14ac:dyDescent="0.2">
      <c r="A49" s="125">
        <v>2</v>
      </c>
      <c r="B49" s="125" t="s">
        <v>88</v>
      </c>
      <c r="C49" s="123"/>
      <c r="D49" s="123">
        <f t="shared" si="34"/>
        <v>162</v>
      </c>
      <c r="E49" s="123">
        <f t="shared" si="35"/>
        <v>215.39999999999998</v>
      </c>
      <c r="F49" s="26">
        <v>162</v>
      </c>
      <c r="G49" s="26">
        <v>0</v>
      </c>
      <c r="H49" s="26">
        <v>183.7</v>
      </c>
      <c r="I49" s="26">
        <v>0</v>
      </c>
      <c r="J49" s="26">
        <v>10</v>
      </c>
      <c r="K49" s="26">
        <v>21.7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72">
        <f t="shared" si="52"/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72">
        <f t="shared" si="53"/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62">
        <f t="shared" si="54"/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62">
        <f t="shared" si="55"/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62">
        <f t="shared" si="56"/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62">
        <f t="shared" si="57"/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62">
        <f t="shared" si="58"/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62">
        <f t="shared" si="59"/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62">
        <f t="shared" si="60"/>
        <v>0</v>
      </c>
      <c r="DQ49" s="84"/>
      <c r="DR49" s="84"/>
      <c r="DS49" s="84"/>
      <c r="DT49" s="84"/>
      <c r="DU49" s="84"/>
      <c r="DV49" s="84"/>
      <c r="DW49" s="85">
        <f t="shared" si="61"/>
        <v>0</v>
      </c>
      <c r="DX49" s="84"/>
      <c r="DY49" s="84"/>
      <c r="DZ49" s="84"/>
      <c r="EA49" s="84"/>
      <c r="EB49" s="84"/>
      <c r="EC49" s="84"/>
      <c r="ED49" s="84"/>
      <c r="EE49" s="84"/>
      <c r="EF49" s="85">
        <f t="shared" si="62"/>
        <v>0</v>
      </c>
      <c r="EG49" s="84"/>
      <c r="EH49" s="84"/>
      <c r="EI49" s="85">
        <f t="shared" si="63"/>
        <v>0</v>
      </c>
      <c r="EJ49" s="84"/>
      <c r="EK49" s="84"/>
      <c r="EL49" s="84"/>
      <c r="EM49" s="84"/>
      <c r="EN49" s="85">
        <f t="shared" si="44"/>
        <v>0</v>
      </c>
      <c r="EO49" s="84"/>
      <c r="EP49" s="84"/>
      <c r="EQ49" s="84"/>
      <c r="ER49" s="84"/>
      <c r="ES49" s="85">
        <f t="shared" si="64"/>
        <v>0</v>
      </c>
      <c r="ET49" s="84"/>
      <c r="EU49" s="84"/>
      <c r="EV49" s="84"/>
      <c r="EW49" s="84"/>
      <c r="EX49" s="84"/>
      <c r="EY49" s="84"/>
      <c r="EZ49" s="84"/>
      <c r="FA49" s="84"/>
      <c r="FB49" s="85">
        <f t="shared" si="46"/>
        <v>0</v>
      </c>
      <c r="FC49" s="84"/>
      <c r="FD49" s="84"/>
      <c r="FE49" s="84"/>
      <c r="FF49" s="84"/>
      <c r="FG49" s="84"/>
      <c r="FH49" s="26"/>
      <c r="FI49" s="26"/>
      <c r="FJ49" s="26"/>
      <c r="FK49" s="26"/>
      <c r="FL49" s="23">
        <f t="shared" si="65"/>
        <v>0</v>
      </c>
      <c r="FM49" s="26"/>
      <c r="FN49" s="26"/>
      <c r="FO49" s="26"/>
      <c r="FP49" s="26"/>
      <c r="FQ49" s="26"/>
      <c r="FR49" s="23">
        <f t="shared" si="66"/>
        <v>0</v>
      </c>
      <c r="FS49" s="26"/>
      <c r="FT49" s="26"/>
      <c r="FU49" s="26"/>
      <c r="FV49" s="26"/>
      <c r="FW49" s="23">
        <f t="shared" si="67"/>
        <v>0</v>
      </c>
      <c r="FX49" s="21">
        <f t="shared" si="68"/>
        <v>377.4</v>
      </c>
      <c r="FY49" s="21">
        <f t="shared" si="69"/>
        <v>0</v>
      </c>
      <c r="FZ49" s="62">
        <f t="shared" si="70"/>
        <v>377.4</v>
      </c>
      <c r="GA49" s="21"/>
      <c r="GB49" s="21">
        <f t="shared" si="71"/>
        <v>136</v>
      </c>
      <c r="GC49" s="21">
        <f t="shared" si="36"/>
        <v>1.885</v>
      </c>
      <c r="GD49" s="26">
        <f t="shared" si="26"/>
        <v>134.11500000000001</v>
      </c>
      <c r="GE49" s="21">
        <f t="shared" si="72"/>
        <v>182.39999999999998</v>
      </c>
      <c r="GF49" s="21">
        <f t="shared" si="37"/>
        <v>2.81</v>
      </c>
      <c r="GG49" s="26">
        <f t="shared" si="28"/>
        <v>179.58999999999997</v>
      </c>
      <c r="GH49" s="21">
        <f t="shared" ref="GH49:GH69" si="74">GJ49+GN49</f>
        <v>59</v>
      </c>
      <c r="GI49" s="26">
        <f t="shared" si="30"/>
        <v>57.41</v>
      </c>
      <c r="GJ49" s="21">
        <v>26</v>
      </c>
      <c r="GK49" s="21">
        <v>0</v>
      </c>
      <c r="GL49" s="21">
        <f t="shared" si="38"/>
        <v>0.77</v>
      </c>
      <c r="GM49" s="26">
        <f t="shared" si="31"/>
        <v>25.23</v>
      </c>
      <c r="GN49" s="21">
        <v>33</v>
      </c>
      <c r="GO49" s="21">
        <v>0</v>
      </c>
      <c r="GP49" s="105">
        <v>0</v>
      </c>
      <c r="GQ49" s="26">
        <v>19</v>
      </c>
      <c r="GR49" s="26"/>
      <c r="GS49" s="26"/>
      <c r="GT49" s="26"/>
      <c r="GU49" s="26"/>
      <c r="GV49" s="26"/>
      <c r="GW49" s="26"/>
      <c r="GX49" s="26"/>
      <c r="GY49" s="26"/>
      <c r="GZ49" s="24">
        <f t="shared" si="73"/>
        <v>0</v>
      </c>
      <c r="HB49" s="26">
        <f t="shared" si="39"/>
        <v>0.82</v>
      </c>
      <c r="HC49" s="26">
        <f t="shared" si="33"/>
        <v>32.18</v>
      </c>
    </row>
    <row r="50" spans="1:211" s="19" customFormat="1" ht="15.75" x14ac:dyDescent="0.2">
      <c r="A50" s="125">
        <v>3</v>
      </c>
      <c r="B50" s="125" t="s">
        <v>89</v>
      </c>
      <c r="C50" s="123"/>
      <c r="D50" s="123">
        <f t="shared" si="34"/>
        <v>450.1</v>
      </c>
      <c r="E50" s="123">
        <f t="shared" si="35"/>
        <v>502</v>
      </c>
      <c r="F50" s="26">
        <v>450.1</v>
      </c>
      <c r="G50" s="26">
        <v>0</v>
      </c>
      <c r="H50" s="26">
        <v>414.7</v>
      </c>
      <c r="I50" s="26">
        <v>0</v>
      </c>
      <c r="J50" s="26">
        <v>26</v>
      </c>
      <c r="K50" s="26">
        <v>61.3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72">
        <f t="shared" si="52"/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72">
        <f t="shared" si="53"/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62">
        <f t="shared" si="54"/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62">
        <f t="shared" si="55"/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62">
        <f t="shared" si="56"/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62">
        <f t="shared" si="57"/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62">
        <f t="shared" si="58"/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62">
        <f t="shared" si="59"/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62">
        <f t="shared" si="60"/>
        <v>0</v>
      </c>
      <c r="DQ50" s="84"/>
      <c r="DR50" s="84"/>
      <c r="DS50" s="84"/>
      <c r="DT50" s="84"/>
      <c r="DU50" s="84"/>
      <c r="DV50" s="84"/>
      <c r="DW50" s="85">
        <f t="shared" si="61"/>
        <v>0</v>
      </c>
      <c r="DX50" s="84"/>
      <c r="DY50" s="84"/>
      <c r="DZ50" s="84"/>
      <c r="EA50" s="84"/>
      <c r="EB50" s="84"/>
      <c r="EC50" s="84"/>
      <c r="ED50" s="84"/>
      <c r="EE50" s="84"/>
      <c r="EF50" s="85">
        <f t="shared" si="62"/>
        <v>0</v>
      </c>
      <c r="EG50" s="84"/>
      <c r="EH50" s="84"/>
      <c r="EI50" s="85">
        <f t="shared" si="63"/>
        <v>0</v>
      </c>
      <c r="EJ50" s="84"/>
      <c r="EK50" s="84"/>
      <c r="EL50" s="84"/>
      <c r="EM50" s="84"/>
      <c r="EN50" s="85">
        <f t="shared" si="44"/>
        <v>0</v>
      </c>
      <c r="EO50" s="84"/>
      <c r="EP50" s="84"/>
      <c r="EQ50" s="84"/>
      <c r="ER50" s="84"/>
      <c r="ES50" s="85">
        <f t="shared" si="64"/>
        <v>0</v>
      </c>
      <c r="ET50" s="84"/>
      <c r="EU50" s="84"/>
      <c r="EV50" s="84"/>
      <c r="EW50" s="84"/>
      <c r="EX50" s="84"/>
      <c r="EY50" s="84"/>
      <c r="EZ50" s="84"/>
      <c r="FA50" s="84"/>
      <c r="FB50" s="85">
        <f t="shared" si="46"/>
        <v>0</v>
      </c>
      <c r="FC50" s="84"/>
      <c r="FD50" s="84"/>
      <c r="FE50" s="84"/>
      <c r="FF50" s="84"/>
      <c r="FG50" s="84"/>
      <c r="FH50" s="26"/>
      <c r="FI50" s="26"/>
      <c r="FJ50" s="26"/>
      <c r="FK50" s="26"/>
      <c r="FL50" s="23">
        <f t="shared" si="65"/>
        <v>0</v>
      </c>
      <c r="FM50" s="26"/>
      <c r="FN50" s="26"/>
      <c r="FO50" s="26"/>
      <c r="FP50" s="26"/>
      <c r="FQ50" s="26"/>
      <c r="FR50" s="23">
        <f t="shared" si="66"/>
        <v>0</v>
      </c>
      <c r="FS50" s="26"/>
      <c r="FT50" s="26"/>
      <c r="FU50" s="26"/>
      <c r="FV50" s="26"/>
      <c r="FW50" s="23">
        <f t="shared" si="67"/>
        <v>0</v>
      </c>
      <c r="FX50" s="21">
        <f t="shared" si="68"/>
        <v>952.09999999999991</v>
      </c>
      <c r="FY50" s="21">
        <f t="shared" si="69"/>
        <v>0</v>
      </c>
      <c r="FZ50" s="62">
        <f t="shared" si="70"/>
        <v>952.09999999999991</v>
      </c>
      <c r="GA50" s="21"/>
      <c r="GB50" s="21">
        <f t="shared" si="71"/>
        <v>376.1</v>
      </c>
      <c r="GC50" s="21">
        <f t="shared" si="36"/>
        <v>5.2140000000000004</v>
      </c>
      <c r="GD50" s="26">
        <f t="shared" si="26"/>
        <v>370.88600000000002</v>
      </c>
      <c r="GE50" s="21">
        <f t="shared" si="72"/>
        <v>405</v>
      </c>
      <c r="GF50" s="21">
        <f t="shared" si="37"/>
        <v>6.24</v>
      </c>
      <c r="GG50" s="26">
        <f t="shared" si="28"/>
        <v>398.76</v>
      </c>
      <c r="GH50" s="21">
        <f t="shared" si="74"/>
        <v>171</v>
      </c>
      <c r="GI50" s="26">
        <f t="shared" si="30"/>
        <v>166.38</v>
      </c>
      <c r="GJ50" s="21">
        <v>74</v>
      </c>
      <c r="GK50" s="21">
        <v>0</v>
      </c>
      <c r="GL50" s="21">
        <f t="shared" si="38"/>
        <v>2.2000000000000002</v>
      </c>
      <c r="GM50" s="26">
        <f t="shared" si="31"/>
        <v>71.8</v>
      </c>
      <c r="GN50" s="21">
        <v>97</v>
      </c>
      <c r="GO50" s="21">
        <v>0</v>
      </c>
      <c r="GP50" s="105">
        <v>2</v>
      </c>
      <c r="GQ50" s="26">
        <v>34</v>
      </c>
      <c r="GR50" s="26"/>
      <c r="GS50" s="26"/>
      <c r="GT50" s="26"/>
      <c r="GU50" s="26"/>
      <c r="GV50" s="26"/>
      <c r="GW50" s="26"/>
      <c r="GX50" s="26"/>
      <c r="GY50" s="26"/>
      <c r="GZ50" s="24">
        <f t="shared" si="73"/>
        <v>0</v>
      </c>
      <c r="HB50" s="26">
        <f t="shared" si="39"/>
        <v>2.42</v>
      </c>
      <c r="HC50" s="26">
        <f t="shared" si="33"/>
        <v>94.58</v>
      </c>
    </row>
    <row r="51" spans="1:211" s="19" customFormat="1" ht="15.75" x14ac:dyDescent="0.2">
      <c r="A51" s="125">
        <v>4</v>
      </c>
      <c r="B51" s="125" t="s">
        <v>90</v>
      </c>
      <c r="C51" s="123"/>
      <c r="D51" s="123">
        <f t="shared" si="34"/>
        <v>114</v>
      </c>
      <c r="E51" s="123">
        <f t="shared" si="35"/>
        <v>177.20000000000002</v>
      </c>
      <c r="F51" s="26">
        <v>114</v>
      </c>
      <c r="G51" s="26">
        <v>0</v>
      </c>
      <c r="H51" s="26">
        <v>150.9</v>
      </c>
      <c r="I51" s="26">
        <v>0</v>
      </c>
      <c r="J51" s="26">
        <v>8.3000000000000007</v>
      </c>
      <c r="K51" s="26">
        <v>18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72">
        <f t="shared" si="52"/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72">
        <f t="shared" si="53"/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62">
        <f t="shared" si="54"/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62">
        <f t="shared" si="55"/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62">
        <f t="shared" si="56"/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62">
        <f t="shared" si="57"/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62">
        <f t="shared" si="58"/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62">
        <f t="shared" si="59"/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62">
        <f t="shared" si="60"/>
        <v>0</v>
      </c>
      <c r="DQ51" s="84"/>
      <c r="DR51" s="84"/>
      <c r="DS51" s="84"/>
      <c r="DT51" s="84"/>
      <c r="DU51" s="84"/>
      <c r="DV51" s="84"/>
      <c r="DW51" s="85">
        <f t="shared" si="61"/>
        <v>0</v>
      </c>
      <c r="DX51" s="84"/>
      <c r="DY51" s="84"/>
      <c r="DZ51" s="84"/>
      <c r="EA51" s="84"/>
      <c r="EB51" s="84"/>
      <c r="EC51" s="84"/>
      <c r="ED51" s="84"/>
      <c r="EE51" s="84"/>
      <c r="EF51" s="85">
        <f t="shared" si="62"/>
        <v>0</v>
      </c>
      <c r="EG51" s="84"/>
      <c r="EH51" s="84"/>
      <c r="EI51" s="85">
        <f t="shared" si="63"/>
        <v>0</v>
      </c>
      <c r="EJ51" s="84"/>
      <c r="EK51" s="84"/>
      <c r="EL51" s="84"/>
      <c r="EM51" s="84"/>
      <c r="EN51" s="85">
        <f t="shared" si="44"/>
        <v>0</v>
      </c>
      <c r="EO51" s="84"/>
      <c r="EP51" s="84"/>
      <c r="EQ51" s="84"/>
      <c r="ER51" s="84"/>
      <c r="ES51" s="85">
        <f t="shared" si="64"/>
        <v>0</v>
      </c>
      <c r="ET51" s="84"/>
      <c r="EU51" s="84"/>
      <c r="EV51" s="84"/>
      <c r="EW51" s="84"/>
      <c r="EX51" s="84"/>
      <c r="EY51" s="84"/>
      <c r="EZ51" s="84"/>
      <c r="FA51" s="84"/>
      <c r="FB51" s="85">
        <f t="shared" si="46"/>
        <v>0</v>
      </c>
      <c r="FC51" s="84"/>
      <c r="FD51" s="84"/>
      <c r="FE51" s="84"/>
      <c r="FF51" s="84"/>
      <c r="FG51" s="84"/>
      <c r="FH51" s="26"/>
      <c r="FI51" s="26"/>
      <c r="FJ51" s="26"/>
      <c r="FK51" s="26"/>
      <c r="FL51" s="23">
        <f t="shared" si="65"/>
        <v>0</v>
      </c>
      <c r="FM51" s="26"/>
      <c r="FN51" s="26"/>
      <c r="FO51" s="26"/>
      <c r="FP51" s="26"/>
      <c r="FQ51" s="26"/>
      <c r="FR51" s="23">
        <f t="shared" si="66"/>
        <v>0</v>
      </c>
      <c r="FS51" s="26"/>
      <c r="FT51" s="26"/>
      <c r="FU51" s="26"/>
      <c r="FV51" s="26"/>
      <c r="FW51" s="23">
        <f t="shared" si="67"/>
        <v>0</v>
      </c>
      <c r="FX51" s="21">
        <f t="shared" si="68"/>
        <v>291.2</v>
      </c>
      <c r="FY51" s="21">
        <f t="shared" si="69"/>
        <v>0</v>
      </c>
      <c r="FZ51" s="62">
        <f t="shared" si="70"/>
        <v>291.2</v>
      </c>
      <c r="GA51" s="21"/>
      <c r="GB51" s="21">
        <f t="shared" si="71"/>
        <v>102</v>
      </c>
      <c r="GC51" s="21">
        <f t="shared" si="36"/>
        <v>1.4139999999999999</v>
      </c>
      <c r="GD51" s="26">
        <f t="shared" si="26"/>
        <v>100.586</v>
      </c>
      <c r="GE51" s="21">
        <f t="shared" si="72"/>
        <v>156.20000000000002</v>
      </c>
      <c r="GF51" s="21">
        <f t="shared" si="37"/>
        <v>2.41</v>
      </c>
      <c r="GG51" s="26">
        <f t="shared" si="28"/>
        <v>153.79000000000002</v>
      </c>
      <c r="GH51" s="21">
        <f t="shared" si="74"/>
        <v>33</v>
      </c>
      <c r="GI51" s="26">
        <f t="shared" si="30"/>
        <v>32.120000000000005</v>
      </c>
      <c r="GJ51" s="21">
        <v>12</v>
      </c>
      <c r="GK51" s="21">
        <v>0</v>
      </c>
      <c r="GL51" s="21">
        <f t="shared" si="38"/>
        <v>0.36</v>
      </c>
      <c r="GM51" s="26">
        <f t="shared" si="31"/>
        <v>11.64</v>
      </c>
      <c r="GN51" s="21">
        <v>21</v>
      </c>
      <c r="GO51" s="21">
        <v>0</v>
      </c>
      <c r="GP51" s="105">
        <v>0</v>
      </c>
      <c r="GQ51" s="26">
        <v>14</v>
      </c>
      <c r="GR51" s="26"/>
      <c r="GS51" s="26"/>
      <c r="GT51" s="26"/>
      <c r="GU51" s="26"/>
      <c r="GV51" s="26"/>
      <c r="GW51" s="26"/>
      <c r="GX51" s="26"/>
      <c r="GY51" s="26"/>
      <c r="GZ51" s="24">
        <f t="shared" si="73"/>
        <v>0</v>
      </c>
      <c r="HB51" s="26">
        <f t="shared" si="39"/>
        <v>0.52</v>
      </c>
      <c r="HC51" s="26">
        <f t="shared" si="33"/>
        <v>20.48</v>
      </c>
    </row>
    <row r="52" spans="1:211" s="19" customFormat="1" ht="15.75" x14ac:dyDescent="0.2">
      <c r="A52" s="125">
        <v>5</v>
      </c>
      <c r="B52" s="125" t="s">
        <v>91</v>
      </c>
      <c r="C52" s="123"/>
      <c r="D52" s="123">
        <f t="shared" si="34"/>
        <v>438.4</v>
      </c>
      <c r="E52" s="123">
        <f t="shared" si="35"/>
        <v>520.4</v>
      </c>
      <c r="F52" s="26">
        <v>437</v>
      </c>
      <c r="G52" s="26">
        <v>0</v>
      </c>
      <c r="H52" s="26">
        <v>438.5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23</v>
      </c>
      <c r="P52" s="26">
        <v>0</v>
      </c>
      <c r="Q52" s="26">
        <v>19.3</v>
      </c>
      <c r="R52" s="26">
        <v>38.299999999999997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72">
        <f t="shared" si="52"/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72">
        <f t="shared" si="53"/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62">
        <f t="shared" si="54"/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62">
        <f t="shared" si="55"/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62">
        <f t="shared" si="56"/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62">
        <f t="shared" si="57"/>
        <v>0</v>
      </c>
      <c r="CB52" s="26">
        <v>0</v>
      </c>
      <c r="CC52" s="26">
        <v>0</v>
      </c>
      <c r="CD52" s="26">
        <v>0</v>
      </c>
      <c r="CE52" s="26">
        <v>0.7</v>
      </c>
      <c r="CF52" s="26">
        <v>1.3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0.7</v>
      </c>
      <c r="CV52" s="62">
        <f t="shared" si="58"/>
        <v>0.7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62">
        <f t="shared" si="59"/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62">
        <f t="shared" si="60"/>
        <v>0</v>
      </c>
      <c r="DQ52" s="84"/>
      <c r="DR52" s="84"/>
      <c r="DS52" s="84"/>
      <c r="DT52" s="84"/>
      <c r="DU52" s="84"/>
      <c r="DV52" s="84"/>
      <c r="DW52" s="85">
        <f t="shared" si="61"/>
        <v>0</v>
      </c>
      <c r="DX52" s="84"/>
      <c r="DY52" s="84"/>
      <c r="DZ52" s="84"/>
      <c r="EA52" s="84"/>
      <c r="EB52" s="84"/>
      <c r="EC52" s="84"/>
      <c r="ED52" s="84"/>
      <c r="EE52" s="84"/>
      <c r="EF52" s="85">
        <f t="shared" si="62"/>
        <v>0</v>
      </c>
      <c r="EG52" s="84"/>
      <c r="EH52" s="84"/>
      <c r="EI52" s="85">
        <f t="shared" si="63"/>
        <v>0</v>
      </c>
      <c r="EJ52" s="84"/>
      <c r="EK52" s="84"/>
      <c r="EL52" s="84"/>
      <c r="EM52" s="84"/>
      <c r="EN52" s="85">
        <f t="shared" si="44"/>
        <v>0</v>
      </c>
      <c r="EO52" s="84"/>
      <c r="EP52" s="84"/>
      <c r="EQ52" s="84"/>
      <c r="ER52" s="84"/>
      <c r="ES52" s="85">
        <f t="shared" si="64"/>
        <v>0</v>
      </c>
      <c r="ET52" s="84"/>
      <c r="EU52" s="84"/>
      <c r="EV52" s="84"/>
      <c r="EW52" s="84"/>
      <c r="EX52" s="84"/>
      <c r="EY52" s="84"/>
      <c r="EZ52" s="84"/>
      <c r="FA52" s="84"/>
      <c r="FB52" s="85">
        <f t="shared" si="46"/>
        <v>0</v>
      </c>
      <c r="FC52" s="84"/>
      <c r="FD52" s="84"/>
      <c r="FE52" s="84"/>
      <c r="FF52" s="84"/>
      <c r="FG52" s="84"/>
      <c r="FH52" s="26"/>
      <c r="FI52" s="26"/>
      <c r="FJ52" s="26"/>
      <c r="FK52" s="26"/>
      <c r="FL52" s="23">
        <f t="shared" si="65"/>
        <v>0</v>
      </c>
      <c r="FM52" s="26"/>
      <c r="FN52" s="26"/>
      <c r="FO52" s="26"/>
      <c r="FP52" s="26"/>
      <c r="FQ52" s="26"/>
      <c r="FR52" s="23">
        <f t="shared" si="66"/>
        <v>0</v>
      </c>
      <c r="FS52" s="26"/>
      <c r="FT52" s="26"/>
      <c r="FU52" s="26"/>
      <c r="FV52" s="26"/>
      <c r="FW52" s="23">
        <f t="shared" si="67"/>
        <v>0</v>
      </c>
      <c r="FX52" s="21">
        <f t="shared" si="68"/>
        <v>958.8</v>
      </c>
      <c r="FY52" s="21">
        <f t="shared" si="69"/>
        <v>0</v>
      </c>
      <c r="FZ52" s="62">
        <f t="shared" si="70"/>
        <v>958.8</v>
      </c>
      <c r="GA52" s="21"/>
      <c r="GB52" s="21">
        <f t="shared" si="71"/>
        <v>388.4</v>
      </c>
      <c r="GC52" s="21">
        <f t="shared" si="36"/>
        <v>5.3840000000000003</v>
      </c>
      <c r="GD52" s="26">
        <f t="shared" si="26"/>
        <v>383.01599999999996</v>
      </c>
      <c r="GE52" s="21">
        <f t="shared" si="72"/>
        <v>470.4</v>
      </c>
      <c r="GF52" s="21">
        <f t="shared" si="37"/>
        <v>7.25</v>
      </c>
      <c r="GG52" s="26">
        <f t="shared" si="28"/>
        <v>463.15</v>
      </c>
      <c r="GH52" s="21">
        <f t="shared" si="74"/>
        <v>100</v>
      </c>
      <c r="GI52" s="26">
        <f t="shared" si="30"/>
        <v>97.259999999999991</v>
      </c>
      <c r="GJ52" s="21">
        <v>50</v>
      </c>
      <c r="GK52" s="21">
        <v>1</v>
      </c>
      <c r="GL52" s="21">
        <f t="shared" si="38"/>
        <v>1.49</v>
      </c>
      <c r="GM52" s="26">
        <f t="shared" si="31"/>
        <v>48.51</v>
      </c>
      <c r="GN52" s="21">
        <v>50</v>
      </c>
      <c r="GO52" s="21">
        <v>0</v>
      </c>
      <c r="GP52" s="106">
        <v>1</v>
      </c>
      <c r="GQ52" s="26">
        <v>37</v>
      </c>
      <c r="GR52" s="26"/>
      <c r="GS52" s="26"/>
      <c r="GT52" s="26"/>
      <c r="GU52" s="26"/>
      <c r="GV52" s="26"/>
      <c r="GW52" s="26"/>
      <c r="GX52" s="26"/>
      <c r="GY52" s="26"/>
      <c r="GZ52" s="24">
        <f t="shared" si="73"/>
        <v>0</v>
      </c>
      <c r="HB52" s="26">
        <f t="shared" si="39"/>
        <v>1.25</v>
      </c>
      <c r="HC52" s="26">
        <f t="shared" si="33"/>
        <v>48.75</v>
      </c>
    </row>
    <row r="53" spans="1:211" s="19" customFormat="1" ht="15.75" x14ac:dyDescent="0.2">
      <c r="A53" s="125">
        <v>6</v>
      </c>
      <c r="B53" s="125" t="s">
        <v>92</v>
      </c>
      <c r="C53" s="123"/>
      <c r="D53" s="123">
        <f t="shared" si="34"/>
        <v>177</v>
      </c>
      <c r="E53" s="123">
        <f t="shared" si="35"/>
        <v>219.39999999999998</v>
      </c>
      <c r="F53" s="26">
        <v>177</v>
      </c>
      <c r="G53" s="26">
        <v>0</v>
      </c>
      <c r="H53" s="26">
        <v>179.7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12</v>
      </c>
      <c r="R53" s="26">
        <v>27.7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72">
        <f t="shared" si="52"/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72">
        <f t="shared" si="53"/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62">
        <f t="shared" si="54"/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62">
        <f t="shared" si="55"/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62">
        <f t="shared" si="56"/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62">
        <f t="shared" si="57"/>
        <v>0</v>
      </c>
      <c r="CB53" s="26">
        <v>0</v>
      </c>
      <c r="CC53" s="26">
        <v>0</v>
      </c>
      <c r="CD53" s="26">
        <v>0</v>
      </c>
      <c r="CE53" s="26"/>
      <c r="CF53" s="26">
        <v>0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</v>
      </c>
      <c r="CV53" s="62">
        <f t="shared" si="58"/>
        <v>0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62">
        <f t="shared" si="59"/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62">
        <f t="shared" si="60"/>
        <v>0</v>
      </c>
      <c r="DQ53" s="84"/>
      <c r="DR53" s="84"/>
      <c r="DS53" s="84"/>
      <c r="DT53" s="84"/>
      <c r="DU53" s="84"/>
      <c r="DV53" s="84"/>
      <c r="DW53" s="85">
        <f t="shared" si="61"/>
        <v>0</v>
      </c>
      <c r="DX53" s="84"/>
      <c r="DY53" s="84"/>
      <c r="DZ53" s="84"/>
      <c r="EA53" s="84"/>
      <c r="EB53" s="84"/>
      <c r="EC53" s="84"/>
      <c r="ED53" s="84"/>
      <c r="EE53" s="84"/>
      <c r="EF53" s="85">
        <f t="shared" si="62"/>
        <v>0</v>
      </c>
      <c r="EG53" s="84"/>
      <c r="EH53" s="84"/>
      <c r="EI53" s="85">
        <f t="shared" si="63"/>
        <v>0</v>
      </c>
      <c r="EJ53" s="84"/>
      <c r="EK53" s="84"/>
      <c r="EL53" s="84"/>
      <c r="EM53" s="84"/>
      <c r="EN53" s="85">
        <f t="shared" si="44"/>
        <v>0</v>
      </c>
      <c r="EO53" s="84"/>
      <c r="EP53" s="84"/>
      <c r="EQ53" s="84"/>
      <c r="ER53" s="84"/>
      <c r="ES53" s="85">
        <f t="shared" si="64"/>
        <v>0</v>
      </c>
      <c r="ET53" s="84"/>
      <c r="EU53" s="84"/>
      <c r="EV53" s="84"/>
      <c r="EW53" s="84"/>
      <c r="EX53" s="84"/>
      <c r="EY53" s="84"/>
      <c r="EZ53" s="84"/>
      <c r="FA53" s="84"/>
      <c r="FB53" s="85">
        <f t="shared" si="46"/>
        <v>0</v>
      </c>
      <c r="FC53" s="84"/>
      <c r="FD53" s="84"/>
      <c r="FE53" s="84"/>
      <c r="FF53" s="84"/>
      <c r="FG53" s="84"/>
      <c r="FH53" s="26"/>
      <c r="FI53" s="26"/>
      <c r="FJ53" s="26"/>
      <c r="FK53" s="26"/>
      <c r="FL53" s="23">
        <f t="shared" si="65"/>
        <v>0</v>
      </c>
      <c r="FM53" s="26"/>
      <c r="FN53" s="26"/>
      <c r="FO53" s="26"/>
      <c r="FP53" s="26"/>
      <c r="FQ53" s="26"/>
      <c r="FR53" s="23">
        <f t="shared" si="66"/>
        <v>0</v>
      </c>
      <c r="FS53" s="26"/>
      <c r="FT53" s="26"/>
      <c r="FU53" s="26"/>
      <c r="FV53" s="26"/>
      <c r="FW53" s="23">
        <f t="shared" si="67"/>
        <v>0</v>
      </c>
      <c r="FX53" s="21">
        <f t="shared" si="68"/>
        <v>396.4</v>
      </c>
      <c r="FY53" s="21">
        <f t="shared" si="69"/>
        <v>0</v>
      </c>
      <c r="FZ53" s="21">
        <f t="shared" si="70"/>
        <v>396.4</v>
      </c>
      <c r="GA53" s="21"/>
      <c r="GB53" s="21">
        <f t="shared" si="71"/>
        <v>151</v>
      </c>
      <c r="GC53" s="21">
        <f t="shared" si="36"/>
        <v>2.093</v>
      </c>
      <c r="GD53" s="26">
        <f t="shared" si="26"/>
        <v>148.90700000000001</v>
      </c>
      <c r="GE53" s="21">
        <f t="shared" si="72"/>
        <v>198.39999999999998</v>
      </c>
      <c r="GF53" s="21">
        <f t="shared" si="37"/>
        <v>3.06</v>
      </c>
      <c r="GG53" s="26">
        <f t="shared" si="28"/>
        <v>195.33999999999997</v>
      </c>
      <c r="GH53" s="21">
        <f t="shared" si="74"/>
        <v>47</v>
      </c>
      <c r="GI53" s="26">
        <f t="shared" si="30"/>
        <v>45.71</v>
      </c>
      <c r="GJ53" s="21">
        <v>26</v>
      </c>
      <c r="GK53" s="21">
        <v>0</v>
      </c>
      <c r="GL53" s="21">
        <f t="shared" si="38"/>
        <v>0.77</v>
      </c>
      <c r="GM53" s="26">
        <f t="shared" si="31"/>
        <v>25.23</v>
      </c>
      <c r="GN53" s="21">
        <v>21</v>
      </c>
      <c r="GO53" s="21">
        <v>0</v>
      </c>
      <c r="GP53" s="105">
        <v>3</v>
      </c>
      <c r="GQ53" s="26">
        <v>18</v>
      </c>
      <c r="GR53" s="26"/>
      <c r="GS53" s="26"/>
      <c r="GT53" s="26"/>
      <c r="GU53" s="26"/>
      <c r="GV53" s="26"/>
      <c r="GW53" s="26"/>
      <c r="GX53" s="26"/>
      <c r="GY53" s="26"/>
      <c r="GZ53" s="24">
        <f t="shared" si="73"/>
        <v>0</v>
      </c>
      <c r="HB53" s="26">
        <f t="shared" si="39"/>
        <v>0.52</v>
      </c>
      <c r="HC53" s="26">
        <f t="shared" si="33"/>
        <v>20.48</v>
      </c>
    </row>
    <row r="54" spans="1:211" s="19" customFormat="1" ht="15.75" x14ac:dyDescent="0.2">
      <c r="A54" s="125">
        <v>7</v>
      </c>
      <c r="B54" s="125" t="s">
        <v>93</v>
      </c>
      <c r="C54" s="123"/>
      <c r="D54" s="123">
        <f t="shared" si="34"/>
        <v>837.7</v>
      </c>
      <c r="E54" s="123">
        <f t="shared" si="35"/>
        <v>1030.7</v>
      </c>
      <c r="F54" s="26">
        <v>834.7</v>
      </c>
      <c r="G54" s="26">
        <v>0</v>
      </c>
      <c r="H54" s="26">
        <v>928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33.299999999999997</v>
      </c>
      <c r="R54" s="26">
        <v>66.7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72">
        <f t="shared" si="52"/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72">
        <f t="shared" si="53"/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62">
        <f t="shared" si="54"/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62">
        <f t="shared" si="55"/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62">
        <f t="shared" si="56"/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62">
        <f t="shared" si="57"/>
        <v>0</v>
      </c>
      <c r="CB54" s="26">
        <v>0</v>
      </c>
      <c r="CC54" s="26">
        <v>0</v>
      </c>
      <c r="CD54" s="26">
        <v>0</v>
      </c>
      <c r="CE54" s="26">
        <v>3</v>
      </c>
      <c r="CF54" s="26">
        <v>2.7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62">
        <f t="shared" si="58"/>
        <v>0</v>
      </c>
      <c r="CW54" s="26">
        <v>0</v>
      </c>
      <c r="CX54" s="26">
        <v>0</v>
      </c>
      <c r="CY54" s="26">
        <v>0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62">
        <f t="shared" si="59"/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0</v>
      </c>
      <c r="DO54" s="26">
        <v>0</v>
      </c>
      <c r="DP54" s="62">
        <f t="shared" si="60"/>
        <v>0</v>
      </c>
      <c r="DQ54" s="84"/>
      <c r="DR54" s="84"/>
      <c r="DS54" s="84"/>
      <c r="DT54" s="84"/>
      <c r="DU54" s="84"/>
      <c r="DV54" s="84"/>
      <c r="DW54" s="85">
        <f t="shared" si="61"/>
        <v>0</v>
      </c>
      <c r="DX54" s="84"/>
      <c r="DY54" s="84"/>
      <c r="DZ54" s="84"/>
      <c r="EA54" s="84"/>
      <c r="EB54" s="84"/>
      <c r="EC54" s="84"/>
      <c r="ED54" s="84"/>
      <c r="EE54" s="84"/>
      <c r="EF54" s="85">
        <f t="shared" si="62"/>
        <v>0</v>
      </c>
      <c r="EG54" s="84"/>
      <c r="EH54" s="84"/>
      <c r="EI54" s="85">
        <f t="shared" si="63"/>
        <v>0</v>
      </c>
      <c r="EJ54" s="84"/>
      <c r="EK54" s="84"/>
      <c r="EL54" s="84"/>
      <c r="EM54" s="84"/>
      <c r="EN54" s="85">
        <f t="shared" si="44"/>
        <v>0</v>
      </c>
      <c r="EO54" s="84"/>
      <c r="EP54" s="84"/>
      <c r="EQ54" s="84"/>
      <c r="ER54" s="84"/>
      <c r="ES54" s="85">
        <f t="shared" si="64"/>
        <v>0</v>
      </c>
      <c r="ET54" s="84"/>
      <c r="EU54" s="84"/>
      <c r="EV54" s="84"/>
      <c r="EW54" s="84"/>
      <c r="EX54" s="84"/>
      <c r="EY54" s="84"/>
      <c r="EZ54" s="84"/>
      <c r="FA54" s="84"/>
      <c r="FB54" s="85">
        <f t="shared" si="46"/>
        <v>0</v>
      </c>
      <c r="FC54" s="84"/>
      <c r="FD54" s="84"/>
      <c r="FE54" s="84"/>
      <c r="FF54" s="84"/>
      <c r="FG54" s="84"/>
      <c r="FH54" s="26"/>
      <c r="FI54" s="26"/>
      <c r="FJ54" s="26"/>
      <c r="FK54" s="26"/>
      <c r="FL54" s="23">
        <f t="shared" si="65"/>
        <v>0</v>
      </c>
      <c r="FM54" s="26"/>
      <c r="FN54" s="26"/>
      <c r="FO54" s="26"/>
      <c r="FP54" s="26"/>
      <c r="FQ54" s="26"/>
      <c r="FR54" s="23">
        <f t="shared" si="66"/>
        <v>0</v>
      </c>
      <c r="FS54" s="26"/>
      <c r="FT54" s="26"/>
      <c r="FU54" s="26"/>
      <c r="FV54" s="26"/>
      <c r="FW54" s="23">
        <f t="shared" si="67"/>
        <v>0</v>
      </c>
      <c r="FX54" s="21">
        <f t="shared" si="68"/>
        <v>1868.4</v>
      </c>
      <c r="FY54" s="21">
        <f t="shared" si="69"/>
        <v>0</v>
      </c>
      <c r="FZ54" s="62">
        <f t="shared" si="70"/>
        <v>1868.4</v>
      </c>
      <c r="GA54" s="21"/>
      <c r="GB54" s="21">
        <f t="shared" si="71"/>
        <v>710.7</v>
      </c>
      <c r="GC54" s="21">
        <f t="shared" si="36"/>
        <v>9.8520000000000003</v>
      </c>
      <c r="GD54" s="26">
        <f t="shared" si="26"/>
        <v>700.84800000000007</v>
      </c>
      <c r="GE54" s="21">
        <f t="shared" si="72"/>
        <v>908.7</v>
      </c>
      <c r="GF54" s="21">
        <f t="shared" si="37"/>
        <v>14</v>
      </c>
      <c r="GG54" s="26">
        <f t="shared" si="28"/>
        <v>894.7</v>
      </c>
      <c r="GH54" s="21">
        <f t="shared" si="74"/>
        <v>249</v>
      </c>
      <c r="GI54" s="26">
        <f t="shared" si="30"/>
        <v>242.17000000000002</v>
      </c>
      <c r="GJ54" s="21">
        <v>127</v>
      </c>
      <c r="GK54" s="21">
        <v>0</v>
      </c>
      <c r="GL54" s="21">
        <f t="shared" si="38"/>
        <v>3.78</v>
      </c>
      <c r="GM54" s="26">
        <f t="shared" si="31"/>
        <v>123.22</v>
      </c>
      <c r="GN54" s="21">
        <v>122</v>
      </c>
      <c r="GO54" s="21">
        <v>0</v>
      </c>
      <c r="GP54" s="105">
        <v>4</v>
      </c>
      <c r="GQ54" s="26">
        <v>63</v>
      </c>
      <c r="GR54" s="26"/>
      <c r="GS54" s="26"/>
      <c r="GT54" s="26"/>
      <c r="GU54" s="26"/>
      <c r="GV54" s="26"/>
      <c r="GW54" s="26"/>
      <c r="GX54" s="26"/>
      <c r="GY54" s="26"/>
      <c r="GZ54" s="24">
        <f t="shared" si="73"/>
        <v>0</v>
      </c>
      <c r="HB54" s="26">
        <f t="shared" si="39"/>
        <v>3.05</v>
      </c>
      <c r="HC54" s="26">
        <f t="shared" si="33"/>
        <v>118.95</v>
      </c>
    </row>
    <row r="55" spans="1:211" s="19" customFormat="1" ht="31.5" x14ac:dyDescent="0.2">
      <c r="A55" s="125">
        <v>8</v>
      </c>
      <c r="B55" s="125" t="s">
        <v>94</v>
      </c>
      <c r="C55" s="123"/>
      <c r="D55" s="123">
        <f t="shared" si="34"/>
        <v>315.89999999999998</v>
      </c>
      <c r="E55" s="123">
        <f t="shared" si="35"/>
        <v>343</v>
      </c>
      <c r="F55" s="26">
        <v>315.2</v>
      </c>
      <c r="G55" s="26">
        <v>0</v>
      </c>
      <c r="H55" s="26">
        <v>303.3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12.3</v>
      </c>
      <c r="R55" s="26">
        <v>26.7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72">
        <f t="shared" si="52"/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72">
        <f t="shared" si="53"/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62">
        <f t="shared" si="54"/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62">
        <f t="shared" si="55"/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62">
        <f t="shared" si="56"/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62">
        <f t="shared" si="57"/>
        <v>0</v>
      </c>
      <c r="CB55" s="26">
        <v>0</v>
      </c>
      <c r="CC55" s="26">
        <v>0</v>
      </c>
      <c r="CD55" s="26">
        <v>0.7</v>
      </c>
      <c r="CE55" s="26">
        <v>0.7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62">
        <f t="shared" si="58"/>
        <v>0</v>
      </c>
      <c r="CW55" s="26">
        <v>0</v>
      </c>
      <c r="CX55" s="26">
        <v>0</v>
      </c>
      <c r="CY55" s="26">
        <v>0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62">
        <f t="shared" si="59"/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62">
        <f t="shared" si="60"/>
        <v>0</v>
      </c>
      <c r="DQ55" s="84"/>
      <c r="DR55" s="84"/>
      <c r="DS55" s="84"/>
      <c r="DT55" s="84"/>
      <c r="DU55" s="84"/>
      <c r="DV55" s="84"/>
      <c r="DW55" s="85">
        <f t="shared" si="61"/>
        <v>0</v>
      </c>
      <c r="DX55" s="84"/>
      <c r="DY55" s="84"/>
      <c r="DZ55" s="84"/>
      <c r="EA55" s="84"/>
      <c r="EB55" s="84"/>
      <c r="EC55" s="84"/>
      <c r="ED55" s="84"/>
      <c r="EE55" s="84"/>
      <c r="EF55" s="85">
        <f t="shared" si="62"/>
        <v>0</v>
      </c>
      <c r="EG55" s="84"/>
      <c r="EH55" s="84"/>
      <c r="EI55" s="85">
        <f t="shared" si="63"/>
        <v>0</v>
      </c>
      <c r="EJ55" s="84"/>
      <c r="EK55" s="84"/>
      <c r="EL55" s="84"/>
      <c r="EM55" s="84"/>
      <c r="EN55" s="85">
        <f t="shared" si="44"/>
        <v>0</v>
      </c>
      <c r="EO55" s="84"/>
      <c r="EP55" s="84"/>
      <c r="EQ55" s="84"/>
      <c r="ER55" s="84"/>
      <c r="ES55" s="85">
        <f t="shared" si="64"/>
        <v>0</v>
      </c>
      <c r="ET55" s="84"/>
      <c r="EU55" s="84"/>
      <c r="EV55" s="84"/>
      <c r="EW55" s="84"/>
      <c r="EX55" s="84"/>
      <c r="EY55" s="84"/>
      <c r="EZ55" s="84"/>
      <c r="FA55" s="84"/>
      <c r="FB55" s="85">
        <f t="shared" si="46"/>
        <v>0</v>
      </c>
      <c r="FC55" s="84"/>
      <c r="FD55" s="84"/>
      <c r="FE55" s="84"/>
      <c r="FF55" s="84"/>
      <c r="FG55" s="84"/>
      <c r="FH55" s="26"/>
      <c r="FI55" s="26"/>
      <c r="FJ55" s="26"/>
      <c r="FK55" s="26"/>
      <c r="FL55" s="23">
        <f t="shared" si="65"/>
        <v>0</v>
      </c>
      <c r="FM55" s="26"/>
      <c r="FN55" s="26"/>
      <c r="FO55" s="26"/>
      <c r="FP55" s="26"/>
      <c r="FQ55" s="26"/>
      <c r="FR55" s="23">
        <f t="shared" si="66"/>
        <v>0</v>
      </c>
      <c r="FS55" s="26"/>
      <c r="FT55" s="26"/>
      <c r="FU55" s="26"/>
      <c r="FV55" s="26"/>
      <c r="FW55" s="23">
        <f t="shared" si="67"/>
        <v>0</v>
      </c>
      <c r="FX55" s="21">
        <f t="shared" si="68"/>
        <v>658.9</v>
      </c>
      <c r="FY55" s="21">
        <f t="shared" si="69"/>
        <v>0</v>
      </c>
      <c r="FZ55" s="62">
        <f t="shared" si="70"/>
        <v>658.9</v>
      </c>
      <c r="GA55" s="21"/>
      <c r="GB55" s="21">
        <f t="shared" si="71"/>
        <v>253.89999999999998</v>
      </c>
      <c r="GC55" s="21">
        <f t="shared" si="36"/>
        <v>3.52</v>
      </c>
      <c r="GD55" s="26">
        <f t="shared" si="26"/>
        <v>250.37999999999997</v>
      </c>
      <c r="GE55" s="21">
        <f t="shared" si="72"/>
        <v>284</v>
      </c>
      <c r="GF55" s="21">
        <f t="shared" si="37"/>
        <v>4.37</v>
      </c>
      <c r="GG55" s="26">
        <f t="shared" si="28"/>
        <v>279.63</v>
      </c>
      <c r="GH55" s="21">
        <f t="shared" si="74"/>
        <v>121</v>
      </c>
      <c r="GI55" s="26">
        <f t="shared" si="30"/>
        <v>117.69</v>
      </c>
      <c r="GJ55" s="21">
        <v>62</v>
      </c>
      <c r="GK55" s="21">
        <v>0</v>
      </c>
      <c r="GL55" s="21">
        <f t="shared" si="38"/>
        <v>1.84</v>
      </c>
      <c r="GM55" s="26">
        <f t="shared" si="31"/>
        <v>60.16</v>
      </c>
      <c r="GN55" s="21">
        <v>59</v>
      </c>
      <c r="GO55" s="21">
        <v>0</v>
      </c>
      <c r="GP55" s="105">
        <v>2</v>
      </c>
      <c r="GQ55" s="26">
        <v>24</v>
      </c>
      <c r="GR55" s="26"/>
      <c r="GS55" s="26"/>
      <c r="GT55" s="26"/>
      <c r="GU55" s="26"/>
      <c r="GV55" s="26"/>
      <c r="GW55" s="26"/>
      <c r="GX55" s="26"/>
      <c r="GY55" s="26"/>
      <c r="GZ55" s="24">
        <f t="shared" si="73"/>
        <v>0</v>
      </c>
      <c r="HB55" s="26">
        <f t="shared" si="39"/>
        <v>1.47</v>
      </c>
      <c r="HC55" s="26">
        <f t="shared" si="33"/>
        <v>57.53</v>
      </c>
    </row>
    <row r="56" spans="1:211" s="19" customFormat="1" ht="15.75" x14ac:dyDescent="0.2">
      <c r="A56" s="125">
        <v>9</v>
      </c>
      <c r="B56" s="125" t="s">
        <v>95</v>
      </c>
      <c r="C56" s="123"/>
      <c r="D56" s="123">
        <f t="shared" si="34"/>
        <v>212.1</v>
      </c>
      <c r="E56" s="123">
        <f t="shared" si="35"/>
        <v>333.6</v>
      </c>
      <c r="F56" s="26">
        <v>212.1</v>
      </c>
      <c r="G56" s="26">
        <v>0</v>
      </c>
      <c r="H56" s="26">
        <v>207.3</v>
      </c>
      <c r="I56" s="26">
        <v>0</v>
      </c>
      <c r="J56" s="26">
        <v>105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21.3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72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72">
        <f t="shared" si="53"/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62">
        <f t="shared" si="54"/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62">
        <f t="shared" si="55"/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62">
        <f t="shared" si="56"/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62">
        <f t="shared" si="57"/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62">
        <f t="shared" si="58"/>
        <v>0</v>
      </c>
      <c r="CW56" s="26">
        <v>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62">
        <f t="shared" si="59"/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62">
        <f t="shared" si="60"/>
        <v>0</v>
      </c>
      <c r="DQ56" s="84"/>
      <c r="DR56" s="84"/>
      <c r="DS56" s="84"/>
      <c r="DT56" s="84"/>
      <c r="DU56" s="84"/>
      <c r="DV56" s="84"/>
      <c r="DW56" s="85">
        <f t="shared" si="61"/>
        <v>0</v>
      </c>
      <c r="DX56" s="84"/>
      <c r="DY56" s="84"/>
      <c r="DZ56" s="84"/>
      <c r="EA56" s="84"/>
      <c r="EB56" s="84"/>
      <c r="EC56" s="84"/>
      <c r="ED56" s="84"/>
      <c r="EE56" s="84"/>
      <c r="EF56" s="85">
        <f t="shared" si="62"/>
        <v>0</v>
      </c>
      <c r="EG56" s="84"/>
      <c r="EH56" s="84"/>
      <c r="EI56" s="85">
        <f t="shared" si="63"/>
        <v>0</v>
      </c>
      <c r="EJ56" s="84"/>
      <c r="EK56" s="84"/>
      <c r="EL56" s="84"/>
      <c r="EM56" s="84"/>
      <c r="EN56" s="85">
        <f t="shared" si="44"/>
        <v>0</v>
      </c>
      <c r="EO56" s="84"/>
      <c r="EP56" s="84"/>
      <c r="EQ56" s="84"/>
      <c r="ER56" s="84"/>
      <c r="ES56" s="85">
        <f t="shared" si="64"/>
        <v>0</v>
      </c>
      <c r="ET56" s="84"/>
      <c r="EU56" s="84"/>
      <c r="EV56" s="84"/>
      <c r="EW56" s="84"/>
      <c r="EX56" s="84"/>
      <c r="EY56" s="84"/>
      <c r="EZ56" s="84"/>
      <c r="FA56" s="84"/>
      <c r="FB56" s="85">
        <f t="shared" si="46"/>
        <v>0</v>
      </c>
      <c r="FC56" s="84"/>
      <c r="FD56" s="84"/>
      <c r="FE56" s="84"/>
      <c r="FF56" s="84"/>
      <c r="FG56" s="84"/>
      <c r="FH56" s="26"/>
      <c r="FI56" s="26"/>
      <c r="FJ56" s="26"/>
      <c r="FK56" s="26"/>
      <c r="FL56" s="23">
        <f t="shared" si="65"/>
        <v>0</v>
      </c>
      <c r="FM56" s="26"/>
      <c r="FN56" s="26"/>
      <c r="FO56" s="26"/>
      <c r="FP56" s="26"/>
      <c r="FQ56" s="26"/>
      <c r="FR56" s="23">
        <f t="shared" si="66"/>
        <v>0</v>
      </c>
      <c r="FS56" s="26"/>
      <c r="FT56" s="26"/>
      <c r="FU56" s="26"/>
      <c r="FV56" s="26"/>
      <c r="FW56" s="23">
        <f t="shared" si="67"/>
        <v>0</v>
      </c>
      <c r="FX56" s="21">
        <f t="shared" si="68"/>
        <v>545.69999999999993</v>
      </c>
      <c r="FY56" s="21">
        <f t="shared" si="69"/>
        <v>0</v>
      </c>
      <c r="FZ56" s="62">
        <f t="shared" si="70"/>
        <v>545.69999999999993</v>
      </c>
      <c r="GA56" s="21"/>
      <c r="GB56" s="21">
        <f t="shared" si="71"/>
        <v>183.1</v>
      </c>
      <c r="GC56" s="21">
        <f t="shared" si="36"/>
        <v>2.5379999999999998</v>
      </c>
      <c r="GD56" s="26">
        <f t="shared" si="26"/>
        <v>180.56199999999998</v>
      </c>
      <c r="GE56" s="21">
        <f t="shared" si="72"/>
        <v>306.60000000000002</v>
      </c>
      <c r="GF56" s="21">
        <f t="shared" si="37"/>
        <v>4.72</v>
      </c>
      <c r="GG56" s="26">
        <f t="shared" si="28"/>
        <v>301.88</v>
      </c>
      <c r="GH56" s="21">
        <f t="shared" si="74"/>
        <v>56</v>
      </c>
      <c r="GI56" s="26">
        <f t="shared" si="30"/>
        <v>54.47</v>
      </c>
      <c r="GJ56" s="21">
        <v>29</v>
      </c>
      <c r="GK56" s="21">
        <v>0</v>
      </c>
      <c r="GL56" s="21">
        <f t="shared" si="38"/>
        <v>0.86</v>
      </c>
      <c r="GM56" s="26">
        <f t="shared" si="31"/>
        <v>28.14</v>
      </c>
      <c r="GN56" s="21">
        <v>27</v>
      </c>
      <c r="GO56" s="21">
        <v>0</v>
      </c>
      <c r="GP56" s="105">
        <v>2</v>
      </c>
      <c r="GQ56" s="26">
        <v>76</v>
      </c>
      <c r="GR56" s="26"/>
      <c r="GS56" s="26"/>
      <c r="GT56" s="26"/>
      <c r="GU56" s="26"/>
      <c r="GV56" s="26"/>
      <c r="GW56" s="26"/>
      <c r="GX56" s="26"/>
      <c r="GY56" s="26"/>
      <c r="GZ56" s="24">
        <f t="shared" si="73"/>
        <v>0</v>
      </c>
      <c r="HB56" s="26">
        <f t="shared" si="39"/>
        <v>0.67</v>
      </c>
      <c r="HC56" s="26">
        <f t="shared" si="33"/>
        <v>26.33</v>
      </c>
    </row>
    <row r="57" spans="1:211" s="19" customFormat="1" ht="15.75" x14ac:dyDescent="0.2">
      <c r="A57" s="125">
        <v>10</v>
      </c>
      <c r="B57" s="125" t="s">
        <v>96</v>
      </c>
      <c r="C57" s="123"/>
      <c r="D57" s="123">
        <f t="shared" si="34"/>
        <v>240.7</v>
      </c>
      <c r="E57" s="123">
        <f t="shared" si="35"/>
        <v>327.3</v>
      </c>
      <c r="F57" s="26">
        <v>240.7</v>
      </c>
      <c r="G57" s="26">
        <v>0</v>
      </c>
      <c r="H57" s="26">
        <v>279.3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16.7</v>
      </c>
      <c r="R57" s="26">
        <v>31.3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72">
        <f t="shared" si="52"/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72">
        <f t="shared" si="53"/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62">
        <f t="shared" si="54"/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62">
        <f t="shared" si="55"/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62">
        <f t="shared" si="56"/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62">
        <f t="shared" si="57"/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62">
        <f t="shared" si="58"/>
        <v>0</v>
      </c>
      <c r="CW57" s="26">
        <v>0</v>
      </c>
      <c r="CX57" s="26">
        <v>0</v>
      </c>
      <c r="CY57" s="26">
        <v>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62">
        <f t="shared" si="59"/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62">
        <f t="shared" si="60"/>
        <v>0</v>
      </c>
      <c r="DQ57" s="84"/>
      <c r="DR57" s="84"/>
      <c r="DS57" s="84"/>
      <c r="DT57" s="84"/>
      <c r="DU57" s="84"/>
      <c r="DV57" s="84"/>
      <c r="DW57" s="85">
        <f t="shared" si="61"/>
        <v>0</v>
      </c>
      <c r="DX57" s="84"/>
      <c r="DY57" s="84"/>
      <c r="DZ57" s="84"/>
      <c r="EA57" s="84"/>
      <c r="EB57" s="84"/>
      <c r="EC57" s="84"/>
      <c r="ED57" s="84"/>
      <c r="EE57" s="84"/>
      <c r="EF57" s="85">
        <f t="shared" si="62"/>
        <v>0</v>
      </c>
      <c r="EG57" s="84"/>
      <c r="EH57" s="84"/>
      <c r="EI57" s="85">
        <f t="shared" si="63"/>
        <v>0</v>
      </c>
      <c r="EJ57" s="84"/>
      <c r="EK57" s="84"/>
      <c r="EL57" s="84"/>
      <c r="EM57" s="84"/>
      <c r="EN57" s="85">
        <f t="shared" si="44"/>
        <v>0</v>
      </c>
      <c r="EO57" s="84"/>
      <c r="EP57" s="84"/>
      <c r="EQ57" s="84"/>
      <c r="ER57" s="84"/>
      <c r="ES57" s="85">
        <f t="shared" si="64"/>
        <v>0</v>
      </c>
      <c r="ET57" s="84"/>
      <c r="EU57" s="84"/>
      <c r="EV57" s="84"/>
      <c r="EW57" s="84"/>
      <c r="EX57" s="84"/>
      <c r="EY57" s="84"/>
      <c r="EZ57" s="84"/>
      <c r="FA57" s="84"/>
      <c r="FB57" s="85">
        <f t="shared" si="46"/>
        <v>0</v>
      </c>
      <c r="FC57" s="84"/>
      <c r="FD57" s="84"/>
      <c r="FE57" s="84"/>
      <c r="FF57" s="84"/>
      <c r="FG57" s="84"/>
      <c r="FH57" s="26"/>
      <c r="FI57" s="26"/>
      <c r="FJ57" s="26"/>
      <c r="FK57" s="26"/>
      <c r="FL57" s="23">
        <f t="shared" si="65"/>
        <v>0</v>
      </c>
      <c r="FM57" s="26"/>
      <c r="FN57" s="26"/>
      <c r="FO57" s="26"/>
      <c r="FP57" s="26"/>
      <c r="FQ57" s="26"/>
      <c r="FR57" s="23">
        <f t="shared" si="66"/>
        <v>0</v>
      </c>
      <c r="FS57" s="26"/>
      <c r="FT57" s="26"/>
      <c r="FU57" s="26"/>
      <c r="FV57" s="26"/>
      <c r="FW57" s="23">
        <f t="shared" si="67"/>
        <v>0</v>
      </c>
      <c r="FX57" s="21">
        <f t="shared" si="68"/>
        <v>568</v>
      </c>
      <c r="FY57" s="21">
        <f t="shared" si="69"/>
        <v>0</v>
      </c>
      <c r="FZ57" s="62">
        <f t="shared" si="70"/>
        <v>568</v>
      </c>
      <c r="GA57" s="21"/>
      <c r="GB57" s="21">
        <f t="shared" si="71"/>
        <v>205.7</v>
      </c>
      <c r="GC57" s="21">
        <f t="shared" si="36"/>
        <v>2.851</v>
      </c>
      <c r="GD57" s="26">
        <f t="shared" si="26"/>
        <v>202.84899999999999</v>
      </c>
      <c r="GE57" s="21">
        <f t="shared" si="72"/>
        <v>284.3</v>
      </c>
      <c r="GF57" s="21">
        <f t="shared" si="37"/>
        <v>4.38</v>
      </c>
      <c r="GG57" s="26">
        <f t="shared" si="28"/>
        <v>279.92</v>
      </c>
      <c r="GH57" s="21">
        <f t="shared" si="74"/>
        <v>78</v>
      </c>
      <c r="GI57" s="26">
        <f t="shared" si="30"/>
        <v>75.89</v>
      </c>
      <c r="GJ57" s="21">
        <v>35</v>
      </c>
      <c r="GK57" s="21">
        <v>0</v>
      </c>
      <c r="GL57" s="21">
        <f t="shared" si="38"/>
        <v>1.04</v>
      </c>
      <c r="GM57" s="26">
        <f t="shared" si="31"/>
        <v>33.96</v>
      </c>
      <c r="GN57" s="21">
        <v>43</v>
      </c>
      <c r="GO57" s="21">
        <v>0</v>
      </c>
      <c r="GP57" s="105">
        <v>0</v>
      </c>
      <c r="GQ57" s="26">
        <v>20</v>
      </c>
      <c r="GR57" s="26"/>
      <c r="GS57" s="26"/>
      <c r="GT57" s="26"/>
      <c r="GU57" s="26"/>
      <c r="GV57" s="26"/>
      <c r="GW57" s="26"/>
      <c r="GX57" s="26"/>
      <c r="GY57" s="26"/>
      <c r="GZ57" s="24">
        <f t="shared" si="73"/>
        <v>0</v>
      </c>
      <c r="HB57" s="26">
        <f t="shared" si="39"/>
        <v>1.07</v>
      </c>
      <c r="HC57" s="26">
        <f t="shared" si="33"/>
        <v>41.93</v>
      </c>
    </row>
    <row r="58" spans="1:211" s="19" customFormat="1" ht="15.75" x14ac:dyDescent="0.2">
      <c r="A58" s="125">
        <v>11</v>
      </c>
      <c r="B58" s="125" t="s">
        <v>97</v>
      </c>
      <c r="C58" s="123"/>
      <c r="D58" s="123">
        <f t="shared" si="34"/>
        <v>128.5</v>
      </c>
      <c r="E58" s="123">
        <f t="shared" si="35"/>
        <v>147.30000000000001</v>
      </c>
      <c r="F58" s="26">
        <v>127.5</v>
      </c>
      <c r="G58" s="26">
        <v>0</v>
      </c>
      <c r="H58" s="26">
        <v>126.3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4</v>
      </c>
      <c r="R58" s="26">
        <v>17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72">
        <f t="shared" si="52"/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72">
        <f t="shared" si="53"/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62">
        <f t="shared" si="54"/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62">
        <f t="shared" si="55"/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62">
        <f t="shared" si="56"/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62">
        <f t="shared" si="57"/>
        <v>0</v>
      </c>
      <c r="CB58" s="26">
        <v>0</v>
      </c>
      <c r="CC58" s="26">
        <v>0</v>
      </c>
      <c r="CD58" s="26">
        <v>0</v>
      </c>
      <c r="CE58" s="26">
        <v>1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62">
        <f t="shared" si="58"/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62">
        <f t="shared" si="59"/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62">
        <f t="shared" si="60"/>
        <v>0</v>
      </c>
      <c r="DQ58" s="84"/>
      <c r="DR58" s="84"/>
      <c r="DS58" s="84"/>
      <c r="DT58" s="84"/>
      <c r="DU58" s="84"/>
      <c r="DV58" s="84"/>
      <c r="DW58" s="85">
        <f t="shared" si="61"/>
        <v>0</v>
      </c>
      <c r="DX58" s="84"/>
      <c r="DY58" s="84"/>
      <c r="DZ58" s="84"/>
      <c r="EA58" s="84"/>
      <c r="EB58" s="84"/>
      <c r="EC58" s="84"/>
      <c r="ED58" s="84"/>
      <c r="EE58" s="84"/>
      <c r="EF58" s="85">
        <f t="shared" si="62"/>
        <v>0</v>
      </c>
      <c r="EG58" s="84"/>
      <c r="EH58" s="84"/>
      <c r="EI58" s="85">
        <f t="shared" si="63"/>
        <v>0</v>
      </c>
      <c r="EJ58" s="84"/>
      <c r="EK58" s="84"/>
      <c r="EL58" s="84"/>
      <c r="EM58" s="84"/>
      <c r="EN58" s="85">
        <f t="shared" si="44"/>
        <v>0</v>
      </c>
      <c r="EO58" s="84"/>
      <c r="EP58" s="84"/>
      <c r="EQ58" s="84"/>
      <c r="ER58" s="84"/>
      <c r="ES58" s="85">
        <f t="shared" si="64"/>
        <v>0</v>
      </c>
      <c r="ET58" s="84"/>
      <c r="EU58" s="84"/>
      <c r="EV58" s="84"/>
      <c r="EW58" s="84"/>
      <c r="EX58" s="84"/>
      <c r="EY58" s="84"/>
      <c r="EZ58" s="84"/>
      <c r="FA58" s="84"/>
      <c r="FB58" s="85">
        <f t="shared" si="46"/>
        <v>0</v>
      </c>
      <c r="FC58" s="84"/>
      <c r="FD58" s="84"/>
      <c r="FE58" s="84"/>
      <c r="FF58" s="84"/>
      <c r="FG58" s="84"/>
      <c r="FH58" s="26"/>
      <c r="FI58" s="26"/>
      <c r="FJ58" s="26"/>
      <c r="FK58" s="26"/>
      <c r="FL58" s="23">
        <f t="shared" si="65"/>
        <v>0</v>
      </c>
      <c r="FM58" s="26"/>
      <c r="FN58" s="26"/>
      <c r="FO58" s="26"/>
      <c r="FP58" s="26"/>
      <c r="FQ58" s="26"/>
      <c r="FR58" s="23">
        <f t="shared" si="66"/>
        <v>0</v>
      </c>
      <c r="FS58" s="26"/>
      <c r="FT58" s="26"/>
      <c r="FU58" s="26"/>
      <c r="FV58" s="26"/>
      <c r="FW58" s="23">
        <f t="shared" si="67"/>
        <v>0</v>
      </c>
      <c r="FX58" s="21">
        <f t="shared" si="68"/>
        <v>275.8</v>
      </c>
      <c r="FY58" s="21">
        <f t="shared" si="69"/>
        <v>0</v>
      </c>
      <c r="FZ58" s="62">
        <f t="shared" si="70"/>
        <v>275.8</v>
      </c>
      <c r="GA58" s="21"/>
      <c r="GB58" s="21">
        <f t="shared" si="71"/>
        <v>100.5</v>
      </c>
      <c r="GC58" s="21">
        <f t="shared" si="36"/>
        <v>1.393</v>
      </c>
      <c r="GD58" s="26">
        <f t="shared" si="26"/>
        <v>99.106999999999999</v>
      </c>
      <c r="GE58" s="21">
        <f t="shared" si="72"/>
        <v>129.30000000000001</v>
      </c>
      <c r="GF58" s="21">
        <f t="shared" si="37"/>
        <v>1.99</v>
      </c>
      <c r="GG58" s="26">
        <f t="shared" si="28"/>
        <v>127.31000000000002</v>
      </c>
      <c r="GH58" s="21">
        <f t="shared" si="74"/>
        <v>46</v>
      </c>
      <c r="GI58" s="26">
        <f t="shared" si="30"/>
        <v>44.72</v>
      </c>
      <c r="GJ58" s="21">
        <v>28</v>
      </c>
      <c r="GK58" s="21">
        <v>0</v>
      </c>
      <c r="GL58" s="21">
        <f t="shared" si="38"/>
        <v>0.83</v>
      </c>
      <c r="GM58" s="26">
        <f t="shared" si="31"/>
        <v>27.17</v>
      </c>
      <c r="GN58" s="21">
        <v>18</v>
      </c>
      <c r="GO58" s="21">
        <v>0</v>
      </c>
      <c r="GP58" s="105">
        <v>0</v>
      </c>
      <c r="GQ58" s="26">
        <v>14</v>
      </c>
      <c r="GR58" s="26"/>
      <c r="GS58" s="26"/>
      <c r="GT58" s="26"/>
      <c r="GU58" s="26"/>
      <c r="GV58" s="26"/>
      <c r="GW58" s="26"/>
      <c r="GX58" s="26"/>
      <c r="GY58" s="26"/>
      <c r="GZ58" s="24">
        <f t="shared" si="73"/>
        <v>0</v>
      </c>
      <c r="HB58" s="26">
        <f t="shared" si="39"/>
        <v>0.45</v>
      </c>
      <c r="HC58" s="26">
        <f t="shared" si="33"/>
        <v>17.55</v>
      </c>
    </row>
    <row r="59" spans="1:211" s="19" customFormat="1" ht="15.75" x14ac:dyDescent="0.2">
      <c r="A59" s="125">
        <v>12</v>
      </c>
      <c r="B59" s="125" t="s">
        <v>98</v>
      </c>
      <c r="C59" s="123"/>
      <c r="D59" s="123">
        <f t="shared" si="34"/>
        <v>149.69999999999999</v>
      </c>
      <c r="E59" s="123">
        <f t="shared" si="35"/>
        <v>201.9</v>
      </c>
      <c r="F59" s="26">
        <v>149.69999999999999</v>
      </c>
      <c r="G59" s="26">
        <v>0</v>
      </c>
      <c r="H59" s="26">
        <v>173.9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10</v>
      </c>
      <c r="R59" s="26">
        <v>16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72">
        <f t="shared" si="52"/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72">
        <f t="shared" si="53"/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62">
        <f t="shared" si="54"/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62">
        <f t="shared" si="55"/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62">
        <f t="shared" si="56"/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62">
        <f t="shared" si="57"/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2</v>
      </c>
      <c r="CG59" s="26">
        <v>0</v>
      </c>
      <c r="CH59" s="26">
        <v>0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>
        <v>0</v>
      </c>
      <c r="CU59" s="26">
        <v>0</v>
      </c>
      <c r="CV59" s="62">
        <f t="shared" si="58"/>
        <v>0</v>
      </c>
      <c r="CW59" s="26">
        <v>0</v>
      </c>
      <c r="CX59" s="26">
        <v>0</v>
      </c>
      <c r="CY59" s="26">
        <v>0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62">
        <f t="shared" si="59"/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0</v>
      </c>
      <c r="DO59" s="26">
        <v>0</v>
      </c>
      <c r="DP59" s="62">
        <f t="shared" si="60"/>
        <v>0</v>
      </c>
      <c r="DQ59" s="84"/>
      <c r="DR59" s="84"/>
      <c r="DS59" s="84"/>
      <c r="DT59" s="84"/>
      <c r="DU59" s="84"/>
      <c r="DV59" s="84"/>
      <c r="DW59" s="85">
        <f t="shared" si="61"/>
        <v>0</v>
      </c>
      <c r="DX59" s="84"/>
      <c r="DY59" s="84"/>
      <c r="DZ59" s="84"/>
      <c r="EA59" s="84"/>
      <c r="EB59" s="84"/>
      <c r="EC59" s="84"/>
      <c r="ED59" s="84"/>
      <c r="EE59" s="84"/>
      <c r="EF59" s="85">
        <f t="shared" si="62"/>
        <v>0</v>
      </c>
      <c r="EG59" s="84"/>
      <c r="EH59" s="84"/>
      <c r="EI59" s="85">
        <f t="shared" si="63"/>
        <v>0</v>
      </c>
      <c r="EJ59" s="84"/>
      <c r="EK59" s="84"/>
      <c r="EL59" s="84"/>
      <c r="EM59" s="84"/>
      <c r="EN59" s="85">
        <f t="shared" si="44"/>
        <v>0</v>
      </c>
      <c r="EO59" s="84"/>
      <c r="EP59" s="84"/>
      <c r="EQ59" s="84"/>
      <c r="ER59" s="84"/>
      <c r="ES59" s="85">
        <f t="shared" si="64"/>
        <v>0</v>
      </c>
      <c r="ET59" s="84"/>
      <c r="EU59" s="84"/>
      <c r="EV59" s="84"/>
      <c r="EW59" s="84"/>
      <c r="EX59" s="84"/>
      <c r="EY59" s="84"/>
      <c r="EZ59" s="84"/>
      <c r="FA59" s="84"/>
      <c r="FB59" s="85">
        <f t="shared" si="46"/>
        <v>0</v>
      </c>
      <c r="FC59" s="84"/>
      <c r="FD59" s="84"/>
      <c r="FE59" s="84"/>
      <c r="FF59" s="84"/>
      <c r="FG59" s="84"/>
      <c r="FH59" s="26"/>
      <c r="FI59" s="26"/>
      <c r="FJ59" s="26"/>
      <c r="FK59" s="26"/>
      <c r="FL59" s="23">
        <f t="shared" si="65"/>
        <v>0</v>
      </c>
      <c r="FM59" s="26"/>
      <c r="FN59" s="26"/>
      <c r="FO59" s="26"/>
      <c r="FP59" s="26"/>
      <c r="FQ59" s="26"/>
      <c r="FR59" s="23">
        <f t="shared" si="66"/>
        <v>0</v>
      </c>
      <c r="FS59" s="26"/>
      <c r="FT59" s="26"/>
      <c r="FU59" s="26"/>
      <c r="FV59" s="26"/>
      <c r="FW59" s="23">
        <f t="shared" si="67"/>
        <v>0</v>
      </c>
      <c r="FX59" s="21">
        <f t="shared" si="68"/>
        <v>351.6</v>
      </c>
      <c r="FY59" s="21">
        <f t="shared" si="69"/>
        <v>0</v>
      </c>
      <c r="FZ59" s="62">
        <f t="shared" si="70"/>
        <v>351.6</v>
      </c>
      <c r="GA59" s="21"/>
      <c r="GB59" s="21">
        <f t="shared" si="71"/>
        <v>118.69999999999999</v>
      </c>
      <c r="GC59" s="21">
        <f t="shared" si="36"/>
        <v>1.645</v>
      </c>
      <c r="GD59" s="26">
        <f t="shared" si="26"/>
        <v>117.05499999999999</v>
      </c>
      <c r="GE59" s="21">
        <f t="shared" si="72"/>
        <v>169.9</v>
      </c>
      <c r="GF59" s="21">
        <f t="shared" si="37"/>
        <v>2.62</v>
      </c>
      <c r="GG59" s="26">
        <f t="shared" si="28"/>
        <v>167.28</v>
      </c>
      <c r="GH59" s="21">
        <f t="shared" si="74"/>
        <v>63</v>
      </c>
      <c r="GI59" s="26">
        <f t="shared" si="30"/>
        <v>61.28</v>
      </c>
      <c r="GJ59" s="21">
        <v>31</v>
      </c>
      <c r="GK59" s="21">
        <v>0</v>
      </c>
      <c r="GL59" s="21">
        <f t="shared" si="38"/>
        <v>0.92</v>
      </c>
      <c r="GM59" s="26">
        <f t="shared" si="31"/>
        <v>30.08</v>
      </c>
      <c r="GN59" s="21">
        <v>32</v>
      </c>
      <c r="GO59" s="21">
        <v>0</v>
      </c>
      <c r="GP59" s="105">
        <v>1</v>
      </c>
      <c r="GQ59" s="26">
        <v>18</v>
      </c>
      <c r="GR59" s="26"/>
      <c r="GS59" s="26"/>
      <c r="GT59" s="26"/>
      <c r="GU59" s="26"/>
      <c r="GV59" s="26"/>
      <c r="GW59" s="26"/>
      <c r="GX59" s="26"/>
      <c r="GY59" s="26"/>
      <c r="GZ59" s="24">
        <f t="shared" si="73"/>
        <v>0</v>
      </c>
      <c r="HB59" s="26">
        <f t="shared" si="39"/>
        <v>0.8</v>
      </c>
      <c r="HC59" s="26">
        <f t="shared" si="33"/>
        <v>31.2</v>
      </c>
    </row>
    <row r="60" spans="1:211" s="19" customFormat="1" ht="15.75" x14ac:dyDescent="0.2">
      <c r="A60" s="125">
        <v>13</v>
      </c>
      <c r="B60" s="125" t="s">
        <v>99</v>
      </c>
      <c r="C60" s="123"/>
      <c r="D60" s="123">
        <f t="shared" si="34"/>
        <v>192.3</v>
      </c>
      <c r="E60" s="123">
        <f t="shared" si="35"/>
        <v>211.8</v>
      </c>
      <c r="F60" s="26">
        <v>192.3</v>
      </c>
      <c r="G60" s="26">
        <v>0</v>
      </c>
      <c r="H60" s="26">
        <v>184.8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15</v>
      </c>
      <c r="R60" s="26">
        <v>12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72">
        <f t="shared" si="52"/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72">
        <f t="shared" si="53"/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62">
        <f t="shared" si="54"/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62">
        <f t="shared" si="55"/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62">
        <f t="shared" si="56"/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62">
        <f t="shared" si="57"/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0</v>
      </c>
      <c r="CT60" s="26">
        <v>0</v>
      </c>
      <c r="CU60" s="26">
        <v>0</v>
      </c>
      <c r="CV60" s="62">
        <f t="shared" si="58"/>
        <v>0</v>
      </c>
      <c r="CW60" s="26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62">
        <f t="shared" si="59"/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62">
        <f t="shared" si="60"/>
        <v>0</v>
      </c>
      <c r="DQ60" s="84"/>
      <c r="DR60" s="84"/>
      <c r="DS60" s="84"/>
      <c r="DT60" s="84"/>
      <c r="DU60" s="84"/>
      <c r="DV60" s="84"/>
      <c r="DW60" s="85">
        <f t="shared" si="61"/>
        <v>0</v>
      </c>
      <c r="DX60" s="84"/>
      <c r="DY60" s="84"/>
      <c r="DZ60" s="84"/>
      <c r="EA60" s="84"/>
      <c r="EB60" s="84"/>
      <c r="EC60" s="84"/>
      <c r="ED60" s="84"/>
      <c r="EE60" s="84"/>
      <c r="EF60" s="85">
        <f t="shared" si="62"/>
        <v>0</v>
      </c>
      <c r="EG60" s="84"/>
      <c r="EH60" s="84"/>
      <c r="EI60" s="85">
        <f t="shared" si="63"/>
        <v>0</v>
      </c>
      <c r="EJ60" s="84"/>
      <c r="EK60" s="84"/>
      <c r="EL60" s="84"/>
      <c r="EM60" s="84"/>
      <c r="EN60" s="85">
        <f t="shared" si="44"/>
        <v>0</v>
      </c>
      <c r="EO60" s="84"/>
      <c r="EP60" s="84"/>
      <c r="EQ60" s="84"/>
      <c r="ER60" s="84"/>
      <c r="ES60" s="85">
        <f t="shared" si="64"/>
        <v>0</v>
      </c>
      <c r="ET60" s="84"/>
      <c r="EU60" s="84"/>
      <c r="EV60" s="84"/>
      <c r="EW60" s="84"/>
      <c r="EX60" s="84"/>
      <c r="EY60" s="84"/>
      <c r="EZ60" s="84"/>
      <c r="FA60" s="84"/>
      <c r="FB60" s="85">
        <f t="shared" si="46"/>
        <v>0</v>
      </c>
      <c r="FC60" s="84"/>
      <c r="FD60" s="84"/>
      <c r="FE60" s="84"/>
      <c r="FF60" s="84"/>
      <c r="FG60" s="84"/>
      <c r="FH60" s="26"/>
      <c r="FI60" s="26"/>
      <c r="FJ60" s="26"/>
      <c r="FK60" s="26"/>
      <c r="FL60" s="23">
        <f t="shared" si="65"/>
        <v>0</v>
      </c>
      <c r="FM60" s="26"/>
      <c r="FN60" s="26"/>
      <c r="FO60" s="26"/>
      <c r="FP60" s="26"/>
      <c r="FQ60" s="26"/>
      <c r="FR60" s="23">
        <f t="shared" si="66"/>
        <v>0</v>
      </c>
      <c r="FS60" s="26"/>
      <c r="FT60" s="26"/>
      <c r="FU60" s="26"/>
      <c r="FV60" s="26"/>
      <c r="FW60" s="23">
        <f t="shared" si="67"/>
        <v>0</v>
      </c>
      <c r="FX60" s="21">
        <f t="shared" si="68"/>
        <v>404.1</v>
      </c>
      <c r="FY60" s="21">
        <f t="shared" si="69"/>
        <v>0</v>
      </c>
      <c r="FZ60" s="62">
        <f t="shared" si="70"/>
        <v>404.1</v>
      </c>
      <c r="GA60" s="21"/>
      <c r="GB60" s="21">
        <f t="shared" si="71"/>
        <v>159.30000000000001</v>
      </c>
      <c r="GC60" s="21">
        <f t="shared" si="36"/>
        <v>2.2080000000000002</v>
      </c>
      <c r="GD60" s="26">
        <f t="shared" si="26"/>
        <v>157.09200000000001</v>
      </c>
      <c r="GE60" s="21">
        <f t="shared" si="72"/>
        <v>175.8</v>
      </c>
      <c r="GF60" s="21">
        <f t="shared" si="37"/>
        <v>2.71</v>
      </c>
      <c r="GG60" s="26">
        <f t="shared" si="28"/>
        <v>173.09</v>
      </c>
      <c r="GH60" s="21">
        <f t="shared" si="74"/>
        <v>69</v>
      </c>
      <c r="GI60" s="26">
        <f t="shared" si="30"/>
        <v>67.12</v>
      </c>
      <c r="GJ60" s="21">
        <v>33</v>
      </c>
      <c r="GK60" s="21">
        <v>0</v>
      </c>
      <c r="GL60" s="21">
        <f t="shared" si="38"/>
        <v>0.98</v>
      </c>
      <c r="GM60" s="26">
        <f t="shared" si="31"/>
        <v>32.020000000000003</v>
      </c>
      <c r="GN60" s="21">
        <v>36</v>
      </c>
      <c r="GO60" s="21">
        <v>0</v>
      </c>
      <c r="GP60" s="105">
        <v>3</v>
      </c>
      <c r="GQ60" s="26">
        <v>18</v>
      </c>
      <c r="GR60" s="26"/>
      <c r="GS60" s="26"/>
      <c r="GT60" s="26"/>
      <c r="GU60" s="26"/>
      <c r="GV60" s="26"/>
      <c r="GW60" s="26"/>
      <c r="GX60" s="26"/>
      <c r="GY60" s="26"/>
      <c r="GZ60" s="24">
        <f t="shared" si="73"/>
        <v>0</v>
      </c>
      <c r="HB60" s="26">
        <f t="shared" si="39"/>
        <v>0.9</v>
      </c>
      <c r="HC60" s="26">
        <f t="shared" si="33"/>
        <v>35.1</v>
      </c>
    </row>
    <row r="61" spans="1:211" s="19" customFormat="1" ht="15.75" x14ac:dyDescent="0.2">
      <c r="A61" s="125">
        <v>14</v>
      </c>
      <c r="B61" s="125" t="s">
        <v>100</v>
      </c>
      <c r="C61" s="123"/>
      <c r="D61" s="123">
        <f t="shared" si="34"/>
        <v>198.6</v>
      </c>
      <c r="E61" s="123">
        <f t="shared" si="35"/>
        <v>218</v>
      </c>
      <c r="F61" s="26">
        <v>198.6</v>
      </c>
      <c r="G61" s="26">
        <v>0</v>
      </c>
      <c r="H61" s="26">
        <v>183.3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8</v>
      </c>
      <c r="R61" s="26">
        <v>26.7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72">
        <f t="shared" si="52"/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72">
        <f t="shared" si="53"/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6">
        <v>0</v>
      </c>
      <c r="AW61" s="62">
        <f t="shared" si="54"/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62">
        <f t="shared" si="55"/>
        <v>0</v>
      </c>
      <c r="BH61" s="26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62">
        <f t="shared" si="56"/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62">
        <f t="shared" si="57"/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0</v>
      </c>
      <c r="CS61" s="26">
        <v>0</v>
      </c>
      <c r="CT61" s="26">
        <v>0</v>
      </c>
      <c r="CU61" s="26">
        <v>0</v>
      </c>
      <c r="CV61" s="62">
        <f t="shared" si="58"/>
        <v>0</v>
      </c>
      <c r="CW61" s="26">
        <v>0</v>
      </c>
      <c r="CX61" s="26">
        <v>0</v>
      </c>
      <c r="CY61" s="26">
        <v>0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6">
        <v>0</v>
      </c>
      <c r="DF61" s="62">
        <f t="shared" si="59"/>
        <v>0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62">
        <f t="shared" si="60"/>
        <v>0</v>
      </c>
      <c r="DQ61" s="84"/>
      <c r="DR61" s="84"/>
      <c r="DS61" s="84"/>
      <c r="DT61" s="84"/>
      <c r="DU61" s="84"/>
      <c r="DV61" s="84"/>
      <c r="DW61" s="85">
        <f t="shared" si="61"/>
        <v>0</v>
      </c>
      <c r="DX61" s="84"/>
      <c r="DY61" s="84"/>
      <c r="DZ61" s="84"/>
      <c r="EA61" s="84"/>
      <c r="EB61" s="84"/>
      <c r="EC61" s="84"/>
      <c r="ED61" s="84"/>
      <c r="EE61" s="84"/>
      <c r="EF61" s="85">
        <f t="shared" si="62"/>
        <v>0</v>
      </c>
      <c r="EG61" s="84"/>
      <c r="EH61" s="84"/>
      <c r="EI61" s="85">
        <f t="shared" si="63"/>
        <v>0</v>
      </c>
      <c r="EJ61" s="84"/>
      <c r="EK61" s="84"/>
      <c r="EL61" s="84"/>
      <c r="EM61" s="84"/>
      <c r="EN61" s="85">
        <f t="shared" si="44"/>
        <v>0</v>
      </c>
      <c r="EO61" s="84"/>
      <c r="EP61" s="84"/>
      <c r="EQ61" s="84"/>
      <c r="ER61" s="84"/>
      <c r="ES61" s="85">
        <f t="shared" si="64"/>
        <v>0</v>
      </c>
      <c r="ET61" s="84"/>
      <c r="EU61" s="84"/>
      <c r="EV61" s="84"/>
      <c r="EW61" s="84"/>
      <c r="EX61" s="84"/>
      <c r="EY61" s="84"/>
      <c r="EZ61" s="84"/>
      <c r="FA61" s="84"/>
      <c r="FB61" s="85">
        <f t="shared" si="46"/>
        <v>0</v>
      </c>
      <c r="FC61" s="84"/>
      <c r="FD61" s="84"/>
      <c r="FE61" s="84"/>
      <c r="FF61" s="84"/>
      <c r="FG61" s="84"/>
      <c r="FH61" s="26"/>
      <c r="FI61" s="26"/>
      <c r="FJ61" s="26"/>
      <c r="FK61" s="26"/>
      <c r="FL61" s="23">
        <f t="shared" si="65"/>
        <v>0</v>
      </c>
      <c r="FM61" s="26"/>
      <c r="FN61" s="26"/>
      <c r="FO61" s="26"/>
      <c r="FP61" s="26"/>
      <c r="FQ61" s="26"/>
      <c r="FR61" s="23">
        <f t="shared" si="66"/>
        <v>0</v>
      </c>
      <c r="FS61" s="26"/>
      <c r="FT61" s="26"/>
      <c r="FU61" s="26"/>
      <c r="FV61" s="26"/>
      <c r="FW61" s="23">
        <f t="shared" si="67"/>
        <v>0</v>
      </c>
      <c r="FX61" s="21">
        <f t="shared" si="68"/>
        <v>416.59999999999997</v>
      </c>
      <c r="FY61" s="21">
        <f t="shared" si="69"/>
        <v>0</v>
      </c>
      <c r="FZ61" s="62">
        <f t="shared" si="70"/>
        <v>416.59999999999997</v>
      </c>
      <c r="GA61" s="21"/>
      <c r="GB61" s="21">
        <f t="shared" si="71"/>
        <v>170.6</v>
      </c>
      <c r="GC61" s="21">
        <f t="shared" si="36"/>
        <v>2.3650000000000002</v>
      </c>
      <c r="GD61" s="26">
        <f t="shared" si="26"/>
        <v>168.23499999999999</v>
      </c>
      <c r="GE61" s="21">
        <f t="shared" si="72"/>
        <v>190</v>
      </c>
      <c r="GF61" s="21">
        <f t="shared" si="37"/>
        <v>2.93</v>
      </c>
      <c r="GG61" s="26">
        <f t="shared" si="28"/>
        <v>187.07</v>
      </c>
      <c r="GH61" s="21">
        <f t="shared" si="74"/>
        <v>56</v>
      </c>
      <c r="GI61" s="26">
        <f t="shared" si="30"/>
        <v>54.47</v>
      </c>
      <c r="GJ61" s="21">
        <v>28</v>
      </c>
      <c r="GK61" s="21">
        <v>1</v>
      </c>
      <c r="GL61" s="21">
        <f t="shared" si="38"/>
        <v>0.83</v>
      </c>
      <c r="GM61" s="26">
        <f t="shared" si="31"/>
        <v>27.17</v>
      </c>
      <c r="GN61" s="21">
        <v>28</v>
      </c>
      <c r="GO61" s="21">
        <v>0</v>
      </c>
      <c r="GP61" s="105">
        <v>3</v>
      </c>
      <c r="GQ61" s="26">
        <v>19</v>
      </c>
      <c r="GR61" s="26"/>
      <c r="GS61" s="26"/>
      <c r="GT61" s="26"/>
      <c r="GU61" s="26"/>
      <c r="GV61" s="26"/>
      <c r="GW61" s="26"/>
      <c r="GX61" s="26"/>
      <c r="GY61" s="26"/>
      <c r="GZ61" s="24">
        <f t="shared" si="73"/>
        <v>0</v>
      </c>
      <c r="HB61" s="26">
        <f t="shared" si="39"/>
        <v>0.7</v>
      </c>
      <c r="HC61" s="26">
        <f t="shared" si="33"/>
        <v>27.3</v>
      </c>
    </row>
    <row r="62" spans="1:211" s="19" customFormat="1" ht="15.75" x14ac:dyDescent="0.2">
      <c r="A62" s="125">
        <v>15</v>
      </c>
      <c r="B62" s="125" t="s">
        <v>101</v>
      </c>
      <c r="C62" s="123"/>
      <c r="D62" s="123">
        <f t="shared" si="34"/>
        <v>94.3</v>
      </c>
      <c r="E62" s="123">
        <f t="shared" si="35"/>
        <v>86</v>
      </c>
      <c r="F62" s="26">
        <v>94.3</v>
      </c>
      <c r="G62" s="26">
        <v>0</v>
      </c>
      <c r="H62" s="26">
        <v>86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72">
        <f t="shared" si="52"/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72">
        <f t="shared" si="53"/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62">
        <f t="shared" si="54"/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62">
        <f t="shared" si="55"/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62">
        <f t="shared" si="56"/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62">
        <f t="shared" si="57"/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>
        <v>0</v>
      </c>
      <c r="CU62" s="26">
        <v>0</v>
      </c>
      <c r="CV62" s="62">
        <f t="shared" si="58"/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62">
        <f t="shared" si="59"/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62">
        <f t="shared" si="60"/>
        <v>0</v>
      </c>
      <c r="DQ62" s="84"/>
      <c r="DR62" s="84"/>
      <c r="DS62" s="84"/>
      <c r="DT62" s="84"/>
      <c r="DU62" s="84"/>
      <c r="DV62" s="84"/>
      <c r="DW62" s="85">
        <f t="shared" si="61"/>
        <v>0</v>
      </c>
      <c r="DX62" s="84"/>
      <c r="DY62" s="84"/>
      <c r="DZ62" s="84"/>
      <c r="EA62" s="84"/>
      <c r="EB62" s="84"/>
      <c r="EC62" s="84"/>
      <c r="ED62" s="84"/>
      <c r="EE62" s="84"/>
      <c r="EF62" s="85">
        <f t="shared" si="62"/>
        <v>0</v>
      </c>
      <c r="EG62" s="84"/>
      <c r="EH62" s="84"/>
      <c r="EI62" s="85">
        <f t="shared" si="63"/>
        <v>0</v>
      </c>
      <c r="EJ62" s="84"/>
      <c r="EK62" s="84"/>
      <c r="EL62" s="84"/>
      <c r="EM62" s="84"/>
      <c r="EN62" s="85">
        <f t="shared" si="44"/>
        <v>0</v>
      </c>
      <c r="EO62" s="84"/>
      <c r="EP62" s="84"/>
      <c r="EQ62" s="84"/>
      <c r="ER62" s="84"/>
      <c r="ES62" s="85">
        <f t="shared" si="64"/>
        <v>0</v>
      </c>
      <c r="ET62" s="84"/>
      <c r="EU62" s="84"/>
      <c r="EV62" s="84"/>
      <c r="EW62" s="84"/>
      <c r="EX62" s="84"/>
      <c r="EY62" s="84"/>
      <c r="EZ62" s="84"/>
      <c r="FA62" s="84"/>
      <c r="FB62" s="85">
        <f t="shared" si="46"/>
        <v>0</v>
      </c>
      <c r="FC62" s="84"/>
      <c r="FD62" s="84"/>
      <c r="FE62" s="84"/>
      <c r="FF62" s="84"/>
      <c r="FG62" s="84"/>
      <c r="FH62" s="26"/>
      <c r="FI62" s="26"/>
      <c r="FJ62" s="26"/>
      <c r="FK62" s="26"/>
      <c r="FL62" s="23">
        <f t="shared" si="65"/>
        <v>0</v>
      </c>
      <c r="FM62" s="26"/>
      <c r="FN62" s="26"/>
      <c r="FO62" s="26"/>
      <c r="FP62" s="26"/>
      <c r="FQ62" s="26"/>
      <c r="FR62" s="23">
        <f t="shared" si="66"/>
        <v>0</v>
      </c>
      <c r="FS62" s="26"/>
      <c r="FT62" s="26"/>
      <c r="FU62" s="26"/>
      <c r="FV62" s="26"/>
      <c r="FW62" s="23">
        <f t="shared" si="67"/>
        <v>0</v>
      </c>
      <c r="FX62" s="21">
        <f t="shared" si="68"/>
        <v>180.3</v>
      </c>
      <c r="FY62" s="21">
        <f t="shared" si="69"/>
        <v>0</v>
      </c>
      <c r="FZ62" s="62">
        <f t="shared" si="70"/>
        <v>180.3</v>
      </c>
      <c r="GA62" s="21"/>
      <c r="GB62" s="21">
        <f t="shared" si="71"/>
        <v>82.3</v>
      </c>
      <c r="GC62" s="21">
        <f t="shared" si="36"/>
        <v>1.141</v>
      </c>
      <c r="GD62" s="26">
        <f t="shared" si="26"/>
        <v>81.158999999999992</v>
      </c>
      <c r="GE62" s="21">
        <f t="shared" si="72"/>
        <v>76</v>
      </c>
      <c r="GF62" s="21">
        <f t="shared" si="37"/>
        <v>1.17</v>
      </c>
      <c r="GG62" s="26">
        <f t="shared" si="28"/>
        <v>74.83</v>
      </c>
      <c r="GH62" s="21">
        <f t="shared" si="74"/>
        <v>22</v>
      </c>
      <c r="GI62" s="26">
        <f t="shared" si="30"/>
        <v>21.39</v>
      </c>
      <c r="GJ62" s="21">
        <v>12</v>
      </c>
      <c r="GK62" s="21">
        <v>0</v>
      </c>
      <c r="GL62" s="21">
        <f t="shared" si="38"/>
        <v>0.36</v>
      </c>
      <c r="GM62" s="26">
        <f t="shared" si="31"/>
        <v>11.64</v>
      </c>
      <c r="GN62" s="21">
        <v>10</v>
      </c>
      <c r="GO62" s="21">
        <v>0</v>
      </c>
      <c r="GP62" s="105">
        <v>1</v>
      </c>
      <c r="GQ62" s="26">
        <v>9</v>
      </c>
      <c r="GR62" s="26"/>
      <c r="GS62" s="26"/>
      <c r="GT62" s="26"/>
      <c r="GU62" s="26"/>
      <c r="GV62" s="26"/>
      <c r="GW62" s="26"/>
      <c r="GX62" s="26"/>
      <c r="GY62" s="26"/>
      <c r="GZ62" s="24">
        <f t="shared" si="73"/>
        <v>0</v>
      </c>
      <c r="HB62" s="26">
        <f t="shared" si="39"/>
        <v>0.25</v>
      </c>
      <c r="HC62" s="26">
        <f t="shared" si="33"/>
        <v>9.75</v>
      </c>
    </row>
    <row r="63" spans="1:211" s="19" customFormat="1" ht="15.75" x14ac:dyDescent="0.2">
      <c r="A63" s="125">
        <v>16</v>
      </c>
      <c r="B63" s="125" t="s">
        <v>102</v>
      </c>
      <c r="C63" s="123"/>
      <c r="D63" s="123">
        <f t="shared" si="34"/>
        <v>263</v>
      </c>
      <c r="E63" s="123">
        <f t="shared" si="35"/>
        <v>357.3</v>
      </c>
      <c r="F63" s="26">
        <v>263</v>
      </c>
      <c r="G63" s="26">
        <v>0</v>
      </c>
      <c r="H63" s="26">
        <v>313.3</v>
      </c>
      <c r="I63" s="26">
        <v>0</v>
      </c>
      <c r="J63" s="26">
        <v>9.3000000000000007</v>
      </c>
      <c r="K63" s="26">
        <v>31.7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72">
        <f t="shared" si="52"/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72">
        <f t="shared" si="53"/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62">
        <f t="shared" si="54"/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62">
        <f t="shared" si="55"/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62">
        <f t="shared" si="56"/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62">
        <f t="shared" si="57"/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3</v>
      </c>
      <c r="CG63" s="26"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62">
        <f t="shared" si="58"/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62">
        <f t="shared" si="59"/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62">
        <f t="shared" si="60"/>
        <v>0</v>
      </c>
      <c r="DQ63" s="84"/>
      <c r="DR63" s="84"/>
      <c r="DS63" s="84"/>
      <c r="DT63" s="84"/>
      <c r="DU63" s="84"/>
      <c r="DV63" s="84"/>
      <c r="DW63" s="85">
        <f t="shared" si="61"/>
        <v>0</v>
      </c>
      <c r="DX63" s="84"/>
      <c r="DY63" s="84"/>
      <c r="DZ63" s="84"/>
      <c r="EA63" s="84"/>
      <c r="EB63" s="84"/>
      <c r="EC63" s="84"/>
      <c r="ED63" s="84"/>
      <c r="EE63" s="84"/>
      <c r="EF63" s="85">
        <f t="shared" si="62"/>
        <v>0</v>
      </c>
      <c r="EG63" s="84"/>
      <c r="EH63" s="84"/>
      <c r="EI63" s="85">
        <f t="shared" si="63"/>
        <v>0</v>
      </c>
      <c r="EJ63" s="84"/>
      <c r="EK63" s="84"/>
      <c r="EL63" s="84"/>
      <c r="EM63" s="84"/>
      <c r="EN63" s="85">
        <f t="shared" si="44"/>
        <v>0</v>
      </c>
      <c r="EO63" s="84"/>
      <c r="EP63" s="84"/>
      <c r="EQ63" s="84"/>
      <c r="ER63" s="84"/>
      <c r="ES63" s="85">
        <f t="shared" si="64"/>
        <v>0</v>
      </c>
      <c r="ET63" s="84"/>
      <c r="EU63" s="84"/>
      <c r="EV63" s="84"/>
      <c r="EW63" s="84"/>
      <c r="EX63" s="84"/>
      <c r="EY63" s="84"/>
      <c r="EZ63" s="84"/>
      <c r="FA63" s="84"/>
      <c r="FB63" s="85">
        <f t="shared" si="46"/>
        <v>0</v>
      </c>
      <c r="FC63" s="84"/>
      <c r="FD63" s="84"/>
      <c r="FE63" s="84"/>
      <c r="FF63" s="84"/>
      <c r="FG63" s="84"/>
      <c r="FH63" s="26"/>
      <c r="FI63" s="26"/>
      <c r="FJ63" s="26"/>
      <c r="FK63" s="26"/>
      <c r="FL63" s="23">
        <f t="shared" si="65"/>
        <v>0</v>
      </c>
      <c r="FM63" s="26"/>
      <c r="FN63" s="26"/>
      <c r="FO63" s="26"/>
      <c r="FP63" s="26"/>
      <c r="FQ63" s="26"/>
      <c r="FR63" s="23">
        <f t="shared" si="66"/>
        <v>0</v>
      </c>
      <c r="FS63" s="26"/>
      <c r="FT63" s="26"/>
      <c r="FU63" s="26"/>
      <c r="FV63" s="26"/>
      <c r="FW63" s="23">
        <f t="shared" si="67"/>
        <v>0</v>
      </c>
      <c r="FX63" s="21">
        <f t="shared" si="68"/>
        <v>620.29999999999995</v>
      </c>
      <c r="FY63" s="21">
        <f t="shared" si="69"/>
        <v>0</v>
      </c>
      <c r="FZ63" s="62">
        <f t="shared" si="70"/>
        <v>620.29999999999995</v>
      </c>
      <c r="GA63" s="21"/>
      <c r="GB63" s="21">
        <f t="shared" si="71"/>
        <v>213</v>
      </c>
      <c r="GC63" s="21">
        <f t="shared" si="36"/>
        <v>2.9529999999999998</v>
      </c>
      <c r="GD63" s="26">
        <f t="shared" si="26"/>
        <v>210.047</v>
      </c>
      <c r="GE63" s="21">
        <f t="shared" si="72"/>
        <v>297.3</v>
      </c>
      <c r="GF63" s="21">
        <f t="shared" si="37"/>
        <v>4.58</v>
      </c>
      <c r="GG63" s="26">
        <f t="shared" si="28"/>
        <v>292.72000000000003</v>
      </c>
      <c r="GH63" s="21">
        <f t="shared" si="74"/>
        <v>110</v>
      </c>
      <c r="GI63" s="26">
        <f t="shared" si="30"/>
        <v>107.00999999999999</v>
      </c>
      <c r="GJ63" s="21">
        <v>50</v>
      </c>
      <c r="GK63" s="21">
        <v>0</v>
      </c>
      <c r="GL63" s="21">
        <f t="shared" si="38"/>
        <v>1.49</v>
      </c>
      <c r="GM63" s="26">
        <f t="shared" si="31"/>
        <v>48.51</v>
      </c>
      <c r="GN63" s="21">
        <v>60</v>
      </c>
      <c r="GO63" s="21">
        <v>0</v>
      </c>
      <c r="GP63" s="105">
        <v>0</v>
      </c>
      <c r="GQ63" s="26">
        <v>22</v>
      </c>
      <c r="GR63" s="26"/>
      <c r="GS63" s="26"/>
      <c r="GT63" s="26"/>
      <c r="GU63" s="26"/>
      <c r="GV63" s="26"/>
      <c r="GW63" s="26"/>
      <c r="GX63" s="26"/>
      <c r="GY63" s="26"/>
      <c r="GZ63" s="24">
        <f t="shared" si="73"/>
        <v>0</v>
      </c>
      <c r="HB63" s="26">
        <f t="shared" si="39"/>
        <v>1.5</v>
      </c>
      <c r="HC63" s="26">
        <f t="shared" si="33"/>
        <v>58.5</v>
      </c>
    </row>
    <row r="64" spans="1:211" s="19" customFormat="1" ht="15.75" x14ac:dyDescent="0.2">
      <c r="A64" s="125">
        <v>17</v>
      </c>
      <c r="B64" s="125" t="s">
        <v>103</v>
      </c>
      <c r="C64" s="123"/>
      <c r="D64" s="123">
        <f t="shared" si="34"/>
        <v>374.3</v>
      </c>
      <c r="E64" s="123">
        <f t="shared" si="35"/>
        <v>548</v>
      </c>
      <c r="F64" s="26">
        <v>374.3</v>
      </c>
      <c r="G64" s="26">
        <v>0</v>
      </c>
      <c r="H64" s="26">
        <v>466</v>
      </c>
      <c r="I64" s="26">
        <v>0</v>
      </c>
      <c r="J64" s="26">
        <v>32</v>
      </c>
      <c r="K64" s="26">
        <v>50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72">
        <f t="shared" si="52"/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72">
        <f t="shared" si="53"/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62">
        <f t="shared" si="54"/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62">
        <f t="shared" si="55"/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62">
        <f t="shared" si="56"/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26">
        <v>0</v>
      </c>
      <c r="CA64" s="62">
        <f t="shared" si="57"/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6">
        <v>0</v>
      </c>
      <c r="CR64" s="26">
        <v>0</v>
      </c>
      <c r="CS64" s="26">
        <v>0</v>
      </c>
      <c r="CT64" s="26">
        <v>0</v>
      </c>
      <c r="CU64" s="26">
        <v>0</v>
      </c>
      <c r="CV64" s="62">
        <f t="shared" si="58"/>
        <v>0</v>
      </c>
      <c r="CW64" s="26">
        <v>0</v>
      </c>
      <c r="CX64" s="26">
        <v>0</v>
      </c>
      <c r="CY64" s="26">
        <v>0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62">
        <f t="shared" si="59"/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62">
        <f t="shared" si="60"/>
        <v>0</v>
      </c>
      <c r="DQ64" s="84"/>
      <c r="DR64" s="84"/>
      <c r="DS64" s="84"/>
      <c r="DT64" s="84"/>
      <c r="DU64" s="84"/>
      <c r="DV64" s="84"/>
      <c r="DW64" s="85">
        <f t="shared" si="61"/>
        <v>0</v>
      </c>
      <c r="DX64" s="84"/>
      <c r="DY64" s="84"/>
      <c r="DZ64" s="84"/>
      <c r="EA64" s="84"/>
      <c r="EB64" s="84"/>
      <c r="EC64" s="84"/>
      <c r="ED64" s="84"/>
      <c r="EE64" s="84"/>
      <c r="EF64" s="85">
        <f t="shared" si="62"/>
        <v>0</v>
      </c>
      <c r="EG64" s="84"/>
      <c r="EH64" s="84"/>
      <c r="EI64" s="85">
        <f t="shared" si="63"/>
        <v>0</v>
      </c>
      <c r="EJ64" s="84"/>
      <c r="EK64" s="84"/>
      <c r="EL64" s="84"/>
      <c r="EM64" s="84"/>
      <c r="EN64" s="85">
        <f t="shared" si="44"/>
        <v>0</v>
      </c>
      <c r="EO64" s="84"/>
      <c r="EP64" s="84"/>
      <c r="EQ64" s="84"/>
      <c r="ER64" s="84"/>
      <c r="ES64" s="85">
        <f t="shared" si="64"/>
        <v>0</v>
      </c>
      <c r="ET64" s="84"/>
      <c r="EU64" s="84"/>
      <c r="EV64" s="84"/>
      <c r="EW64" s="84"/>
      <c r="EX64" s="84"/>
      <c r="EY64" s="84"/>
      <c r="EZ64" s="84"/>
      <c r="FA64" s="84"/>
      <c r="FB64" s="85">
        <f t="shared" si="46"/>
        <v>0</v>
      </c>
      <c r="FC64" s="84"/>
      <c r="FD64" s="84"/>
      <c r="FE64" s="84"/>
      <c r="FF64" s="84"/>
      <c r="FG64" s="84"/>
      <c r="FH64" s="26"/>
      <c r="FI64" s="26"/>
      <c r="FJ64" s="26"/>
      <c r="FK64" s="26"/>
      <c r="FL64" s="23">
        <f t="shared" si="65"/>
        <v>0</v>
      </c>
      <c r="FM64" s="26"/>
      <c r="FN64" s="26"/>
      <c r="FO64" s="26"/>
      <c r="FP64" s="26"/>
      <c r="FQ64" s="26"/>
      <c r="FR64" s="23">
        <f t="shared" si="66"/>
        <v>0</v>
      </c>
      <c r="FS64" s="26"/>
      <c r="FT64" s="26"/>
      <c r="FU64" s="26"/>
      <c r="FV64" s="26"/>
      <c r="FW64" s="23">
        <f t="shared" si="67"/>
        <v>0</v>
      </c>
      <c r="FX64" s="21">
        <f t="shared" si="68"/>
        <v>922.3</v>
      </c>
      <c r="FY64" s="21">
        <f t="shared" si="69"/>
        <v>0</v>
      </c>
      <c r="FZ64" s="62">
        <f t="shared" si="70"/>
        <v>922.3</v>
      </c>
      <c r="GA64" s="21"/>
      <c r="GB64" s="21">
        <f t="shared" si="71"/>
        <v>299.3</v>
      </c>
      <c r="GC64" s="21">
        <f t="shared" si="36"/>
        <v>4.149</v>
      </c>
      <c r="GD64" s="26">
        <f t="shared" si="26"/>
        <v>295.15100000000001</v>
      </c>
      <c r="GE64" s="21">
        <f t="shared" si="72"/>
        <v>451</v>
      </c>
      <c r="GF64" s="21">
        <f t="shared" si="37"/>
        <v>6.95</v>
      </c>
      <c r="GG64" s="26">
        <f t="shared" si="28"/>
        <v>444.05</v>
      </c>
      <c r="GH64" s="21">
        <f t="shared" si="74"/>
        <v>172</v>
      </c>
      <c r="GI64" s="26">
        <f t="shared" si="30"/>
        <v>167.35</v>
      </c>
      <c r="GJ64" s="21">
        <v>75</v>
      </c>
      <c r="GK64" s="21">
        <v>0</v>
      </c>
      <c r="GL64" s="21">
        <f t="shared" si="38"/>
        <v>2.23</v>
      </c>
      <c r="GM64" s="26">
        <f t="shared" si="31"/>
        <v>72.77</v>
      </c>
      <c r="GN64" s="21">
        <v>97</v>
      </c>
      <c r="GO64" s="21">
        <v>0</v>
      </c>
      <c r="GP64" s="105">
        <v>0</v>
      </c>
      <c r="GQ64" s="26">
        <v>32</v>
      </c>
      <c r="GR64" s="26"/>
      <c r="GS64" s="26"/>
      <c r="GT64" s="26"/>
      <c r="GU64" s="26"/>
      <c r="GV64" s="26"/>
      <c r="GW64" s="26"/>
      <c r="GX64" s="26"/>
      <c r="GY64" s="26"/>
      <c r="GZ64" s="24">
        <f t="shared" si="73"/>
        <v>0</v>
      </c>
      <c r="HB64" s="26">
        <f t="shared" si="39"/>
        <v>2.42</v>
      </c>
      <c r="HC64" s="26">
        <f t="shared" si="33"/>
        <v>94.58</v>
      </c>
    </row>
    <row r="65" spans="1:211" s="19" customFormat="1" ht="15.75" x14ac:dyDescent="0.2">
      <c r="A65" s="125">
        <v>18</v>
      </c>
      <c r="B65" s="125" t="s">
        <v>104</v>
      </c>
      <c r="C65" s="123"/>
      <c r="D65" s="123">
        <f t="shared" si="34"/>
        <v>264.59999999999997</v>
      </c>
      <c r="E65" s="123">
        <f t="shared" si="35"/>
        <v>382</v>
      </c>
      <c r="F65" s="26">
        <v>263.89999999999998</v>
      </c>
      <c r="G65" s="26">
        <v>0</v>
      </c>
      <c r="H65" s="26">
        <v>328.4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19.3</v>
      </c>
      <c r="R65" s="26">
        <v>33.299999999999997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72">
        <f t="shared" si="52"/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72">
        <f t="shared" si="53"/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62">
        <f t="shared" si="54"/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62">
        <f t="shared" si="55"/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62">
        <f t="shared" si="56"/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62">
        <f t="shared" si="57"/>
        <v>0</v>
      </c>
      <c r="CB65" s="26">
        <v>0</v>
      </c>
      <c r="CC65" s="26">
        <v>0</v>
      </c>
      <c r="CD65" s="26">
        <v>0</v>
      </c>
      <c r="CE65" s="26">
        <v>0.7</v>
      </c>
      <c r="CF65" s="26">
        <v>1</v>
      </c>
      <c r="CG65" s="26">
        <v>0</v>
      </c>
      <c r="CH65" s="26">
        <v>0</v>
      </c>
      <c r="CI65" s="26">
        <v>0</v>
      </c>
      <c r="CJ65" s="26">
        <v>0</v>
      </c>
      <c r="CK65" s="26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>
        <v>0</v>
      </c>
      <c r="CU65" s="26">
        <v>0</v>
      </c>
      <c r="CV65" s="62">
        <f t="shared" si="58"/>
        <v>0</v>
      </c>
      <c r="CW65" s="26">
        <v>0</v>
      </c>
      <c r="CX65" s="26">
        <v>0</v>
      </c>
      <c r="CY65" s="26">
        <v>0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6">
        <v>0</v>
      </c>
      <c r="DF65" s="62">
        <f t="shared" si="59"/>
        <v>0</v>
      </c>
      <c r="DG65" s="26">
        <v>0</v>
      </c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62">
        <f t="shared" si="60"/>
        <v>0</v>
      </c>
      <c r="DQ65" s="84"/>
      <c r="DR65" s="84"/>
      <c r="DS65" s="84"/>
      <c r="DT65" s="84"/>
      <c r="DU65" s="84"/>
      <c r="DV65" s="84"/>
      <c r="DW65" s="85">
        <f t="shared" si="61"/>
        <v>0</v>
      </c>
      <c r="DX65" s="84"/>
      <c r="DY65" s="84"/>
      <c r="DZ65" s="84"/>
      <c r="EA65" s="84"/>
      <c r="EB65" s="84"/>
      <c r="EC65" s="84"/>
      <c r="ED65" s="84"/>
      <c r="EE65" s="84"/>
      <c r="EF65" s="85">
        <f t="shared" si="62"/>
        <v>0</v>
      </c>
      <c r="EG65" s="84"/>
      <c r="EH65" s="84"/>
      <c r="EI65" s="85">
        <f t="shared" si="63"/>
        <v>0</v>
      </c>
      <c r="EJ65" s="84"/>
      <c r="EK65" s="84"/>
      <c r="EL65" s="84"/>
      <c r="EM65" s="84"/>
      <c r="EN65" s="85">
        <f t="shared" si="44"/>
        <v>0</v>
      </c>
      <c r="EO65" s="84"/>
      <c r="EP65" s="84"/>
      <c r="EQ65" s="84"/>
      <c r="ER65" s="84"/>
      <c r="ES65" s="85">
        <f t="shared" si="64"/>
        <v>0</v>
      </c>
      <c r="ET65" s="84"/>
      <c r="EU65" s="84"/>
      <c r="EV65" s="84"/>
      <c r="EW65" s="84"/>
      <c r="EX65" s="84"/>
      <c r="EY65" s="84"/>
      <c r="EZ65" s="84"/>
      <c r="FA65" s="84"/>
      <c r="FB65" s="85">
        <f t="shared" si="46"/>
        <v>0</v>
      </c>
      <c r="FC65" s="84"/>
      <c r="FD65" s="84"/>
      <c r="FE65" s="84"/>
      <c r="FF65" s="84"/>
      <c r="FG65" s="84"/>
      <c r="FH65" s="26"/>
      <c r="FI65" s="26"/>
      <c r="FJ65" s="26"/>
      <c r="FK65" s="26"/>
      <c r="FL65" s="23">
        <f t="shared" si="65"/>
        <v>0</v>
      </c>
      <c r="FM65" s="26"/>
      <c r="FN65" s="26"/>
      <c r="FO65" s="26"/>
      <c r="FP65" s="26"/>
      <c r="FQ65" s="26"/>
      <c r="FR65" s="23">
        <f t="shared" si="66"/>
        <v>0</v>
      </c>
      <c r="FS65" s="26"/>
      <c r="FT65" s="26"/>
      <c r="FU65" s="26"/>
      <c r="FV65" s="26"/>
      <c r="FW65" s="23">
        <f t="shared" si="67"/>
        <v>0</v>
      </c>
      <c r="FX65" s="21">
        <f t="shared" si="68"/>
        <v>646.59999999999991</v>
      </c>
      <c r="FY65" s="21">
        <f t="shared" si="69"/>
        <v>0</v>
      </c>
      <c r="FZ65" s="62">
        <f t="shared" si="70"/>
        <v>646.59999999999991</v>
      </c>
      <c r="GA65" s="21"/>
      <c r="GB65" s="21">
        <f t="shared" si="71"/>
        <v>210.59999999999997</v>
      </c>
      <c r="GC65" s="21">
        <f t="shared" si="36"/>
        <v>2.919</v>
      </c>
      <c r="GD65" s="26">
        <f t="shared" si="26"/>
        <v>207.68099999999995</v>
      </c>
      <c r="GE65" s="21">
        <f t="shared" si="72"/>
        <v>305</v>
      </c>
      <c r="GF65" s="21">
        <f t="shared" si="37"/>
        <v>4.7</v>
      </c>
      <c r="GG65" s="26">
        <f t="shared" si="28"/>
        <v>300.3</v>
      </c>
      <c r="GH65" s="21">
        <f t="shared" si="74"/>
        <v>131</v>
      </c>
      <c r="GI65" s="26">
        <f t="shared" si="30"/>
        <v>127.47</v>
      </c>
      <c r="GJ65" s="21">
        <v>54</v>
      </c>
      <c r="GK65" s="21">
        <v>0</v>
      </c>
      <c r="GL65" s="21">
        <f t="shared" si="38"/>
        <v>1.61</v>
      </c>
      <c r="GM65" s="26">
        <f t="shared" si="31"/>
        <v>52.39</v>
      </c>
      <c r="GN65" s="21">
        <v>77</v>
      </c>
      <c r="GO65" s="21">
        <v>0</v>
      </c>
      <c r="GP65" s="105">
        <v>0</v>
      </c>
      <c r="GQ65" s="26">
        <v>24</v>
      </c>
      <c r="GR65" s="26"/>
      <c r="GS65" s="26"/>
      <c r="GT65" s="26"/>
      <c r="GU65" s="26"/>
      <c r="GV65" s="26"/>
      <c r="GW65" s="26"/>
      <c r="GX65" s="26"/>
      <c r="GY65" s="26"/>
      <c r="GZ65" s="24">
        <f t="shared" si="73"/>
        <v>0</v>
      </c>
      <c r="HB65" s="26">
        <f t="shared" si="39"/>
        <v>1.92</v>
      </c>
      <c r="HC65" s="26">
        <f t="shared" si="33"/>
        <v>75.08</v>
      </c>
    </row>
    <row r="66" spans="1:211" s="19" customFormat="1" ht="15.75" x14ac:dyDescent="0.2">
      <c r="A66" s="125">
        <v>19</v>
      </c>
      <c r="B66" s="125" t="s">
        <v>105</v>
      </c>
      <c r="C66" s="123"/>
      <c r="D66" s="123">
        <f t="shared" si="34"/>
        <v>386</v>
      </c>
      <c r="E66" s="123">
        <f t="shared" si="35"/>
        <v>433.3</v>
      </c>
      <c r="F66" s="26">
        <v>386</v>
      </c>
      <c r="G66" s="26">
        <v>0</v>
      </c>
      <c r="H66" s="26">
        <v>380.3</v>
      </c>
      <c r="I66" s="26">
        <v>0</v>
      </c>
      <c r="J66" s="26">
        <v>20</v>
      </c>
      <c r="K66" s="26">
        <v>33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72">
        <f t="shared" si="52"/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72">
        <f t="shared" si="53"/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62">
        <f t="shared" si="54"/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0</v>
      </c>
      <c r="BG66" s="62">
        <f t="shared" si="55"/>
        <v>0</v>
      </c>
      <c r="BH66" s="26">
        <v>0</v>
      </c>
      <c r="BI66" s="26">
        <v>0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6">
        <v>0</v>
      </c>
      <c r="BQ66" s="62">
        <f t="shared" si="56"/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62">
        <f t="shared" si="57"/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26">
        <v>0</v>
      </c>
      <c r="CH66" s="26">
        <v>0</v>
      </c>
      <c r="CI66" s="26">
        <v>0</v>
      </c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26">
        <v>0</v>
      </c>
      <c r="CR66" s="26">
        <v>0</v>
      </c>
      <c r="CS66" s="26">
        <v>0</v>
      </c>
      <c r="CT66" s="26">
        <v>0</v>
      </c>
      <c r="CU66" s="26">
        <v>0</v>
      </c>
      <c r="CV66" s="62">
        <f t="shared" si="58"/>
        <v>0</v>
      </c>
      <c r="CW66" s="26">
        <v>0</v>
      </c>
      <c r="CX66" s="26">
        <v>0</v>
      </c>
      <c r="CY66" s="26">
        <v>0</v>
      </c>
      <c r="CZ66" s="26">
        <v>0</v>
      </c>
      <c r="DA66" s="26">
        <v>0</v>
      </c>
      <c r="DB66" s="26">
        <v>0</v>
      </c>
      <c r="DC66" s="26">
        <v>0</v>
      </c>
      <c r="DD66" s="26">
        <v>0</v>
      </c>
      <c r="DE66" s="26">
        <v>0</v>
      </c>
      <c r="DF66" s="62">
        <f t="shared" si="59"/>
        <v>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0</v>
      </c>
      <c r="DP66" s="62">
        <f t="shared" si="60"/>
        <v>0</v>
      </c>
      <c r="DQ66" s="84"/>
      <c r="DR66" s="84"/>
      <c r="DS66" s="84"/>
      <c r="DT66" s="84"/>
      <c r="DU66" s="84"/>
      <c r="DV66" s="84"/>
      <c r="DW66" s="85">
        <f t="shared" si="61"/>
        <v>0</v>
      </c>
      <c r="DX66" s="84"/>
      <c r="DY66" s="84"/>
      <c r="DZ66" s="84"/>
      <c r="EA66" s="84"/>
      <c r="EB66" s="84"/>
      <c r="EC66" s="84"/>
      <c r="ED66" s="84"/>
      <c r="EE66" s="84"/>
      <c r="EF66" s="85">
        <f t="shared" si="62"/>
        <v>0</v>
      </c>
      <c r="EG66" s="84"/>
      <c r="EH66" s="84"/>
      <c r="EI66" s="85">
        <f t="shared" si="63"/>
        <v>0</v>
      </c>
      <c r="EJ66" s="84"/>
      <c r="EK66" s="84"/>
      <c r="EL66" s="84"/>
      <c r="EM66" s="84"/>
      <c r="EN66" s="85">
        <f t="shared" si="44"/>
        <v>0</v>
      </c>
      <c r="EO66" s="84"/>
      <c r="EP66" s="84"/>
      <c r="EQ66" s="84"/>
      <c r="ER66" s="84"/>
      <c r="ES66" s="85">
        <f t="shared" si="64"/>
        <v>0</v>
      </c>
      <c r="ET66" s="84"/>
      <c r="EU66" s="84"/>
      <c r="EV66" s="84"/>
      <c r="EW66" s="84"/>
      <c r="EX66" s="84"/>
      <c r="EY66" s="84"/>
      <c r="EZ66" s="84"/>
      <c r="FA66" s="84"/>
      <c r="FB66" s="85">
        <f t="shared" si="46"/>
        <v>0</v>
      </c>
      <c r="FC66" s="84"/>
      <c r="FD66" s="84"/>
      <c r="FE66" s="84"/>
      <c r="FF66" s="84"/>
      <c r="FG66" s="84"/>
      <c r="FH66" s="26"/>
      <c r="FI66" s="26"/>
      <c r="FJ66" s="26"/>
      <c r="FK66" s="26"/>
      <c r="FL66" s="23">
        <f t="shared" si="65"/>
        <v>0</v>
      </c>
      <c r="FM66" s="26"/>
      <c r="FN66" s="26"/>
      <c r="FO66" s="26"/>
      <c r="FP66" s="26"/>
      <c r="FQ66" s="26"/>
      <c r="FR66" s="23">
        <f t="shared" si="66"/>
        <v>0</v>
      </c>
      <c r="FS66" s="26"/>
      <c r="FT66" s="26"/>
      <c r="FU66" s="26"/>
      <c r="FV66" s="26"/>
      <c r="FW66" s="23">
        <f t="shared" si="67"/>
        <v>0</v>
      </c>
      <c r="FX66" s="21">
        <f t="shared" si="68"/>
        <v>819.3</v>
      </c>
      <c r="FY66" s="21">
        <f t="shared" si="69"/>
        <v>0</v>
      </c>
      <c r="FZ66" s="62">
        <f t="shared" si="70"/>
        <v>819.3</v>
      </c>
      <c r="GA66" s="21"/>
      <c r="GB66" s="21">
        <f t="shared" si="71"/>
        <v>296</v>
      </c>
      <c r="GC66" s="21">
        <f t="shared" si="36"/>
        <v>4.1029999999999998</v>
      </c>
      <c r="GD66" s="26">
        <f t="shared" si="26"/>
        <v>291.89699999999999</v>
      </c>
      <c r="GE66" s="21">
        <f t="shared" si="72"/>
        <v>363.3</v>
      </c>
      <c r="GF66" s="21">
        <f t="shared" si="37"/>
        <v>5.6</v>
      </c>
      <c r="GG66" s="26">
        <f t="shared" si="28"/>
        <v>357.7</v>
      </c>
      <c r="GH66" s="21">
        <f t="shared" si="74"/>
        <v>160</v>
      </c>
      <c r="GI66" s="26">
        <f t="shared" si="30"/>
        <v>155.57</v>
      </c>
      <c r="GJ66" s="21">
        <v>90</v>
      </c>
      <c r="GK66" s="21">
        <v>0</v>
      </c>
      <c r="GL66" s="21">
        <f t="shared" si="38"/>
        <v>2.68</v>
      </c>
      <c r="GM66" s="26">
        <f t="shared" si="31"/>
        <v>87.32</v>
      </c>
      <c r="GN66" s="21">
        <v>70</v>
      </c>
      <c r="GO66" s="21">
        <v>0</v>
      </c>
      <c r="GP66" s="105">
        <v>2</v>
      </c>
      <c r="GQ66" s="26">
        <v>36</v>
      </c>
      <c r="GR66" s="26"/>
      <c r="GS66" s="26"/>
      <c r="GT66" s="26"/>
      <c r="GU66" s="26"/>
      <c r="GV66" s="26"/>
      <c r="GW66" s="26"/>
      <c r="GX66" s="26"/>
      <c r="GY66" s="26"/>
      <c r="GZ66" s="24">
        <f t="shared" si="73"/>
        <v>0</v>
      </c>
      <c r="HB66" s="26">
        <f t="shared" si="39"/>
        <v>1.75</v>
      </c>
      <c r="HC66" s="26">
        <f t="shared" si="33"/>
        <v>68.25</v>
      </c>
    </row>
    <row r="67" spans="1:211" s="19" customFormat="1" ht="15.75" x14ac:dyDescent="0.2">
      <c r="A67" s="125">
        <v>20</v>
      </c>
      <c r="B67" s="125" t="s">
        <v>106</v>
      </c>
      <c r="C67" s="123"/>
      <c r="D67" s="123">
        <f t="shared" si="34"/>
        <v>103.1</v>
      </c>
      <c r="E67" s="123">
        <f t="shared" si="35"/>
        <v>152.69999999999999</v>
      </c>
      <c r="F67" s="26">
        <v>103.1</v>
      </c>
      <c r="G67" s="26">
        <v>0</v>
      </c>
      <c r="H67" s="26">
        <v>120.8</v>
      </c>
      <c r="I67" s="26">
        <v>0</v>
      </c>
      <c r="J67" s="26">
        <v>5.2</v>
      </c>
      <c r="K67" s="26">
        <v>26.7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72">
        <f t="shared" si="52"/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72">
        <f t="shared" si="53"/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62">
        <f t="shared" si="54"/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62">
        <f t="shared" si="55"/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62">
        <f t="shared" si="56"/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62">
        <f t="shared" si="57"/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62">
        <f t="shared" si="58"/>
        <v>0</v>
      </c>
      <c r="CW67" s="26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62">
        <f t="shared" si="59"/>
        <v>0</v>
      </c>
      <c r="DG67" s="26">
        <v>0</v>
      </c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  <c r="DN67" s="26">
        <v>0</v>
      </c>
      <c r="DO67" s="26">
        <v>0</v>
      </c>
      <c r="DP67" s="62">
        <f t="shared" si="60"/>
        <v>0</v>
      </c>
      <c r="DQ67" s="84"/>
      <c r="DR67" s="84"/>
      <c r="DS67" s="84"/>
      <c r="DT67" s="84"/>
      <c r="DU67" s="84"/>
      <c r="DV67" s="84"/>
      <c r="DW67" s="85">
        <f t="shared" si="61"/>
        <v>0</v>
      </c>
      <c r="DX67" s="84"/>
      <c r="DY67" s="84"/>
      <c r="DZ67" s="84"/>
      <c r="EA67" s="84"/>
      <c r="EB67" s="84"/>
      <c r="EC67" s="84"/>
      <c r="ED67" s="84"/>
      <c r="EE67" s="84"/>
      <c r="EF67" s="85">
        <f t="shared" si="62"/>
        <v>0</v>
      </c>
      <c r="EG67" s="84"/>
      <c r="EH67" s="84"/>
      <c r="EI67" s="85">
        <f t="shared" si="63"/>
        <v>0</v>
      </c>
      <c r="EJ67" s="84"/>
      <c r="EK67" s="84"/>
      <c r="EL67" s="84"/>
      <c r="EM67" s="84"/>
      <c r="EN67" s="85">
        <f t="shared" si="44"/>
        <v>0</v>
      </c>
      <c r="EO67" s="84"/>
      <c r="EP67" s="84"/>
      <c r="EQ67" s="84"/>
      <c r="ER67" s="84"/>
      <c r="ES67" s="85">
        <f t="shared" si="64"/>
        <v>0</v>
      </c>
      <c r="ET67" s="84"/>
      <c r="EU67" s="84"/>
      <c r="EV67" s="84"/>
      <c r="EW67" s="84"/>
      <c r="EX67" s="84"/>
      <c r="EY67" s="84"/>
      <c r="EZ67" s="84"/>
      <c r="FA67" s="84"/>
      <c r="FB67" s="85">
        <f t="shared" si="46"/>
        <v>0</v>
      </c>
      <c r="FC67" s="84"/>
      <c r="FD67" s="84"/>
      <c r="FE67" s="84"/>
      <c r="FF67" s="84"/>
      <c r="FG67" s="84"/>
      <c r="FH67" s="26"/>
      <c r="FI67" s="26"/>
      <c r="FJ67" s="26"/>
      <c r="FK67" s="26"/>
      <c r="FL67" s="23">
        <f t="shared" si="65"/>
        <v>0</v>
      </c>
      <c r="FM67" s="26"/>
      <c r="FN67" s="26"/>
      <c r="FO67" s="26"/>
      <c r="FP67" s="26"/>
      <c r="FQ67" s="26"/>
      <c r="FR67" s="23">
        <f t="shared" si="66"/>
        <v>0</v>
      </c>
      <c r="FS67" s="26"/>
      <c r="FT67" s="26"/>
      <c r="FU67" s="26"/>
      <c r="FV67" s="26"/>
      <c r="FW67" s="23">
        <f t="shared" si="67"/>
        <v>0</v>
      </c>
      <c r="FX67" s="21">
        <f t="shared" si="68"/>
        <v>255.79999999999995</v>
      </c>
      <c r="FY67" s="21">
        <f t="shared" si="69"/>
        <v>0</v>
      </c>
      <c r="FZ67" s="62">
        <f t="shared" si="70"/>
        <v>255.79999999999995</v>
      </c>
      <c r="GA67" s="21"/>
      <c r="GB67" s="21">
        <f t="shared" si="71"/>
        <v>85.1</v>
      </c>
      <c r="GC67" s="21">
        <f t="shared" si="36"/>
        <v>1.18</v>
      </c>
      <c r="GD67" s="26">
        <f t="shared" si="26"/>
        <v>83.919999999999987</v>
      </c>
      <c r="GE67" s="21">
        <f t="shared" si="72"/>
        <v>148.69999999999999</v>
      </c>
      <c r="GF67" s="21">
        <f t="shared" si="37"/>
        <v>2.29</v>
      </c>
      <c r="GG67" s="26">
        <f t="shared" si="28"/>
        <v>146.41</v>
      </c>
      <c r="GH67" s="21">
        <f t="shared" si="74"/>
        <v>22</v>
      </c>
      <c r="GI67" s="26">
        <f t="shared" si="30"/>
        <v>21.36</v>
      </c>
      <c r="GJ67" s="21">
        <v>18</v>
      </c>
      <c r="GK67" s="21">
        <v>22</v>
      </c>
      <c r="GL67" s="21">
        <f t="shared" si="38"/>
        <v>0.54</v>
      </c>
      <c r="GM67" s="26">
        <f t="shared" si="31"/>
        <v>17.46</v>
      </c>
      <c r="GN67" s="21">
        <v>4</v>
      </c>
      <c r="GO67" s="21">
        <v>0</v>
      </c>
      <c r="GP67" s="105">
        <v>0</v>
      </c>
      <c r="GQ67" s="26">
        <v>11</v>
      </c>
      <c r="GR67" s="26"/>
      <c r="GS67" s="26"/>
      <c r="GT67" s="26"/>
      <c r="GU67" s="26"/>
      <c r="GV67" s="26"/>
      <c r="GW67" s="26"/>
      <c r="GX67" s="26"/>
      <c r="GY67" s="26"/>
      <c r="GZ67" s="24">
        <f t="shared" si="73"/>
        <v>0</v>
      </c>
      <c r="HB67" s="26">
        <f t="shared" si="39"/>
        <v>0.1</v>
      </c>
      <c r="HC67" s="26">
        <f t="shared" si="33"/>
        <v>3.9</v>
      </c>
    </row>
    <row r="68" spans="1:211" s="19" customFormat="1" ht="31.5" x14ac:dyDescent="0.2">
      <c r="A68" s="125">
        <v>21</v>
      </c>
      <c r="B68" s="125" t="s">
        <v>107</v>
      </c>
      <c r="C68" s="123"/>
      <c r="D68" s="123">
        <f t="shared" si="34"/>
        <v>125.1</v>
      </c>
      <c r="E68" s="123">
        <f t="shared" si="35"/>
        <v>207.19999999999996</v>
      </c>
      <c r="F68" s="26">
        <v>0</v>
      </c>
      <c r="G68" s="26">
        <v>0</v>
      </c>
      <c r="H68" s="26">
        <v>68.7</v>
      </c>
      <c r="I68" s="26">
        <v>0</v>
      </c>
      <c r="J68" s="26">
        <v>14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1</v>
      </c>
      <c r="V68" s="26">
        <v>0</v>
      </c>
      <c r="W68" s="26">
        <v>0</v>
      </c>
      <c r="X68" s="26">
        <v>1</v>
      </c>
      <c r="Y68" s="26">
        <v>1.7</v>
      </c>
      <c r="Z68" s="26">
        <v>30.7</v>
      </c>
      <c r="AA68" s="26">
        <v>24</v>
      </c>
      <c r="AB68" s="26">
        <v>35.299999999999997</v>
      </c>
      <c r="AC68" s="72">
        <f t="shared" si="52"/>
        <v>93.699999999999989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72">
        <f t="shared" si="53"/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0.7</v>
      </c>
      <c r="AT68" s="26">
        <v>6.7</v>
      </c>
      <c r="AU68" s="26">
        <v>0.7</v>
      </c>
      <c r="AV68" s="26">
        <v>73.3</v>
      </c>
      <c r="AW68" s="62">
        <f t="shared" si="54"/>
        <v>81.399999999999991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62">
        <f t="shared" si="55"/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18.3</v>
      </c>
      <c r="BQ68" s="62">
        <f t="shared" si="56"/>
        <v>18.3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62">
        <f t="shared" si="57"/>
        <v>0</v>
      </c>
      <c r="CB68" s="26">
        <v>8.6999999999999993</v>
      </c>
      <c r="CC68" s="26">
        <v>5.7</v>
      </c>
      <c r="CD68" s="26">
        <v>0.7</v>
      </c>
      <c r="CE68" s="26">
        <v>0</v>
      </c>
      <c r="CF68" s="26">
        <v>5</v>
      </c>
      <c r="CG68" s="26">
        <v>0.7</v>
      </c>
      <c r="CH68" s="26">
        <v>0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1.7</v>
      </c>
      <c r="CS68" s="26">
        <v>0.7</v>
      </c>
      <c r="CT68" s="26">
        <v>2.2999999999999998</v>
      </c>
      <c r="CU68" s="26">
        <v>18</v>
      </c>
      <c r="CV68" s="62">
        <f t="shared" si="58"/>
        <v>22.7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6">
        <v>12.7</v>
      </c>
      <c r="DF68" s="62">
        <f t="shared" si="59"/>
        <v>12.7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62">
        <f t="shared" si="60"/>
        <v>0</v>
      </c>
      <c r="DQ68" s="84"/>
      <c r="DR68" s="84"/>
      <c r="DS68" s="84"/>
      <c r="DT68" s="84"/>
      <c r="DU68" s="84"/>
      <c r="DV68" s="84"/>
      <c r="DW68" s="85">
        <f t="shared" si="61"/>
        <v>0</v>
      </c>
      <c r="DX68" s="84"/>
      <c r="DY68" s="84"/>
      <c r="DZ68" s="84"/>
      <c r="EA68" s="84"/>
      <c r="EB68" s="84"/>
      <c r="EC68" s="84"/>
      <c r="ED68" s="84"/>
      <c r="EE68" s="84"/>
      <c r="EF68" s="85">
        <f t="shared" si="62"/>
        <v>0</v>
      </c>
      <c r="EG68" s="84"/>
      <c r="EH68" s="84"/>
      <c r="EI68" s="85">
        <f t="shared" si="63"/>
        <v>0</v>
      </c>
      <c r="EJ68" s="84"/>
      <c r="EK68" s="84"/>
      <c r="EL68" s="84"/>
      <c r="EM68" s="84"/>
      <c r="EN68" s="85">
        <f t="shared" si="44"/>
        <v>0</v>
      </c>
      <c r="EO68" s="84"/>
      <c r="EP68" s="84"/>
      <c r="EQ68" s="84"/>
      <c r="ER68" s="84"/>
      <c r="ES68" s="85">
        <f t="shared" si="64"/>
        <v>0</v>
      </c>
      <c r="ET68" s="84"/>
      <c r="EU68" s="84"/>
      <c r="EV68" s="84"/>
      <c r="EW68" s="84"/>
      <c r="EX68" s="84"/>
      <c r="EY68" s="84"/>
      <c r="EZ68" s="84"/>
      <c r="FA68" s="84"/>
      <c r="FB68" s="85">
        <f t="shared" si="46"/>
        <v>0</v>
      </c>
      <c r="FC68" s="84"/>
      <c r="FD68" s="84"/>
      <c r="FE68" s="84"/>
      <c r="FF68" s="84"/>
      <c r="FG68" s="84"/>
      <c r="FH68" s="26"/>
      <c r="FI68" s="26"/>
      <c r="FJ68" s="26"/>
      <c r="FK68" s="26"/>
      <c r="FL68" s="23">
        <f t="shared" si="65"/>
        <v>0</v>
      </c>
      <c r="FM68" s="26"/>
      <c r="FN68" s="26"/>
      <c r="FO68" s="26"/>
      <c r="FP68" s="26"/>
      <c r="FQ68" s="26"/>
      <c r="FR68" s="23">
        <f t="shared" si="66"/>
        <v>0</v>
      </c>
      <c r="FS68" s="26"/>
      <c r="FT68" s="26"/>
      <c r="FU68" s="26"/>
      <c r="FV68" s="26"/>
      <c r="FW68" s="23">
        <f t="shared" si="67"/>
        <v>0</v>
      </c>
      <c r="FX68" s="21">
        <f t="shared" si="68"/>
        <v>332.29999999999995</v>
      </c>
      <c r="FY68" s="21">
        <f t="shared" si="69"/>
        <v>0</v>
      </c>
      <c r="FZ68" s="62">
        <f t="shared" si="70"/>
        <v>332.29999999999995</v>
      </c>
      <c r="GA68" s="21">
        <v>233</v>
      </c>
      <c r="GB68" s="21">
        <v>0</v>
      </c>
      <c r="GC68" s="21">
        <f t="shared" si="36"/>
        <v>0</v>
      </c>
      <c r="GD68" s="26">
        <f t="shared" si="26"/>
        <v>0</v>
      </c>
      <c r="GE68" s="21">
        <v>68</v>
      </c>
      <c r="GF68" s="21">
        <f t="shared" si="37"/>
        <v>1.05</v>
      </c>
      <c r="GG68" s="26">
        <f t="shared" si="28"/>
        <v>66.95</v>
      </c>
      <c r="GH68" s="21">
        <f t="shared" si="74"/>
        <v>13</v>
      </c>
      <c r="GI68" s="26">
        <f t="shared" si="30"/>
        <v>12.68</v>
      </c>
      <c r="GJ68" s="21">
        <v>0</v>
      </c>
      <c r="GK68" s="21">
        <v>12</v>
      </c>
      <c r="GL68" s="21">
        <f t="shared" si="38"/>
        <v>0</v>
      </c>
      <c r="GM68" s="26">
        <f t="shared" si="31"/>
        <v>0</v>
      </c>
      <c r="GN68" s="21">
        <v>13</v>
      </c>
      <c r="GO68" s="21">
        <v>21</v>
      </c>
      <c r="GP68" s="105">
        <v>0</v>
      </c>
      <c r="GQ68" s="26">
        <v>33</v>
      </c>
      <c r="GR68" s="26"/>
      <c r="GS68" s="26"/>
      <c r="GT68" s="26"/>
      <c r="GU68" s="26"/>
      <c r="GV68" s="26"/>
      <c r="GW68" s="26"/>
      <c r="GX68" s="26"/>
      <c r="GY68" s="26"/>
      <c r="GZ68" s="24">
        <f t="shared" si="73"/>
        <v>0</v>
      </c>
      <c r="HB68" s="26">
        <f t="shared" si="39"/>
        <v>0.32</v>
      </c>
      <c r="HC68" s="26">
        <f t="shared" si="33"/>
        <v>12.68</v>
      </c>
    </row>
    <row r="69" spans="1:211" s="19" customFormat="1" ht="92.25" customHeight="1" x14ac:dyDescent="0.2">
      <c r="A69" s="125">
        <v>22</v>
      </c>
      <c r="B69" s="125" t="s">
        <v>108</v>
      </c>
      <c r="C69" s="123"/>
      <c r="D69" s="123"/>
      <c r="E69" s="123"/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72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9.6999999999999993</v>
      </c>
      <c r="AL69" s="26">
        <v>32.299999999999997</v>
      </c>
      <c r="AM69" s="72">
        <f t="shared" si="53"/>
        <v>42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62">
        <f t="shared" si="54"/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1.3</v>
      </c>
      <c r="BF69" s="26">
        <v>72.3</v>
      </c>
      <c r="BG69" s="62">
        <f t="shared" si="55"/>
        <v>73.599999999999994</v>
      </c>
      <c r="BH69" s="26"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62">
        <f t="shared" si="56"/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23.7</v>
      </c>
      <c r="CA69" s="62">
        <f t="shared" si="57"/>
        <v>23.7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6">
        <v>0</v>
      </c>
      <c r="CS69" s="26">
        <v>0</v>
      </c>
      <c r="CT69" s="26">
        <v>2.2999999999999998</v>
      </c>
      <c r="CU69" s="26">
        <v>0</v>
      </c>
      <c r="CV69" s="62">
        <f t="shared" si="58"/>
        <v>2.2999999999999998</v>
      </c>
      <c r="CW69" s="26">
        <v>0</v>
      </c>
      <c r="CX69" s="26">
        <v>0</v>
      </c>
      <c r="CY69" s="26">
        <v>0</v>
      </c>
      <c r="CZ69" s="26">
        <v>0</v>
      </c>
      <c r="DA69" s="26">
        <v>0</v>
      </c>
      <c r="DB69" s="26">
        <v>0</v>
      </c>
      <c r="DC69" s="26">
        <v>0</v>
      </c>
      <c r="DD69" s="26">
        <v>1</v>
      </c>
      <c r="DE69" s="26">
        <v>1</v>
      </c>
      <c r="DF69" s="62">
        <f t="shared" si="59"/>
        <v>2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0</v>
      </c>
      <c r="DO69" s="26">
        <v>0</v>
      </c>
      <c r="DP69" s="62">
        <f t="shared" si="60"/>
        <v>0</v>
      </c>
      <c r="DQ69" s="84"/>
      <c r="DR69" s="84"/>
      <c r="DS69" s="84"/>
      <c r="DT69" s="84"/>
      <c r="DU69" s="84"/>
      <c r="DV69" s="84"/>
      <c r="DW69" s="85">
        <f t="shared" si="61"/>
        <v>0</v>
      </c>
      <c r="DX69" s="84"/>
      <c r="DY69" s="84"/>
      <c r="DZ69" s="84"/>
      <c r="EA69" s="84"/>
      <c r="EB69" s="84"/>
      <c r="EC69" s="84"/>
      <c r="ED69" s="84"/>
      <c r="EE69" s="84"/>
      <c r="EF69" s="85">
        <f t="shared" si="62"/>
        <v>0</v>
      </c>
      <c r="EG69" s="84"/>
      <c r="EH69" s="84"/>
      <c r="EI69" s="85">
        <f t="shared" si="63"/>
        <v>0</v>
      </c>
      <c r="EJ69" s="84"/>
      <c r="EK69" s="84"/>
      <c r="EL69" s="84"/>
      <c r="EM69" s="84"/>
      <c r="EN69" s="85">
        <f t="shared" si="44"/>
        <v>0</v>
      </c>
      <c r="EO69" s="84"/>
      <c r="EP69" s="84"/>
      <c r="EQ69" s="84"/>
      <c r="ER69" s="84"/>
      <c r="ES69" s="85">
        <f t="shared" si="64"/>
        <v>0</v>
      </c>
      <c r="ET69" s="84"/>
      <c r="EU69" s="84"/>
      <c r="EV69" s="84"/>
      <c r="EW69" s="84"/>
      <c r="EX69" s="84"/>
      <c r="EY69" s="84"/>
      <c r="EZ69" s="84"/>
      <c r="FA69" s="84"/>
      <c r="FB69" s="85">
        <f t="shared" si="46"/>
        <v>0</v>
      </c>
      <c r="FC69" s="84"/>
      <c r="FD69" s="84"/>
      <c r="FE69" s="84"/>
      <c r="FF69" s="84"/>
      <c r="FG69" s="84"/>
      <c r="FH69" s="26"/>
      <c r="FI69" s="26"/>
      <c r="FJ69" s="26"/>
      <c r="FK69" s="26"/>
      <c r="FL69" s="23">
        <f t="shared" si="65"/>
        <v>0</v>
      </c>
      <c r="FM69" s="26"/>
      <c r="FN69" s="26"/>
      <c r="FO69" s="26"/>
      <c r="FP69" s="26"/>
      <c r="FQ69" s="26"/>
      <c r="FR69" s="23">
        <f t="shared" si="66"/>
        <v>0</v>
      </c>
      <c r="FS69" s="26"/>
      <c r="FT69" s="26"/>
      <c r="FU69" s="26"/>
      <c r="FV69" s="26"/>
      <c r="FW69" s="23">
        <f t="shared" si="67"/>
        <v>0</v>
      </c>
      <c r="FX69" s="21">
        <f t="shared" si="68"/>
        <v>143.6</v>
      </c>
      <c r="FY69" s="21">
        <f t="shared" si="69"/>
        <v>0</v>
      </c>
      <c r="FZ69" s="62">
        <f t="shared" si="70"/>
        <v>143.6</v>
      </c>
      <c r="GA69" s="21">
        <v>143.6</v>
      </c>
      <c r="GB69" s="21"/>
      <c r="GC69" s="21">
        <f t="shared" si="36"/>
        <v>0</v>
      </c>
      <c r="GD69" s="26">
        <f t="shared" si="26"/>
        <v>0</v>
      </c>
      <c r="GE69" s="21"/>
      <c r="GF69" s="21">
        <f t="shared" si="37"/>
        <v>0</v>
      </c>
      <c r="GG69" s="26">
        <f t="shared" si="28"/>
        <v>0</v>
      </c>
      <c r="GH69" s="21">
        <f t="shared" si="74"/>
        <v>0</v>
      </c>
      <c r="GI69" s="26">
        <f t="shared" si="30"/>
        <v>0</v>
      </c>
      <c r="GJ69" s="21">
        <v>0</v>
      </c>
      <c r="GK69" s="21">
        <v>0</v>
      </c>
      <c r="GL69" s="21">
        <f t="shared" si="38"/>
        <v>0</v>
      </c>
      <c r="GM69" s="26">
        <f t="shared" si="31"/>
        <v>0</v>
      </c>
      <c r="GN69" s="21">
        <v>0</v>
      </c>
      <c r="GO69" s="21">
        <v>0</v>
      </c>
      <c r="GP69" s="105">
        <v>0</v>
      </c>
      <c r="GQ69" s="26">
        <v>18</v>
      </c>
      <c r="GR69" s="26"/>
      <c r="GS69" s="26"/>
      <c r="GT69" s="26"/>
      <c r="GU69" s="26"/>
      <c r="GV69" s="26"/>
      <c r="GW69" s="26"/>
      <c r="GX69" s="26"/>
      <c r="GY69" s="26"/>
      <c r="GZ69" s="24">
        <f t="shared" si="73"/>
        <v>0</v>
      </c>
      <c r="HB69" s="26">
        <f t="shared" si="39"/>
        <v>0</v>
      </c>
      <c r="HC69" s="26">
        <f t="shared" si="33"/>
        <v>0</v>
      </c>
    </row>
    <row r="70" spans="1:211" s="19" customFormat="1" ht="39" customHeight="1" x14ac:dyDescent="0.2">
      <c r="A70" s="125"/>
      <c r="B70" s="125" t="s">
        <v>182</v>
      </c>
      <c r="C70" s="123"/>
      <c r="D70" s="123">
        <v>248</v>
      </c>
      <c r="E70" s="123">
        <v>200.7</v>
      </c>
      <c r="F70" s="26">
        <v>248</v>
      </c>
      <c r="G70" s="26">
        <v>0</v>
      </c>
      <c r="H70" s="26">
        <v>167</v>
      </c>
      <c r="I70" s="26">
        <v>33.700000000000003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72">
        <v>0</v>
      </c>
      <c r="AD70" s="26"/>
      <c r="AE70" s="26"/>
      <c r="AF70" s="26"/>
      <c r="AG70" s="26"/>
      <c r="AH70" s="26"/>
      <c r="AI70" s="26"/>
      <c r="AJ70" s="26"/>
      <c r="AK70" s="26"/>
      <c r="AL70" s="26"/>
      <c r="AM70" s="72">
        <v>0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62">
        <v>0</v>
      </c>
      <c r="AX70" s="26"/>
      <c r="AY70" s="26"/>
      <c r="AZ70" s="26"/>
      <c r="BA70" s="26"/>
      <c r="BB70" s="26"/>
      <c r="BC70" s="26"/>
      <c r="BD70" s="26"/>
      <c r="BE70" s="26"/>
      <c r="BF70" s="26"/>
      <c r="BG70" s="62">
        <v>0</v>
      </c>
      <c r="BH70" s="26"/>
      <c r="BI70" s="26"/>
      <c r="BJ70" s="26"/>
      <c r="BK70" s="26"/>
      <c r="BL70" s="26"/>
      <c r="BM70" s="26"/>
      <c r="BN70" s="26"/>
      <c r="BO70" s="26"/>
      <c r="BP70" s="26"/>
      <c r="BQ70" s="62">
        <v>0</v>
      </c>
      <c r="BR70" s="26"/>
      <c r="BS70" s="26"/>
      <c r="BT70" s="26"/>
      <c r="BU70" s="26"/>
      <c r="BV70" s="26"/>
      <c r="BW70" s="26"/>
      <c r="BX70" s="26"/>
      <c r="BY70" s="26"/>
      <c r="BZ70" s="26"/>
      <c r="CA70" s="62">
        <v>0</v>
      </c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>
        <v>0</v>
      </c>
      <c r="CT70" s="26"/>
      <c r="CU70" s="26"/>
      <c r="CV70" s="62"/>
      <c r="CW70" s="26"/>
      <c r="CX70" s="26"/>
      <c r="CY70" s="26"/>
      <c r="CZ70" s="26"/>
      <c r="DA70" s="26"/>
      <c r="DB70" s="26"/>
      <c r="DC70" s="26">
        <v>0</v>
      </c>
      <c r="DD70" s="26"/>
      <c r="DE70" s="26"/>
      <c r="DF70" s="62"/>
      <c r="DG70" s="26"/>
      <c r="DH70" s="26"/>
      <c r="DI70" s="26"/>
      <c r="DJ70" s="26"/>
      <c r="DK70" s="26"/>
      <c r="DL70" s="26"/>
      <c r="DM70" s="26">
        <v>0</v>
      </c>
      <c r="DN70" s="26"/>
      <c r="DO70" s="26"/>
      <c r="DP70" s="62"/>
      <c r="DQ70" s="84"/>
      <c r="DR70" s="84"/>
      <c r="DS70" s="84"/>
      <c r="DT70" s="84">
        <v>0</v>
      </c>
      <c r="DU70" s="84"/>
      <c r="DV70" s="84"/>
      <c r="DW70" s="85"/>
      <c r="DX70" s="84"/>
      <c r="DY70" s="84"/>
      <c r="DZ70" s="84"/>
      <c r="EA70" s="84"/>
      <c r="EB70" s="84"/>
      <c r="EC70" s="84">
        <v>0</v>
      </c>
      <c r="ED70" s="84"/>
      <c r="EE70" s="84"/>
      <c r="EF70" s="85">
        <v>0</v>
      </c>
      <c r="EG70" s="84"/>
      <c r="EH70" s="84"/>
      <c r="EI70" s="85"/>
      <c r="EJ70" s="84"/>
      <c r="EK70" s="84">
        <v>0</v>
      </c>
      <c r="EL70" s="84"/>
      <c r="EM70" s="84"/>
      <c r="EN70" s="85"/>
      <c r="EO70" s="84"/>
      <c r="EP70" s="84">
        <v>0</v>
      </c>
      <c r="EQ70" s="84"/>
      <c r="ER70" s="84"/>
      <c r="ES70" s="85"/>
      <c r="ET70" s="84"/>
      <c r="EU70" s="84"/>
      <c r="EV70" s="84"/>
      <c r="EW70" s="84"/>
      <c r="EX70" s="84"/>
      <c r="EY70" s="84">
        <v>0</v>
      </c>
      <c r="EZ70" s="84"/>
      <c r="FA70" s="84"/>
      <c r="FB70" s="85"/>
      <c r="FC70" s="84"/>
      <c r="FD70" s="84"/>
      <c r="FE70" s="84"/>
      <c r="FF70" s="84"/>
      <c r="FG70" s="84"/>
      <c r="FH70" s="26"/>
      <c r="FI70" s="26">
        <v>0</v>
      </c>
      <c r="FJ70" s="26"/>
      <c r="FK70" s="26"/>
      <c r="FL70" s="23"/>
      <c r="FM70" s="26"/>
      <c r="FN70" s="26"/>
      <c r="FO70" s="26">
        <v>0</v>
      </c>
      <c r="FP70" s="26"/>
      <c r="FQ70" s="26"/>
      <c r="FR70" s="23"/>
      <c r="FS70" s="26"/>
      <c r="FT70" s="26">
        <v>0</v>
      </c>
      <c r="FU70" s="26">
        <v>448.7</v>
      </c>
      <c r="FV70" s="26">
        <v>0</v>
      </c>
      <c r="FW70" s="23">
        <v>448.7</v>
      </c>
      <c r="FX70" s="21"/>
      <c r="FY70" s="21">
        <v>200</v>
      </c>
      <c r="FZ70" s="62">
        <v>176.7</v>
      </c>
      <c r="GA70" s="21">
        <v>72</v>
      </c>
      <c r="GB70" s="21">
        <v>200</v>
      </c>
      <c r="GC70" s="21">
        <f t="shared" si="36"/>
        <v>2.7719999999999998</v>
      </c>
      <c r="GD70" s="26">
        <f t="shared" si="26"/>
        <v>197.22800000000001</v>
      </c>
      <c r="GE70" s="21">
        <v>176.7</v>
      </c>
      <c r="GF70" s="21">
        <f t="shared" si="37"/>
        <v>2.72</v>
      </c>
      <c r="GG70" s="26">
        <f t="shared" si="28"/>
        <v>173.98</v>
      </c>
      <c r="GH70" s="21">
        <v>72</v>
      </c>
      <c r="GI70" s="26">
        <f t="shared" si="30"/>
        <v>69.97</v>
      </c>
      <c r="GJ70" s="21">
        <v>48</v>
      </c>
      <c r="GK70" s="21">
        <v>0</v>
      </c>
      <c r="GL70" s="21">
        <f t="shared" si="38"/>
        <v>1.43</v>
      </c>
      <c r="GM70" s="26">
        <f t="shared" si="31"/>
        <v>46.57</v>
      </c>
      <c r="GN70" s="21">
        <v>24</v>
      </c>
      <c r="GO70" s="21">
        <v>0</v>
      </c>
      <c r="GP70" s="105"/>
      <c r="GQ70" s="26"/>
      <c r="GR70" s="26"/>
      <c r="GS70" s="26"/>
      <c r="GT70" s="26"/>
      <c r="GU70" s="26"/>
      <c r="GV70" s="26"/>
      <c r="GW70" s="26"/>
      <c r="GX70" s="26"/>
      <c r="GY70" s="26"/>
      <c r="GZ70" s="24"/>
      <c r="HB70" s="26">
        <f t="shared" si="39"/>
        <v>0.6</v>
      </c>
      <c r="HC70" s="26">
        <f t="shared" si="33"/>
        <v>23.4</v>
      </c>
    </row>
    <row r="71" spans="1:211" s="19" customFormat="1" ht="68.25" customHeight="1" x14ac:dyDescent="0.2">
      <c r="A71" s="125"/>
      <c r="B71" s="125" t="s">
        <v>184</v>
      </c>
      <c r="C71" s="123"/>
      <c r="D71" s="123">
        <v>94</v>
      </c>
      <c r="E71" s="123">
        <v>118.2</v>
      </c>
      <c r="F71" s="26">
        <v>94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92.2</v>
      </c>
      <c r="P71" s="26">
        <v>0</v>
      </c>
      <c r="Q71" s="26">
        <v>8.6999999999999993</v>
      </c>
      <c r="R71" s="26">
        <v>17.3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72">
        <v>0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72">
        <v>0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62">
        <v>0</v>
      </c>
      <c r="AX71" s="26"/>
      <c r="AY71" s="26"/>
      <c r="AZ71" s="26"/>
      <c r="BA71" s="26"/>
      <c r="BB71" s="26"/>
      <c r="BC71" s="26"/>
      <c r="BD71" s="26"/>
      <c r="BE71" s="26"/>
      <c r="BF71" s="26"/>
      <c r="BG71" s="62">
        <v>0</v>
      </c>
      <c r="BH71" s="26"/>
      <c r="BI71" s="26"/>
      <c r="BJ71" s="26"/>
      <c r="BK71" s="26"/>
      <c r="BL71" s="26"/>
      <c r="BM71" s="26"/>
      <c r="BN71" s="26"/>
      <c r="BO71" s="26"/>
      <c r="BP71" s="26"/>
      <c r="BQ71" s="62">
        <v>0</v>
      </c>
      <c r="BR71" s="26"/>
      <c r="BS71" s="26"/>
      <c r="BT71" s="26"/>
      <c r="BU71" s="26"/>
      <c r="BV71" s="26"/>
      <c r="BW71" s="26"/>
      <c r="BX71" s="26"/>
      <c r="BY71" s="26"/>
      <c r="BZ71" s="26"/>
      <c r="CA71" s="62">
        <v>0</v>
      </c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>
        <v>0</v>
      </c>
      <c r="CT71" s="26"/>
      <c r="CU71" s="26"/>
      <c r="CV71" s="62"/>
      <c r="CW71" s="26"/>
      <c r="CX71" s="26"/>
      <c r="CY71" s="26"/>
      <c r="CZ71" s="26"/>
      <c r="DA71" s="26"/>
      <c r="DB71" s="26"/>
      <c r="DC71" s="26">
        <v>0</v>
      </c>
      <c r="DD71" s="26"/>
      <c r="DE71" s="26"/>
      <c r="DF71" s="62"/>
      <c r="DG71" s="26"/>
      <c r="DH71" s="26"/>
      <c r="DI71" s="26"/>
      <c r="DJ71" s="26"/>
      <c r="DK71" s="26"/>
      <c r="DL71" s="26"/>
      <c r="DM71" s="26">
        <v>0</v>
      </c>
      <c r="DN71" s="26"/>
      <c r="DO71" s="26"/>
      <c r="DP71" s="62"/>
      <c r="DQ71" s="84"/>
      <c r="DR71" s="84"/>
      <c r="DS71" s="84"/>
      <c r="DT71" s="84">
        <v>0</v>
      </c>
      <c r="DU71" s="84"/>
      <c r="DV71" s="84"/>
      <c r="DW71" s="85"/>
      <c r="DX71" s="84"/>
      <c r="DY71" s="84"/>
      <c r="DZ71" s="84"/>
      <c r="EA71" s="84"/>
      <c r="EB71" s="84"/>
      <c r="EC71" s="84">
        <v>0</v>
      </c>
      <c r="ED71" s="84"/>
      <c r="EE71" s="84"/>
      <c r="EF71" s="85">
        <v>0</v>
      </c>
      <c r="EG71" s="84"/>
      <c r="EH71" s="84"/>
      <c r="EI71" s="85"/>
      <c r="EJ71" s="84"/>
      <c r="EK71" s="84">
        <v>0</v>
      </c>
      <c r="EL71" s="84"/>
      <c r="EM71" s="84"/>
      <c r="EN71" s="85"/>
      <c r="EO71" s="84">
        <v>36.6</v>
      </c>
      <c r="EP71" s="84">
        <v>36.6</v>
      </c>
      <c r="EQ71" s="84"/>
      <c r="ER71" s="84"/>
      <c r="ES71" s="85"/>
      <c r="ET71" s="84"/>
      <c r="EU71" s="84"/>
      <c r="EV71" s="84"/>
      <c r="EW71" s="84"/>
      <c r="EX71" s="84"/>
      <c r="EY71" s="84">
        <v>0</v>
      </c>
      <c r="EZ71" s="84"/>
      <c r="FA71" s="84"/>
      <c r="FB71" s="85"/>
      <c r="FC71" s="84"/>
      <c r="FD71" s="84"/>
      <c r="FE71" s="84"/>
      <c r="FF71" s="84"/>
      <c r="FG71" s="84"/>
      <c r="FH71" s="26"/>
      <c r="FI71" s="26">
        <v>0</v>
      </c>
      <c r="FJ71" s="26"/>
      <c r="FK71" s="26"/>
      <c r="FL71" s="23"/>
      <c r="FM71" s="26"/>
      <c r="FN71" s="26"/>
      <c r="FO71" s="26">
        <v>0</v>
      </c>
      <c r="FP71" s="26"/>
      <c r="FQ71" s="26"/>
      <c r="FR71" s="23"/>
      <c r="FS71" s="26"/>
      <c r="FT71" s="26">
        <v>0</v>
      </c>
      <c r="FU71" s="26">
        <v>248.79999999999998</v>
      </c>
      <c r="FV71" s="26">
        <v>36.6</v>
      </c>
      <c r="FW71" s="23">
        <v>212.2</v>
      </c>
      <c r="FX71" s="21"/>
      <c r="FY71" s="21">
        <v>69</v>
      </c>
      <c r="FZ71" s="62">
        <v>83.2</v>
      </c>
      <c r="GA71" s="21">
        <v>60</v>
      </c>
      <c r="GB71" s="21">
        <v>69</v>
      </c>
      <c r="GC71" s="21">
        <f t="shared" si="36"/>
        <v>0.95599999999999996</v>
      </c>
      <c r="GD71" s="26">
        <f t="shared" si="26"/>
        <v>68.043999999999997</v>
      </c>
      <c r="GE71" s="21">
        <v>83.2</v>
      </c>
      <c r="GF71" s="21">
        <f t="shared" si="37"/>
        <v>1.28</v>
      </c>
      <c r="GG71" s="26">
        <f t="shared" si="28"/>
        <v>81.92</v>
      </c>
      <c r="GH71" s="21">
        <v>60</v>
      </c>
      <c r="GI71" s="26">
        <f t="shared" si="30"/>
        <v>58.39</v>
      </c>
      <c r="GJ71" s="21">
        <v>25</v>
      </c>
      <c r="GK71" s="21">
        <v>0</v>
      </c>
      <c r="GL71" s="21">
        <f t="shared" si="38"/>
        <v>0.74</v>
      </c>
      <c r="GM71" s="26">
        <f t="shared" si="31"/>
        <v>24.26</v>
      </c>
      <c r="GN71" s="21">
        <v>35</v>
      </c>
      <c r="GO71" s="21">
        <v>0</v>
      </c>
      <c r="GP71" s="105"/>
      <c r="GQ71" s="26"/>
      <c r="GR71" s="26"/>
      <c r="GS71" s="26"/>
      <c r="GT71" s="26"/>
      <c r="GU71" s="26"/>
      <c r="GV71" s="26"/>
      <c r="GW71" s="26"/>
      <c r="GX71" s="26"/>
      <c r="GY71" s="26"/>
      <c r="GZ71" s="24"/>
      <c r="HB71" s="26">
        <f t="shared" si="39"/>
        <v>0.87</v>
      </c>
      <c r="HC71" s="26">
        <f t="shared" si="33"/>
        <v>34.130000000000003</v>
      </c>
    </row>
    <row r="72" spans="1:211" s="19" customFormat="1" ht="54.75" customHeight="1" x14ac:dyDescent="0.2">
      <c r="A72" s="125"/>
      <c r="B72" s="125" t="s">
        <v>185</v>
      </c>
      <c r="C72" s="123"/>
      <c r="D72" s="123"/>
      <c r="E72" s="12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72"/>
      <c r="AD72" s="26"/>
      <c r="AE72" s="26"/>
      <c r="AF72" s="26"/>
      <c r="AG72" s="26"/>
      <c r="AH72" s="26"/>
      <c r="AI72" s="26"/>
      <c r="AJ72" s="26"/>
      <c r="AK72" s="26"/>
      <c r="AL72" s="26"/>
      <c r="AM72" s="72"/>
      <c r="AN72" s="26"/>
      <c r="AO72" s="26"/>
      <c r="AP72" s="26"/>
      <c r="AQ72" s="26"/>
      <c r="AR72" s="26"/>
      <c r="AS72" s="26"/>
      <c r="AT72" s="26"/>
      <c r="AU72" s="26"/>
      <c r="AV72" s="26"/>
      <c r="AW72" s="62"/>
      <c r="AX72" s="26"/>
      <c r="AY72" s="26"/>
      <c r="AZ72" s="26"/>
      <c r="BA72" s="26"/>
      <c r="BB72" s="26"/>
      <c r="BC72" s="26"/>
      <c r="BD72" s="26"/>
      <c r="BE72" s="26"/>
      <c r="BF72" s="26"/>
      <c r="BG72" s="62"/>
      <c r="BH72" s="26"/>
      <c r="BI72" s="26"/>
      <c r="BJ72" s="26"/>
      <c r="BK72" s="26"/>
      <c r="BL72" s="26"/>
      <c r="BM72" s="26"/>
      <c r="BN72" s="26"/>
      <c r="BO72" s="26"/>
      <c r="BP72" s="26"/>
      <c r="BQ72" s="62"/>
      <c r="BR72" s="26"/>
      <c r="BS72" s="26"/>
      <c r="BT72" s="26"/>
      <c r="BU72" s="26"/>
      <c r="BV72" s="26"/>
      <c r="BW72" s="26"/>
      <c r="BX72" s="26"/>
      <c r="BY72" s="26"/>
      <c r="BZ72" s="26"/>
      <c r="CA72" s="62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62"/>
      <c r="CW72" s="26"/>
      <c r="CX72" s="26"/>
      <c r="CY72" s="26"/>
      <c r="CZ72" s="26"/>
      <c r="DA72" s="26"/>
      <c r="DB72" s="26"/>
      <c r="DC72" s="26"/>
      <c r="DD72" s="26"/>
      <c r="DE72" s="26"/>
      <c r="DF72" s="62"/>
      <c r="DG72" s="26"/>
      <c r="DH72" s="26"/>
      <c r="DI72" s="26"/>
      <c r="DJ72" s="26"/>
      <c r="DK72" s="26"/>
      <c r="DL72" s="26"/>
      <c r="DM72" s="26"/>
      <c r="DN72" s="26"/>
      <c r="DO72" s="26"/>
      <c r="DP72" s="62"/>
      <c r="DQ72" s="84"/>
      <c r="DR72" s="84"/>
      <c r="DS72" s="84"/>
      <c r="DT72" s="84"/>
      <c r="DU72" s="84"/>
      <c r="DV72" s="84"/>
      <c r="DW72" s="85"/>
      <c r="DX72" s="84"/>
      <c r="DY72" s="84"/>
      <c r="DZ72" s="84"/>
      <c r="EA72" s="84"/>
      <c r="EB72" s="84"/>
      <c r="EC72" s="84"/>
      <c r="ED72" s="84"/>
      <c r="EE72" s="84"/>
      <c r="EF72" s="85"/>
      <c r="EG72" s="84"/>
      <c r="EH72" s="84"/>
      <c r="EI72" s="85"/>
      <c r="EJ72" s="84"/>
      <c r="EK72" s="84"/>
      <c r="EL72" s="84"/>
      <c r="EM72" s="84"/>
      <c r="EN72" s="85"/>
      <c r="EO72" s="84"/>
      <c r="EP72" s="84"/>
      <c r="EQ72" s="84"/>
      <c r="ER72" s="84"/>
      <c r="ES72" s="85"/>
      <c r="ET72" s="84"/>
      <c r="EU72" s="84"/>
      <c r="EV72" s="84"/>
      <c r="EW72" s="84"/>
      <c r="EX72" s="84"/>
      <c r="EY72" s="84"/>
      <c r="EZ72" s="84"/>
      <c r="FA72" s="84"/>
      <c r="FB72" s="85"/>
      <c r="FC72" s="84"/>
      <c r="FD72" s="84"/>
      <c r="FE72" s="84"/>
      <c r="FF72" s="84"/>
      <c r="FG72" s="84"/>
      <c r="FH72" s="26"/>
      <c r="FI72" s="26"/>
      <c r="FJ72" s="26"/>
      <c r="FK72" s="26"/>
      <c r="FL72" s="23"/>
      <c r="FM72" s="26"/>
      <c r="FN72" s="26"/>
      <c r="FO72" s="26"/>
      <c r="FP72" s="26"/>
      <c r="FQ72" s="26"/>
      <c r="FR72" s="23"/>
      <c r="FS72" s="26"/>
      <c r="FT72" s="26"/>
      <c r="FU72" s="26"/>
      <c r="FV72" s="26"/>
      <c r="FW72" s="23"/>
      <c r="FX72" s="21"/>
      <c r="FY72" s="21"/>
      <c r="FZ72" s="62"/>
      <c r="GA72" s="21"/>
      <c r="GB72" s="21">
        <v>25.9</v>
      </c>
      <c r="GC72" s="21">
        <f t="shared" si="36"/>
        <v>0.35899999999999999</v>
      </c>
      <c r="GD72" s="26">
        <f t="shared" si="26"/>
        <v>25.540999999999997</v>
      </c>
      <c r="GE72" s="21">
        <v>33.299999999999997</v>
      </c>
      <c r="GF72" s="21">
        <f t="shared" si="37"/>
        <v>0.51</v>
      </c>
      <c r="GG72" s="26">
        <f t="shared" si="28"/>
        <v>32.79</v>
      </c>
      <c r="GH72" s="21">
        <v>74</v>
      </c>
      <c r="GI72" s="26">
        <f t="shared" si="30"/>
        <v>71.97</v>
      </c>
      <c r="GJ72" s="21">
        <v>38</v>
      </c>
      <c r="GK72" s="21">
        <v>0</v>
      </c>
      <c r="GL72" s="21">
        <f t="shared" si="38"/>
        <v>1.1299999999999999</v>
      </c>
      <c r="GM72" s="26">
        <f t="shared" si="31"/>
        <v>36.869999999999997</v>
      </c>
      <c r="GN72" s="21">
        <v>36</v>
      </c>
      <c r="GO72" s="21">
        <v>0</v>
      </c>
      <c r="GP72" s="105"/>
      <c r="GQ72" s="26"/>
      <c r="GR72" s="26"/>
      <c r="GS72" s="26"/>
      <c r="GT72" s="26"/>
      <c r="GU72" s="26"/>
      <c r="GV72" s="26"/>
      <c r="GW72" s="26"/>
      <c r="GX72" s="26"/>
      <c r="GY72" s="26"/>
      <c r="GZ72" s="24"/>
      <c r="HB72" s="26">
        <f t="shared" si="39"/>
        <v>0.9</v>
      </c>
      <c r="HC72" s="26">
        <f t="shared" si="33"/>
        <v>35.1</v>
      </c>
    </row>
    <row r="73" spans="1:211" s="19" customFormat="1" ht="46.5" customHeight="1" x14ac:dyDescent="0.2">
      <c r="A73" s="125"/>
      <c r="B73" s="125" t="s">
        <v>188</v>
      </c>
      <c r="C73" s="123"/>
      <c r="D73" s="123"/>
      <c r="E73" s="12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2"/>
      <c r="AD73" s="26"/>
      <c r="AE73" s="26"/>
      <c r="AF73" s="26"/>
      <c r="AG73" s="26"/>
      <c r="AH73" s="26"/>
      <c r="AI73" s="26"/>
      <c r="AJ73" s="26"/>
      <c r="AK73" s="26"/>
      <c r="AL73" s="26"/>
      <c r="AM73" s="72"/>
      <c r="AN73" s="26"/>
      <c r="AO73" s="26"/>
      <c r="AP73" s="26"/>
      <c r="AQ73" s="26"/>
      <c r="AR73" s="26"/>
      <c r="AS73" s="26"/>
      <c r="AT73" s="26"/>
      <c r="AU73" s="26"/>
      <c r="AV73" s="26"/>
      <c r="AW73" s="62"/>
      <c r="AX73" s="26"/>
      <c r="AY73" s="26"/>
      <c r="AZ73" s="26"/>
      <c r="BA73" s="26"/>
      <c r="BB73" s="26"/>
      <c r="BC73" s="26"/>
      <c r="BD73" s="26"/>
      <c r="BE73" s="26"/>
      <c r="BF73" s="26"/>
      <c r="BG73" s="62"/>
      <c r="BH73" s="26"/>
      <c r="BI73" s="26"/>
      <c r="BJ73" s="26"/>
      <c r="BK73" s="26"/>
      <c r="BL73" s="26"/>
      <c r="BM73" s="26"/>
      <c r="BN73" s="26"/>
      <c r="BO73" s="26"/>
      <c r="BP73" s="26"/>
      <c r="BQ73" s="62"/>
      <c r="BR73" s="26"/>
      <c r="BS73" s="26"/>
      <c r="BT73" s="26"/>
      <c r="BU73" s="26"/>
      <c r="BV73" s="26"/>
      <c r="BW73" s="26"/>
      <c r="BX73" s="26"/>
      <c r="BY73" s="26"/>
      <c r="BZ73" s="26"/>
      <c r="CA73" s="62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62"/>
      <c r="CW73" s="26"/>
      <c r="CX73" s="26"/>
      <c r="CY73" s="26"/>
      <c r="CZ73" s="26"/>
      <c r="DA73" s="26"/>
      <c r="DB73" s="26"/>
      <c r="DC73" s="26"/>
      <c r="DD73" s="26"/>
      <c r="DE73" s="26"/>
      <c r="DF73" s="62"/>
      <c r="DG73" s="26"/>
      <c r="DH73" s="26"/>
      <c r="DI73" s="26"/>
      <c r="DJ73" s="26"/>
      <c r="DK73" s="26"/>
      <c r="DL73" s="26"/>
      <c r="DM73" s="26"/>
      <c r="DN73" s="26"/>
      <c r="DO73" s="26"/>
      <c r="DP73" s="62"/>
      <c r="DQ73" s="84"/>
      <c r="DR73" s="84"/>
      <c r="DS73" s="84"/>
      <c r="DT73" s="84"/>
      <c r="DU73" s="84"/>
      <c r="DV73" s="84"/>
      <c r="DW73" s="85"/>
      <c r="DX73" s="84"/>
      <c r="DY73" s="84"/>
      <c r="DZ73" s="84"/>
      <c r="EA73" s="84"/>
      <c r="EB73" s="84"/>
      <c r="EC73" s="84"/>
      <c r="ED73" s="84"/>
      <c r="EE73" s="84"/>
      <c r="EF73" s="85"/>
      <c r="EG73" s="84"/>
      <c r="EH73" s="84"/>
      <c r="EI73" s="85"/>
      <c r="EJ73" s="84"/>
      <c r="EK73" s="84"/>
      <c r="EL73" s="84"/>
      <c r="EM73" s="84"/>
      <c r="EN73" s="85"/>
      <c r="EO73" s="84"/>
      <c r="EP73" s="84"/>
      <c r="EQ73" s="84"/>
      <c r="ER73" s="84"/>
      <c r="ES73" s="85"/>
      <c r="ET73" s="84"/>
      <c r="EU73" s="84"/>
      <c r="EV73" s="84"/>
      <c r="EW73" s="84"/>
      <c r="EX73" s="84"/>
      <c r="EY73" s="84"/>
      <c r="EZ73" s="84"/>
      <c r="FA73" s="84"/>
      <c r="FB73" s="85"/>
      <c r="FC73" s="84"/>
      <c r="FD73" s="84"/>
      <c r="FE73" s="84"/>
      <c r="FF73" s="84"/>
      <c r="FG73" s="84"/>
      <c r="FH73" s="26"/>
      <c r="FI73" s="26"/>
      <c r="FJ73" s="26"/>
      <c r="FK73" s="26"/>
      <c r="FL73" s="23"/>
      <c r="FM73" s="26"/>
      <c r="FN73" s="26"/>
      <c r="FO73" s="26"/>
      <c r="FP73" s="26"/>
      <c r="FQ73" s="26"/>
      <c r="FR73" s="23"/>
      <c r="FS73" s="26"/>
      <c r="FT73" s="26"/>
      <c r="FU73" s="26"/>
      <c r="FV73" s="26"/>
      <c r="FW73" s="23"/>
      <c r="FX73" s="21"/>
      <c r="FY73" s="21"/>
      <c r="FZ73" s="62"/>
      <c r="GA73" s="21"/>
      <c r="GB73" s="21">
        <v>27.299999999999997</v>
      </c>
      <c r="GC73" s="21">
        <f t="shared" si="36"/>
        <v>0.378</v>
      </c>
      <c r="GD73" s="26">
        <f t="shared" si="26"/>
        <v>26.921999999999997</v>
      </c>
      <c r="GE73" s="21">
        <v>66.599999999999994</v>
      </c>
      <c r="GF73" s="21">
        <f t="shared" si="37"/>
        <v>1.03</v>
      </c>
      <c r="GG73" s="26">
        <f t="shared" si="28"/>
        <v>65.569999999999993</v>
      </c>
      <c r="GH73" s="21">
        <v>44</v>
      </c>
      <c r="GI73" s="26">
        <f t="shared" si="30"/>
        <v>42.819999999999993</v>
      </c>
      <c r="GJ73" s="21">
        <v>17</v>
      </c>
      <c r="GK73" s="21">
        <v>0</v>
      </c>
      <c r="GL73" s="21">
        <f t="shared" si="38"/>
        <v>0.51</v>
      </c>
      <c r="GM73" s="26">
        <f t="shared" si="31"/>
        <v>16.489999999999998</v>
      </c>
      <c r="GN73" s="21">
        <v>27</v>
      </c>
      <c r="GO73" s="21">
        <v>0</v>
      </c>
      <c r="GP73" s="105"/>
      <c r="GQ73" s="26"/>
      <c r="GR73" s="26"/>
      <c r="GS73" s="26"/>
      <c r="GT73" s="26"/>
      <c r="GU73" s="26"/>
      <c r="GV73" s="26"/>
      <c r="GW73" s="26"/>
      <c r="GX73" s="26"/>
      <c r="GY73" s="26"/>
      <c r="GZ73" s="24"/>
      <c r="HB73" s="26">
        <f t="shared" si="39"/>
        <v>0.67</v>
      </c>
      <c r="HC73" s="26">
        <f t="shared" si="33"/>
        <v>26.33</v>
      </c>
    </row>
    <row r="74" spans="1:211" ht="50.25" customHeight="1" collapsed="1" x14ac:dyDescent="0.2">
      <c r="A74" s="13"/>
      <c r="B74" s="98" t="s">
        <v>43</v>
      </c>
      <c r="C74" s="99"/>
      <c r="D74" s="25">
        <f t="shared" ref="D74:BO74" si="75">D14+D47</f>
        <v>21195.500000000004</v>
      </c>
      <c r="E74" s="25">
        <f t="shared" si="75"/>
        <v>24934.000000000004</v>
      </c>
      <c r="F74" s="25">
        <f t="shared" si="75"/>
        <v>20880.100000000006</v>
      </c>
      <c r="G74" s="25">
        <f t="shared" si="75"/>
        <v>0</v>
      </c>
      <c r="H74" s="25">
        <f t="shared" si="75"/>
        <v>17069.400000000001</v>
      </c>
      <c r="I74" s="25">
        <f t="shared" si="75"/>
        <v>0</v>
      </c>
      <c r="J74" s="25">
        <f t="shared" si="75"/>
        <v>532.40000000000009</v>
      </c>
      <c r="K74" s="25">
        <f t="shared" si="75"/>
        <v>566</v>
      </c>
      <c r="L74" s="25">
        <f t="shared" si="75"/>
        <v>0</v>
      </c>
      <c r="M74" s="25">
        <f t="shared" si="75"/>
        <v>0</v>
      </c>
      <c r="N74" s="25">
        <f t="shared" si="75"/>
        <v>0</v>
      </c>
      <c r="O74" s="25">
        <f t="shared" si="75"/>
        <v>3904.4000000000005</v>
      </c>
      <c r="P74" s="25">
        <f t="shared" si="75"/>
        <v>0</v>
      </c>
      <c r="Q74" s="25">
        <f t="shared" si="75"/>
        <v>742.7</v>
      </c>
      <c r="R74" s="25">
        <f t="shared" si="75"/>
        <v>1821.2000000000003</v>
      </c>
      <c r="S74" s="25">
        <f t="shared" si="75"/>
        <v>0</v>
      </c>
      <c r="T74" s="25">
        <f t="shared" si="75"/>
        <v>0</v>
      </c>
      <c r="U74" s="25">
        <f t="shared" si="75"/>
        <v>2</v>
      </c>
      <c r="V74" s="25">
        <f t="shared" si="75"/>
        <v>0</v>
      </c>
      <c r="W74" s="25">
        <f t="shared" si="75"/>
        <v>0</v>
      </c>
      <c r="X74" s="25">
        <f t="shared" si="75"/>
        <v>1.3</v>
      </c>
      <c r="Y74" s="25">
        <f t="shared" si="75"/>
        <v>8.6999999999999993</v>
      </c>
      <c r="Z74" s="25">
        <f t="shared" si="75"/>
        <v>103</v>
      </c>
      <c r="AA74" s="25">
        <f t="shared" si="75"/>
        <v>48</v>
      </c>
      <c r="AB74" s="25">
        <f t="shared" si="75"/>
        <v>71.599999999999994</v>
      </c>
      <c r="AC74" s="25">
        <f t="shared" si="75"/>
        <v>234.59999999999997</v>
      </c>
      <c r="AD74" s="25">
        <f t="shared" si="75"/>
        <v>0</v>
      </c>
      <c r="AE74" s="25">
        <f t="shared" si="75"/>
        <v>0</v>
      </c>
      <c r="AF74" s="25">
        <f t="shared" si="75"/>
        <v>0</v>
      </c>
      <c r="AG74" s="25">
        <f t="shared" si="75"/>
        <v>0</v>
      </c>
      <c r="AH74" s="25">
        <f t="shared" si="75"/>
        <v>0</v>
      </c>
      <c r="AI74" s="25">
        <f t="shared" si="75"/>
        <v>0</v>
      </c>
      <c r="AJ74" s="25">
        <f t="shared" si="75"/>
        <v>0</v>
      </c>
      <c r="AK74" s="25">
        <f t="shared" si="75"/>
        <v>9.6999999999999993</v>
      </c>
      <c r="AL74" s="25">
        <f t="shared" si="75"/>
        <v>32.299999999999997</v>
      </c>
      <c r="AM74" s="25">
        <f t="shared" si="75"/>
        <v>42</v>
      </c>
      <c r="AN74" s="25">
        <f t="shared" si="75"/>
        <v>0</v>
      </c>
      <c r="AO74" s="25">
        <f t="shared" si="75"/>
        <v>1</v>
      </c>
      <c r="AP74" s="25">
        <f t="shared" si="75"/>
        <v>0</v>
      </c>
      <c r="AQ74" s="25">
        <f t="shared" si="75"/>
        <v>0</v>
      </c>
      <c r="AR74" s="25">
        <f t="shared" si="75"/>
        <v>2</v>
      </c>
      <c r="AS74" s="25">
        <f t="shared" si="75"/>
        <v>4.7</v>
      </c>
      <c r="AT74" s="25">
        <f t="shared" si="75"/>
        <v>14.4</v>
      </c>
      <c r="AU74" s="25">
        <f t="shared" si="75"/>
        <v>15</v>
      </c>
      <c r="AV74" s="25">
        <f t="shared" si="75"/>
        <v>132</v>
      </c>
      <c r="AW74" s="25">
        <f t="shared" si="75"/>
        <v>169.1</v>
      </c>
      <c r="AX74" s="25">
        <f t="shared" si="75"/>
        <v>0</v>
      </c>
      <c r="AY74" s="25">
        <f t="shared" si="75"/>
        <v>0</v>
      </c>
      <c r="AZ74" s="25">
        <f t="shared" si="75"/>
        <v>0</v>
      </c>
      <c r="BA74" s="25">
        <f t="shared" si="75"/>
        <v>0</v>
      </c>
      <c r="BB74" s="25">
        <f t="shared" si="75"/>
        <v>0</v>
      </c>
      <c r="BC74" s="25">
        <f t="shared" si="75"/>
        <v>0</v>
      </c>
      <c r="BD74" s="25">
        <f t="shared" si="75"/>
        <v>0</v>
      </c>
      <c r="BE74" s="25">
        <f t="shared" si="75"/>
        <v>1.3</v>
      </c>
      <c r="BF74" s="25">
        <f t="shared" si="75"/>
        <v>72.3</v>
      </c>
      <c r="BG74" s="25">
        <f t="shared" si="75"/>
        <v>73.599999999999994</v>
      </c>
      <c r="BH74" s="25">
        <f t="shared" si="75"/>
        <v>0</v>
      </c>
      <c r="BI74" s="25">
        <f t="shared" si="75"/>
        <v>0</v>
      </c>
      <c r="BJ74" s="25">
        <f t="shared" si="75"/>
        <v>0</v>
      </c>
      <c r="BK74" s="25">
        <f t="shared" si="75"/>
        <v>0</v>
      </c>
      <c r="BL74" s="25">
        <f t="shared" si="75"/>
        <v>0</v>
      </c>
      <c r="BM74" s="25">
        <f t="shared" si="75"/>
        <v>0</v>
      </c>
      <c r="BN74" s="25">
        <f t="shared" si="75"/>
        <v>0</v>
      </c>
      <c r="BO74" s="25">
        <f t="shared" si="75"/>
        <v>0</v>
      </c>
      <c r="BP74" s="25">
        <f t="shared" ref="BP74:EA74" si="76">BP14+BP47</f>
        <v>22</v>
      </c>
      <c r="BQ74" s="25">
        <f t="shared" si="76"/>
        <v>22</v>
      </c>
      <c r="BR74" s="25">
        <f t="shared" si="76"/>
        <v>0</v>
      </c>
      <c r="BS74" s="25">
        <f t="shared" si="76"/>
        <v>0</v>
      </c>
      <c r="BT74" s="25">
        <f t="shared" si="76"/>
        <v>0</v>
      </c>
      <c r="BU74" s="25">
        <f t="shared" si="76"/>
        <v>0</v>
      </c>
      <c r="BV74" s="25">
        <f t="shared" si="76"/>
        <v>0</v>
      </c>
      <c r="BW74" s="25">
        <f t="shared" si="76"/>
        <v>0</v>
      </c>
      <c r="BX74" s="25">
        <f t="shared" si="76"/>
        <v>0</v>
      </c>
      <c r="BY74" s="25">
        <f t="shared" si="76"/>
        <v>0</v>
      </c>
      <c r="BZ74" s="25">
        <f t="shared" si="76"/>
        <v>23.7</v>
      </c>
      <c r="CA74" s="25">
        <f t="shared" si="76"/>
        <v>23.7</v>
      </c>
      <c r="CB74" s="25">
        <f t="shared" si="76"/>
        <v>10.7</v>
      </c>
      <c r="CC74" s="25">
        <f t="shared" si="76"/>
        <v>11</v>
      </c>
      <c r="CD74" s="25">
        <f t="shared" si="76"/>
        <v>1.4</v>
      </c>
      <c r="CE74" s="25">
        <f t="shared" si="76"/>
        <v>36.4</v>
      </c>
      <c r="CF74" s="25">
        <f t="shared" si="76"/>
        <v>55.900000000000006</v>
      </c>
      <c r="CG74" s="25">
        <f t="shared" si="76"/>
        <v>2.7</v>
      </c>
      <c r="CH74" s="25">
        <f t="shared" si="76"/>
        <v>1</v>
      </c>
      <c r="CI74" s="25">
        <f t="shared" si="76"/>
        <v>0</v>
      </c>
      <c r="CJ74" s="25">
        <f t="shared" si="76"/>
        <v>12</v>
      </c>
      <c r="CK74" s="25">
        <f t="shared" si="76"/>
        <v>3.4</v>
      </c>
      <c r="CL74" s="25">
        <f t="shared" si="76"/>
        <v>1.7</v>
      </c>
      <c r="CM74" s="25">
        <f t="shared" si="76"/>
        <v>0</v>
      </c>
      <c r="CN74" s="25">
        <f t="shared" si="76"/>
        <v>0</v>
      </c>
      <c r="CO74" s="25">
        <f t="shared" si="76"/>
        <v>0</v>
      </c>
      <c r="CP74" s="25">
        <f t="shared" si="76"/>
        <v>0</v>
      </c>
      <c r="CQ74" s="25">
        <f t="shared" si="76"/>
        <v>0</v>
      </c>
      <c r="CR74" s="25">
        <f t="shared" si="76"/>
        <v>6</v>
      </c>
      <c r="CS74" s="25">
        <f t="shared" si="76"/>
        <v>1.7</v>
      </c>
      <c r="CT74" s="25">
        <f t="shared" si="76"/>
        <v>6.6</v>
      </c>
      <c r="CU74" s="25">
        <f t="shared" si="76"/>
        <v>21.7</v>
      </c>
      <c r="CV74" s="25">
        <f t="shared" si="76"/>
        <v>36</v>
      </c>
      <c r="CW74" s="25">
        <f t="shared" si="76"/>
        <v>0</v>
      </c>
      <c r="CX74" s="25">
        <f t="shared" si="76"/>
        <v>0</v>
      </c>
      <c r="CY74" s="25">
        <f t="shared" si="76"/>
        <v>0</v>
      </c>
      <c r="CZ74" s="25">
        <f t="shared" si="76"/>
        <v>0</v>
      </c>
      <c r="DA74" s="25">
        <f t="shared" si="76"/>
        <v>0</v>
      </c>
      <c r="DB74" s="25">
        <f t="shared" si="76"/>
        <v>0.3</v>
      </c>
      <c r="DC74" s="25">
        <f t="shared" si="76"/>
        <v>0</v>
      </c>
      <c r="DD74" s="25">
        <f t="shared" si="76"/>
        <v>1</v>
      </c>
      <c r="DE74" s="25">
        <f t="shared" si="76"/>
        <v>18.399999999999999</v>
      </c>
      <c r="DF74" s="25">
        <f t="shared" si="76"/>
        <v>19.7</v>
      </c>
      <c r="DG74" s="25">
        <f t="shared" si="76"/>
        <v>0</v>
      </c>
      <c r="DH74" s="25">
        <f t="shared" si="76"/>
        <v>0</v>
      </c>
      <c r="DI74" s="25">
        <f t="shared" si="76"/>
        <v>0</v>
      </c>
      <c r="DJ74" s="25">
        <f t="shared" si="76"/>
        <v>0</v>
      </c>
      <c r="DK74" s="25">
        <f t="shared" si="76"/>
        <v>0</v>
      </c>
      <c r="DL74" s="25">
        <f t="shared" si="76"/>
        <v>0</v>
      </c>
      <c r="DM74" s="25">
        <f t="shared" si="76"/>
        <v>0</v>
      </c>
      <c r="DN74" s="25">
        <f t="shared" si="76"/>
        <v>0</v>
      </c>
      <c r="DO74" s="25">
        <f t="shared" si="76"/>
        <v>0</v>
      </c>
      <c r="DP74" s="25">
        <f t="shared" si="76"/>
        <v>0</v>
      </c>
      <c r="DQ74" s="25">
        <f t="shared" si="76"/>
        <v>0</v>
      </c>
      <c r="DR74" s="25">
        <f t="shared" si="76"/>
        <v>9</v>
      </c>
      <c r="DS74" s="25">
        <f t="shared" si="76"/>
        <v>278</v>
      </c>
      <c r="DT74" s="25">
        <f t="shared" si="76"/>
        <v>0</v>
      </c>
      <c r="DU74" s="25">
        <f t="shared" si="76"/>
        <v>6</v>
      </c>
      <c r="DV74" s="25">
        <f t="shared" si="76"/>
        <v>72</v>
      </c>
      <c r="DW74" s="25">
        <f t="shared" si="76"/>
        <v>78</v>
      </c>
      <c r="DX74" s="25">
        <f t="shared" si="76"/>
        <v>0</v>
      </c>
      <c r="DY74" s="25">
        <f t="shared" si="76"/>
        <v>0</v>
      </c>
      <c r="DZ74" s="25">
        <f t="shared" si="76"/>
        <v>15</v>
      </c>
      <c r="EA74" s="25">
        <f t="shared" si="76"/>
        <v>0</v>
      </c>
      <c r="EB74" s="25">
        <f t="shared" ref="EB74:GA74" si="77">EB14+EB47</f>
        <v>0</v>
      </c>
      <c r="EC74" s="25">
        <f t="shared" si="77"/>
        <v>0</v>
      </c>
      <c r="ED74" s="25">
        <f t="shared" si="77"/>
        <v>0</v>
      </c>
      <c r="EE74" s="25">
        <f t="shared" si="77"/>
        <v>0</v>
      </c>
      <c r="EF74" s="25">
        <f t="shared" si="77"/>
        <v>0</v>
      </c>
      <c r="EG74" s="25">
        <f t="shared" si="77"/>
        <v>0</v>
      </c>
      <c r="EH74" s="25">
        <f t="shared" si="77"/>
        <v>0</v>
      </c>
      <c r="EI74" s="25">
        <f t="shared" si="77"/>
        <v>0</v>
      </c>
      <c r="EJ74" s="25">
        <f t="shared" si="77"/>
        <v>0</v>
      </c>
      <c r="EK74" s="25">
        <f t="shared" si="77"/>
        <v>0</v>
      </c>
      <c r="EL74" s="25">
        <f t="shared" si="77"/>
        <v>0</v>
      </c>
      <c r="EM74" s="25">
        <f t="shared" si="77"/>
        <v>0</v>
      </c>
      <c r="EN74" s="25">
        <f t="shared" si="77"/>
        <v>0</v>
      </c>
      <c r="EO74" s="25">
        <f t="shared" si="77"/>
        <v>0</v>
      </c>
      <c r="EP74" s="25">
        <f t="shared" si="77"/>
        <v>0</v>
      </c>
      <c r="EQ74" s="25">
        <f t="shared" si="77"/>
        <v>0</v>
      </c>
      <c r="ER74" s="25">
        <f t="shared" si="77"/>
        <v>0</v>
      </c>
      <c r="ES74" s="25">
        <f t="shared" si="77"/>
        <v>0</v>
      </c>
      <c r="ET74" s="25">
        <f t="shared" si="77"/>
        <v>0</v>
      </c>
      <c r="EU74" s="25">
        <f t="shared" si="77"/>
        <v>0</v>
      </c>
      <c r="EV74" s="25">
        <f t="shared" si="77"/>
        <v>0</v>
      </c>
      <c r="EW74" s="25">
        <f t="shared" si="77"/>
        <v>0</v>
      </c>
      <c r="EX74" s="25">
        <f t="shared" si="77"/>
        <v>0</v>
      </c>
      <c r="EY74" s="25">
        <f t="shared" si="77"/>
        <v>0</v>
      </c>
      <c r="EZ74" s="25">
        <f t="shared" si="77"/>
        <v>0</v>
      </c>
      <c r="FA74" s="25">
        <f t="shared" si="77"/>
        <v>0</v>
      </c>
      <c r="FB74" s="25">
        <f t="shared" si="77"/>
        <v>0</v>
      </c>
      <c r="FC74" s="25">
        <f t="shared" si="77"/>
        <v>0</v>
      </c>
      <c r="FD74" s="25">
        <f t="shared" si="77"/>
        <v>94</v>
      </c>
      <c r="FE74" s="25">
        <f t="shared" si="77"/>
        <v>0</v>
      </c>
      <c r="FF74" s="25">
        <f t="shared" si="77"/>
        <v>0</v>
      </c>
      <c r="FG74" s="25">
        <f t="shared" si="77"/>
        <v>0</v>
      </c>
      <c r="FH74" s="25">
        <f t="shared" si="77"/>
        <v>0</v>
      </c>
      <c r="FI74" s="25">
        <f t="shared" si="77"/>
        <v>0</v>
      </c>
      <c r="FJ74" s="25">
        <f t="shared" si="77"/>
        <v>0</v>
      </c>
      <c r="FK74" s="25">
        <f t="shared" si="77"/>
        <v>0</v>
      </c>
      <c r="FL74" s="25">
        <f t="shared" si="77"/>
        <v>0</v>
      </c>
      <c r="FM74" s="25">
        <f t="shared" si="77"/>
        <v>0</v>
      </c>
      <c r="FN74" s="25">
        <f t="shared" si="77"/>
        <v>0</v>
      </c>
      <c r="FO74" s="25">
        <f t="shared" si="77"/>
        <v>0</v>
      </c>
      <c r="FP74" s="25">
        <f t="shared" si="77"/>
        <v>0</v>
      </c>
      <c r="FQ74" s="25">
        <f t="shared" si="77"/>
        <v>0</v>
      </c>
      <c r="FR74" s="25">
        <f t="shared" si="77"/>
        <v>0</v>
      </c>
      <c r="FS74" s="25">
        <f t="shared" si="77"/>
        <v>0</v>
      </c>
      <c r="FT74" s="25">
        <f t="shared" si="77"/>
        <v>0</v>
      </c>
      <c r="FU74" s="25">
        <f t="shared" si="77"/>
        <v>0</v>
      </c>
      <c r="FV74" s="25">
        <f t="shared" si="77"/>
        <v>0</v>
      </c>
      <c r="FW74" s="25">
        <f t="shared" si="77"/>
        <v>0</v>
      </c>
      <c r="FX74" s="25">
        <f t="shared" si="77"/>
        <v>46747.099999999991</v>
      </c>
      <c r="FY74" s="25">
        <f t="shared" si="77"/>
        <v>474</v>
      </c>
      <c r="FZ74" s="25">
        <f t="shared" si="77"/>
        <v>46273.099999999991</v>
      </c>
      <c r="GA74" s="25">
        <f t="shared" si="77"/>
        <v>613.20000000000005</v>
      </c>
      <c r="GB74" s="129">
        <f>GB14+GB47</f>
        <v>17796.7</v>
      </c>
      <c r="GC74" s="129">
        <f t="shared" ref="GC74:HC74" si="78">GC14+GC47</f>
        <v>246.7</v>
      </c>
      <c r="GD74" s="129">
        <f t="shared" si="78"/>
        <v>17550</v>
      </c>
      <c r="GE74" s="129">
        <f t="shared" si="78"/>
        <v>21631.200000000004</v>
      </c>
      <c r="GF74" s="129">
        <f t="shared" si="78"/>
        <v>333.22</v>
      </c>
      <c r="GG74" s="129">
        <f t="shared" si="78"/>
        <v>21297.980000000003</v>
      </c>
      <c r="GH74" s="129">
        <f t="shared" si="78"/>
        <v>7194</v>
      </c>
      <c r="GI74" s="129">
        <f t="shared" si="78"/>
        <v>6997.07</v>
      </c>
      <c r="GJ74" s="129">
        <f t="shared" si="78"/>
        <v>3631</v>
      </c>
      <c r="GK74" s="129">
        <f t="shared" si="78"/>
        <v>76</v>
      </c>
      <c r="GL74" s="129">
        <f t="shared" si="78"/>
        <v>108.01</v>
      </c>
      <c r="GM74" s="129">
        <f t="shared" si="78"/>
        <v>3522.9900000000002</v>
      </c>
      <c r="GN74" s="129">
        <f t="shared" si="78"/>
        <v>3563</v>
      </c>
      <c r="GO74" s="129">
        <f t="shared" si="78"/>
        <v>21</v>
      </c>
      <c r="GP74" s="129">
        <f t="shared" si="78"/>
        <v>118</v>
      </c>
      <c r="GQ74" s="129">
        <f t="shared" si="78"/>
        <v>1784</v>
      </c>
      <c r="GR74" s="129">
        <f t="shared" si="78"/>
        <v>0</v>
      </c>
      <c r="GS74" s="129">
        <f t="shared" si="78"/>
        <v>0</v>
      </c>
      <c r="GT74" s="129">
        <f t="shared" si="78"/>
        <v>0</v>
      </c>
      <c r="GU74" s="129">
        <f t="shared" si="78"/>
        <v>0</v>
      </c>
      <c r="GV74" s="129">
        <f t="shared" si="78"/>
        <v>0</v>
      </c>
      <c r="GW74" s="129">
        <f t="shared" si="78"/>
        <v>0</v>
      </c>
      <c r="GX74" s="129">
        <f t="shared" si="78"/>
        <v>0</v>
      </c>
      <c r="GY74" s="129">
        <f t="shared" si="78"/>
        <v>0</v>
      </c>
      <c r="GZ74" s="129">
        <f t="shared" si="78"/>
        <v>0</v>
      </c>
      <c r="HA74" s="129">
        <f t="shared" si="78"/>
        <v>0</v>
      </c>
      <c r="HB74" s="129">
        <f t="shared" si="78"/>
        <v>88.92</v>
      </c>
      <c r="HC74" s="129">
        <f t="shared" si="78"/>
        <v>3474.08</v>
      </c>
    </row>
    <row r="75" spans="1:211" ht="15.75" x14ac:dyDescent="0.2">
      <c r="A75" s="27"/>
      <c r="B75" s="78"/>
      <c r="C75" s="81"/>
      <c r="D75" s="81"/>
      <c r="E75" s="81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80"/>
      <c r="AD75" s="79"/>
      <c r="AE75" s="79"/>
      <c r="AF75" s="79"/>
      <c r="AG75" s="79"/>
      <c r="AH75" s="79"/>
      <c r="AI75" s="79"/>
      <c r="AJ75" s="79"/>
      <c r="AK75" s="79"/>
      <c r="AL75" s="79"/>
      <c r="AM75" s="80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>
        <v>17550</v>
      </c>
      <c r="GC75" s="79"/>
      <c r="GD75" s="79"/>
      <c r="GE75" s="79">
        <v>21298</v>
      </c>
      <c r="GF75" s="79"/>
      <c r="GG75" s="79"/>
      <c r="GH75" s="79">
        <v>6997</v>
      </c>
      <c r="GI75" s="79"/>
      <c r="GJ75" s="79">
        <v>3523</v>
      </c>
      <c r="GK75" s="79"/>
      <c r="GL75" s="79"/>
      <c r="GM75" s="79"/>
      <c r="GN75" s="79">
        <v>3474</v>
      </c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C75" s="79"/>
    </row>
    <row r="76" spans="1:211" ht="15.75" x14ac:dyDescent="0.2">
      <c r="A76" s="27"/>
      <c r="B76" s="118" t="s">
        <v>201</v>
      </c>
      <c r="C76" s="81"/>
      <c r="D76" s="81"/>
      <c r="E76" s="81"/>
      <c r="F76" s="79"/>
      <c r="G76" s="79" t="s">
        <v>151</v>
      </c>
      <c r="H76" s="79"/>
      <c r="I76" s="79"/>
      <c r="J76" s="79"/>
      <c r="K76" s="79" t="s">
        <v>152</v>
      </c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80"/>
      <c r="AD76" s="79"/>
      <c r="AE76" s="79"/>
      <c r="AF76" s="79"/>
      <c r="AG76" s="79"/>
      <c r="AH76" s="79"/>
      <c r="AI76" s="79"/>
      <c r="AJ76" s="79"/>
      <c r="AK76" s="79"/>
      <c r="AL76" s="79"/>
      <c r="AM76" s="80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>
        <f t="shared" ref="GB76:GH76" si="79">GB74-GB75</f>
        <v>246.70000000000073</v>
      </c>
      <c r="GC76" s="79"/>
      <c r="GD76" s="79"/>
      <c r="GE76" s="79">
        <f t="shared" si="79"/>
        <v>333.20000000000437</v>
      </c>
      <c r="GF76" s="79"/>
      <c r="GG76" s="79"/>
      <c r="GH76" s="79">
        <f t="shared" si="79"/>
        <v>197</v>
      </c>
      <c r="GI76" s="79"/>
      <c r="GJ76" s="79">
        <f>GJ74-GJ75</f>
        <v>108</v>
      </c>
      <c r="GK76" s="79"/>
      <c r="GL76" s="79"/>
      <c r="GM76" s="79"/>
      <c r="GN76" s="79">
        <f>GN74-GN75</f>
        <v>89</v>
      </c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C76" s="79"/>
    </row>
    <row r="77" spans="1:211" ht="32.25" hidden="1" customHeight="1" x14ac:dyDescent="0.2">
      <c r="A77" s="27"/>
      <c r="B77" s="112" t="s">
        <v>199</v>
      </c>
      <c r="C77" s="110"/>
      <c r="D77" s="110"/>
      <c r="E77" s="110"/>
      <c r="F77" s="110"/>
      <c r="G77" s="180" t="s">
        <v>153</v>
      </c>
      <c r="H77" s="180"/>
      <c r="I77" s="180"/>
      <c r="J77" s="180"/>
      <c r="K77" s="110"/>
      <c r="L77" s="110"/>
      <c r="M77" s="110"/>
      <c r="N77" s="110"/>
      <c r="O77" s="110"/>
      <c r="P77" s="110"/>
      <c r="Q77" s="110"/>
      <c r="R77" s="110"/>
      <c r="S77" s="110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21"/>
      <c r="AE77" s="21"/>
      <c r="AF77" s="21"/>
      <c r="AG77" s="21"/>
      <c r="AH77" s="21"/>
      <c r="AI77" s="21"/>
      <c r="AJ77" s="21"/>
      <c r="AK77" s="21"/>
      <c r="AL77" s="21"/>
      <c r="AM77" s="72"/>
      <c r="AN77" s="21"/>
      <c r="AO77" s="21"/>
      <c r="AP77" s="21"/>
      <c r="AQ77" s="21"/>
      <c r="AR77" s="21"/>
      <c r="AS77" s="21"/>
      <c r="AT77" s="21"/>
      <c r="AU77" s="21"/>
      <c r="AV77" s="21"/>
      <c r="AW77" s="62"/>
      <c r="AX77" s="21"/>
      <c r="AY77" s="21"/>
      <c r="AZ77" s="21"/>
      <c r="BA77" s="21"/>
      <c r="BB77" s="21"/>
      <c r="BC77" s="21"/>
      <c r="BD77" s="21"/>
      <c r="BE77" s="21"/>
      <c r="BF77" s="21"/>
      <c r="BG77" s="62"/>
      <c r="BH77" s="21"/>
      <c r="BI77" s="21"/>
      <c r="BJ77" s="21"/>
      <c r="BK77" s="21"/>
      <c r="BL77" s="21"/>
      <c r="BM77" s="21"/>
      <c r="BN77" s="21"/>
      <c r="BO77" s="21"/>
      <c r="BP77" s="21"/>
      <c r="BQ77" s="62"/>
      <c r="BR77" s="21"/>
      <c r="BS77" s="21"/>
      <c r="BT77" s="21"/>
      <c r="BU77" s="21"/>
      <c r="BV77" s="21"/>
      <c r="BW77" s="21"/>
      <c r="BX77" s="21"/>
      <c r="BY77" s="21"/>
      <c r="BZ77" s="21"/>
      <c r="CA77" s="62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62"/>
      <c r="CW77" s="21"/>
      <c r="CX77" s="21"/>
      <c r="CY77" s="21"/>
      <c r="CZ77" s="21"/>
      <c r="DA77" s="21"/>
      <c r="DB77" s="21"/>
      <c r="DC77" s="21"/>
      <c r="DD77" s="21"/>
      <c r="DE77" s="21"/>
      <c r="DF77" s="62"/>
      <c r="DG77" s="21"/>
      <c r="DH77" s="21"/>
      <c r="DI77" s="21"/>
      <c r="DJ77" s="21"/>
      <c r="DK77" s="21"/>
      <c r="DL77" s="21"/>
      <c r="DM77" s="21"/>
      <c r="DN77" s="21"/>
      <c r="DO77" s="21"/>
      <c r="DP77" s="62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112" t="s">
        <v>200</v>
      </c>
      <c r="GC77" s="112"/>
      <c r="GD77" s="112"/>
      <c r="GE77" s="112" t="s">
        <v>198</v>
      </c>
      <c r="GF77" s="17"/>
      <c r="GG77" s="17"/>
      <c r="GP77" s="2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</row>
    <row r="78" spans="1:211" ht="15.75" hidden="1" x14ac:dyDescent="0.2">
      <c r="B78" s="112" t="s">
        <v>192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3"/>
      <c r="AD78" s="112"/>
      <c r="AE78" s="112"/>
      <c r="AF78" s="112"/>
      <c r="AG78" s="112"/>
      <c r="AH78" s="112"/>
      <c r="AI78" s="112"/>
      <c r="AJ78" s="112"/>
      <c r="AK78" s="112"/>
      <c r="AL78" s="112"/>
      <c r="AM78" s="113"/>
      <c r="AN78" s="112"/>
      <c r="AO78" s="112"/>
      <c r="AP78" s="112"/>
      <c r="AQ78" s="112"/>
      <c r="AR78" s="112"/>
      <c r="AS78" s="112"/>
      <c r="AT78" s="112"/>
      <c r="AU78" s="112"/>
      <c r="AV78" s="112"/>
      <c r="AW78" s="114"/>
      <c r="AX78" s="112"/>
      <c r="AY78" s="112"/>
      <c r="AZ78" s="112"/>
      <c r="BA78" s="112"/>
      <c r="BB78" s="112"/>
      <c r="BC78" s="112"/>
      <c r="BD78" s="112"/>
      <c r="BE78" s="112"/>
      <c r="BF78" s="112"/>
      <c r="BG78" s="114"/>
      <c r="BH78" s="112"/>
      <c r="BI78" s="112"/>
      <c r="BJ78" s="112"/>
      <c r="BK78" s="112"/>
      <c r="BL78" s="112"/>
      <c r="BM78" s="112"/>
      <c r="BN78" s="112"/>
      <c r="BO78" s="112"/>
      <c r="BP78" s="112"/>
      <c r="BQ78" s="114"/>
      <c r="BR78" s="112"/>
      <c r="BS78" s="112"/>
      <c r="BT78" s="112"/>
      <c r="BU78" s="112"/>
      <c r="BV78" s="112"/>
      <c r="BW78" s="112"/>
      <c r="BX78" s="112"/>
      <c r="BY78" s="112"/>
      <c r="BZ78" s="112"/>
      <c r="CA78" s="114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4"/>
      <c r="CW78" s="112"/>
      <c r="CX78" s="112"/>
      <c r="CY78" s="112"/>
      <c r="CZ78" s="112"/>
      <c r="DA78" s="112"/>
      <c r="DB78" s="112"/>
      <c r="DC78" s="112"/>
      <c r="DD78" s="112"/>
      <c r="DE78" s="112"/>
      <c r="DF78" s="114"/>
      <c r="DG78" s="112"/>
      <c r="DH78" s="112"/>
      <c r="DI78" s="112"/>
      <c r="DJ78" s="112"/>
      <c r="DK78" s="112"/>
      <c r="DL78" s="112"/>
      <c r="DM78" s="112"/>
      <c r="DN78" s="112"/>
      <c r="DO78" s="112"/>
      <c r="DP78" s="114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>
        <f>GB74+'негосударственные сош'!FY34</f>
        <v>18118.900000000001</v>
      </c>
      <c r="GC78" s="112"/>
      <c r="GD78" s="112"/>
      <c r="GE78" s="112">
        <f>GJ74+'негосударственные сош'!GB34</f>
        <v>3759</v>
      </c>
      <c r="GF78" s="17"/>
      <c r="GG78" s="17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</row>
    <row r="79" spans="1:211" ht="18" hidden="1" customHeight="1" x14ac:dyDescent="0.2">
      <c r="B79" s="112" t="s">
        <v>193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3"/>
      <c r="AD79" s="112"/>
      <c r="AE79" s="112"/>
      <c r="AF79" s="112"/>
      <c r="AG79" s="112"/>
      <c r="AH79" s="112"/>
      <c r="AI79" s="112"/>
      <c r="AJ79" s="112"/>
      <c r="AK79" s="112"/>
      <c r="AL79" s="112"/>
      <c r="AM79" s="113"/>
      <c r="AN79" s="112"/>
      <c r="AO79" s="112"/>
      <c r="AP79" s="112"/>
      <c r="AQ79" s="112"/>
      <c r="AR79" s="112"/>
      <c r="AS79" s="112"/>
      <c r="AT79" s="112"/>
      <c r="AU79" s="112"/>
      <c r="AV79" s="112"/>
      <c r="AW79" s="114"/>
      <c r="AX79" s="112"/>
      <c r="AY79" s="112"/>
      <c r="AZ79" s="112"/>
      <c r="BA79" s="112"/>
      <c r="BB79" s="112"/>
      <c r="BC79" s="112"/>
      <c r="BD79" s="112"/>
      <c r="BE79" s="112"/>
      <c r="BF79" s="112"/>
      <c r="BG79" s="114"/>
      <c r="BH79" s="112"/>
      <c r="BI79" s="112"/>
      <c r="BJ79" s="112"/>
      <c r="BK79" s="112"/>
      <c r="BL79" s="112"/>
      <c r="BM79" s="112"/>
      <c r="BN79" s="112"/>
      <c r="BO79" s="112"/>
      <c r="BP79" s="112"/>
      <c r="BQ79" s="114"/>
      <c r="BR79" s="112"/>
      <c r="BS79" s="112"/>
      <c r="BT79" s="112"/>
      <c r="BU79" s="112"/>
      <c r="BV79" s="112"/>
      <c r="BW79" s="112"/>
      <c r="BX79" s="112"/>
      <c r="BY79" s="112"/>
      <c r="BZ79" s="112"/>
      <c r="CA79" s="114"/>
      <c r="CB79" s="13"/>
      <c r="CC79" s="13"/>
      <c r="CD79" s="13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4"/>
      <c r="CW79" s="112"/>
      <c r="CX79" s="112"/>
      <c r="CY79" s="112"/>
      <c r="CZ79" s="112"/>
      <c r="DA79" s="112"/>
      <c r="DB79" s="112"/>
      <c r="DC79" s="112"/>
      <c r="DD79" s="112"/>
      <c r="DE79" s="112"/>
      <c r="DF79" s="114"/>
      <c r="DG79" s="112"/>
      <c r="DH79" s="112"/>
      <c r="DI79" s="112"/>
      <c r="DJ79" s="112"/>
      <c r="DK79" s="112"/>
      <c r="DL79" s="112"/>
      <c r="DM79" s="112"/>
      <c r="DN79" s="112"/>
      <c r="DO79" s="112"/>
      <c r="DP79" s="114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2"/>
      <c r="FY79" s="112"/>
      <c r="FZ79" s="112"/>
      <c r="GA79" s="112"/>
      <c r="GB79" s="112">
        <f>'негосударственные сош'!FZ34+GE74</f>
        <v>21991.000000000004</v>
      </c>
      <c r="GC79" s="112"/>
      <c r="GD79" s="112"/>
      <c r="GE79" s="112">
        <f>GN74+'негосударственные сош'!GD34</f>
        <v>3685</v>
      </c>
      <c r="GF79" s="17"/>
      <c r="GG79" s="17"/>
    </row>
    <row r="80" spans="1:211" ht="18" customHeight="1" x14ac:dyDescent="0.2">
      <c r="C80" s="14"/>
      <c r="D80" s="14"/>
      <c r="E80" s="14"/>
      <c r="F80" s="14"/>
      <c r="G80" s="15"/>
      <c r="M80" s="14"/>
      <c r="N80" s="87">
        <f>F74+G74+H74+I74+J74+K74+L74+M74+N74+O74+P74+Q74+R74+S74+CB74+CC74+CD74+CE74+CF74+CG74+CH74+CI74+CJ74+CK74+CL74+CV74+DF74+DP74+AC74+AM74+AW74+BG74+BQ74+CA74</f>
        <v>46273.099999999991</v>
      </c>
      <c r="O80" s="2">
        <f>N80-D74-E74</f>
        <v>143.59999999998399</v>
      </c>
      <c r="T80" s="14"/>
      <c r="U80" s="14"/>
      <c r="V80" s="14"/>
      <c r="W80" s="14"/>
      <c r="X80" s="14"/>
      <c r="Y80" s="14"/>
      <c r="Z80" s="14"/>
      <c r="AA80" s="14"/>
      <c r="AB80" s="14"/>
      <c r="AC80" s="73"/>
      <c r="AD80" s="14"/>
      <c r="AE80" s="14"/>
      <c r="AF80" s="14"/>
      <c r="AG80" s="14"/>
      <c r="AH80" s="14"/>
      <c r="AI80" s="14"/>
      <c r="AJ80" s="14"/>
      <c r="AK80" s="14"/>
      <c r="AL80" s="14"/>
      <c r="AM80" s="73"/>
      <c r="AN80" s="14"/>
      <c r="AO80" s="14"/>
      <c r="AP80" s="14"/>
      <c r="AQ80" s="14"/>
      <c r="AR80" s="14"/>
      <c r="AS80" s="14"/>
      <c r="AT80" s="14"/>
      <c r="AU80" s="14"/>
      <c r="AV80" s="14"/>
      <c r="AW80" s="63"/>
      <c r="AX80" s="14"/>
      <c r="AY80" s="14"/>
      <c r="AZ80" s="14"/>
      <c r="BA80" s="14"/>
      <c r="BB80" s="14"/>
      <c r="BC80" s="14"/>
      <c r="BD80" s="14"/>
      <c r="BE80" s="14"/>
      <c r="BF80" s="14"/>
      <c r="BG80" s="63"/>
      <c r="BH80" s="14"/>
      <c r="BI80" s="14"/>
      <c r="BJ80" s="14"/>
      <c r="BK80" s="14"/>
      <c r="BL80" s="14"/>
      <c r="BM80" s="14"/>
      <c r="BN80" s="14"/>
      <c r="BO80" s="14"/>
      <c r="BP80" s="14"/>
      <c r="BQ80" s="63"/>
      <c r="BR80" s="14"/>
      <c r="BS80" s="14"/>
      <c r="BT80" s="14"/>
      <c r="BU80" s="14"/>
      <c r="BV80" s="14"/>
      <c r="BW80" s="14"/>
      <c r="BX80" s="14"/>
      <c r="BY80" s="14"/>
      <c r="BZ80" s="14"/>
      <c r="CA80" s="63"/>
      <c r="CE80" s="14"/>
      <c r="CI80" s="14"/>
      <c r="CM80" s="14"/>
      <c r="CN80" s="14"/>
      <c r="CO80" s="14"/>
      <c r="CP80" s="14"/>
      <c r="CQ80" s="14"/>
      <c r="CR80" s="14"/>
      <c r="CS80" s="14"/>
      <c r="CT80" s="14"/>
      <c r="CU80" s="14"/>
      <c r="CV80" s="63"/>
      <c r="CW80" s="14"/>
      <c r="CX80" s="14"/>
      <c r="CY80" s="14"/>
      <c r="CZ80" s="14"/>
      <c r="DA80" s="14"/>
      <c r="DB80" s="14"/>
      <c r="DC80" s="14"/>
      <c r="DD80" s="14"/>
      <c r="DE80" s="14"/>
      <c r="DF80" s="63"/>
      <c r="DG80" s="14"/>
      <c r="DH80" s="14"/>
      <c r="DI80" s="14"/>
      <c r="DJ80" s="14"/>
      <c r="DK80" s="14"/>
      <c r="DL80" s="14"/>
      <c r="DM80" s="14"/>
      <c r="DN80" s="14"/>
      <c r="DO80" s="14"/>
      <c r="DP80" s="63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HC80" s="14"/>
    </row>
    <row r="81" spans="3:211" ht="25.5" customHeight="1" x14ac:dyDescent="0.2">
      <c r="C81" s="126"/>
      <c r="D81" s="126"/>
      <c r="E81" s="126"/>
      <c r="F81" s="14"/>
      <c r="G81" s="17"/>
      <c r="M81" s="14"/>
      <c r="N81" s="17"/>
      <c r="T81" s="14"/>
      <c r="U81" s="14"/>
      <c r="V81" s="14"/>
      <c r="W81" s="14"/>
      <c r="X81" s="14"/>
      <c r="Y81" s="14"/>
      <c r="Z81" s="14"/>
      <c r="AA81" s="14"/>
      <c r="AB81" s="14"/>
      <c r="AC81" s="73"/>
      <c r="AD81" s="14"/>
      <c r="AE81" s="14"/>
      <c r="AF81" s="14"/>
      <c r="AG81" s="14"/>
      <c r="AH81" s="14"/>
      <c r="AI81" s="14"/>
      <c r="AJ81" s="14"/>
      <c r="AK81" s="14"/>
      <c r="AL81" s="14"/>
      <c r="AM81" s="73"/>
      <c r="AN81" s="14"/>
      <c r="AO81" s="14"/>
      <c r="AP81" s="14"/>
      <c r="AQ81" s="14"/>
      <c r="AR81" s="14"/>
      <c r="AS81" s="14"/>
      <c r="AT81" s="14"/>
      <c r="AU81" s="14"/>
      <c r="AV81" s="14"/>
      <c r="AW81" s="63"/>
      <c r="AX81" s="14"/>
      <c r="AY81" s="14"/>
      <c r="AZ81" s="14"/>
      <c r="BA81" s="14"/>
      <c r="BB81" s="14"/>
      <c r="BC81" s="14"/>
      <c r="BD81" s="14"/>
      <c r="BE81" s="14"/>
      <c r="BF81" s="14"/>
      <c r="BG81" s="63"/>
      <c r="BH81" s="14"/>
      <c r="BI81" s="14"/>
      <c r="BJ81" s="14"/>
      <c r="BK81" s="14"/>
      <c r="BL81" s="14"/>
      <c r="BM81" s="14"/>
      <c r="BN81" s="14"/>
      <c r="BO81" s="14"/>
      <c r="BP81" s="14"/>
      <c r="BQ81" s="63"/>
      <c r="BR81" s="14"/>
      <c r="BS81" s="14"/>
      <c r="BT81" s="14"/>
      <c r="BU81" s="14"/>
      <c r="BV81" s="14"/>
      <c r="BW81" s="14"/>
      <c r="BX81" s="14"/>
      <c r="BY81" s="14"/>
      <c r="BZ81" s="14"/>
      <c r="CA81" s="63"/>
      <c r="CE81" s="14"/>
      <c r="CI81" s="14"/>
      <c r="CM81" s="14"/>
      <c r="CN81" s="14"/>
      <c r="CO81" s="14"/>
      <c r="CP81" s="14"/>
      <c r="CQ81" s="14"/>
      <c r="CR81" s="14"/>
      <c r="CS81" s="14"/>
      <c r="CT81" s="14"/>
      <c r="CU81" s="14"/>
      <c r="CV81" s="63"/>
      <c r="CW81" s="14"/>
      <c r="CX81" s="14"/>
      <c r="CY81" s="14"/>
      <c r="CZ81" s="14"/>
      <c r="DA81" s="14"/>
      <c r="DB81" s="14"/>
      <c r="DC81" s="14"/>
      <c r="DD81" s="14"/>
      <c r="DE81" s="14"/>
      <c r="DF81" s="63"/>
      <c r="DG81" s="14"/>
      <c r="DH81" s="14"/>
      <c r="DI81" s="14"/>
      <c r="DJ81" s="14"/>
      <c r="DK81" s="14"/>
      <c r="DL81" s="14"/>
      <c r="DM81" s="14"/>
      <c r="DN81" s="14"/>
      <c r="DO81" s="14"/>
      <c r="DP81" s="63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HC81" s="14"/>
    </row>
    <row r="82" spans="3:211" ht="18" customHeight="1" x14ac:dyDescent="0.2">
      <c r="C82" s="17"/>
      <c r="D82" s="17"/>
      <c r="E82" s="17"/>
      <c r="F82" s="17"/>
      <c r="G82" s="17"/>
      <c r="J82" s="2" t="s">
        <v>154</v>
      </c>
      <c r="K82" s="2">
        <f>F74+G74+M74+N74+CE74+CI74</f>
        <v>20916.500000000007</v>
      </c>
      <c r="M82" s="17"/>
      <c r="N82" s="17"/>
      <c r="T82" s="17"/>
      <c r="U82" s="17"/>
      <c r="V82" s="17"/>
      <c r="W82" s="17"/>
      <c r="X82" s="17"/>
      <c r="Y82" s="17"/>
      <c r="Z82" s="17"/>
      <c r="AA82" s="17"/>
      <c r="AB82" s="17"/>
      <c r="AC82" s="74"/>
      <c r="AD82" s="17"/>
      <c r="AE82" s="17"/>
      <c r="AF82" s="17"/>
      <c r="AG82" s="17"/>
      <c r="AH82" s="17"/>
      <c r="AI82" s="17"/>
      <c r="AJ82" s="17"/>
      <c r="AK82" s="17"/>
      <c r="AL82" s="17"/>
      <c r="AM82" s="74"/>
      <c r="AN82" s="17"/>
      <c r="AO82" s="17"/>
      <c r="AP82" s="17"/>
      <c r="AQ82" s="17"/>
      <c r="AR82" s="17"/>
      <c r="AS82" s="17"/>
      <c r="AT82" s="17"/>
      <c r="AU82" s="17"/>
      <c r="AV82" s="17"/>
      <c r="AW82" s="64"/>
      <c r="AX82" s="17"/>
      <c r="AY82" s="17"/>
      <c r="AZ82" s="17"/>
      <c r="BA82" s="17"/>
      <c r="BB82" s="17"/>
      <c r="BC82" s="17"/>
      <c r="BD82" s="17"/>
      <c r="BE82" s="17"/>
      <c r="BF82" s="17"/>
      <c r="BG82" s="64"/>
      <c r="BH82" s="17"/>
      <c r="BI82" s="17"/>
      <c r="BJ82" s="17"/>
      <c r="BK82" s="17"/>
      <c r="BL82" s="17"/>
      <c r="BM82" s="17"/>
      <c r="BN82" s="17"/>
      <c r="BO82" s="17"/>
      <c r="BP82" s="17"/>
      <c r="BQ82" s="64"/>
      <c r="BR82" s="17"/>
      <c r="BS82" s="17"/>
      <c r="BT82" s="17"/>
      <c r="BU82" s="17"/>
      <c r="BV82" s="17"/>
      <c r="BW82" s="17"/>
      <c r="BX82" s="17"/>
      <c r="BY82" s="17"/>
      <c r="BZ82" s="17"/>
      <c r="CA82" s="64"/>
      <c r="CE82" s="17"/>
      <c r="CI82" s="17"/>
      <c r="CM82" s="17"/>
      <c r="CN82" s="17"/>
      <c r="CO82" s="17"/>
      <c r="CP82" s="17"/>
      <c r="CQ82" s="17"/>
      <c r="CR82" s="17"/>
      <c r="CS82" s="17"/>
      <c r="CT82" s="17"/>
      <c r="CU82" s="17"/>
      <c r="CV82" s="64"/>
      <c r="CW82" s="17"/>
      <c r="CX82" s="17"/>
      <c r="CY82" s="17"/>
      <c r="CZ82" s="17"/>
      <c r="DA82" s="17"/>
      <c r="DB82" s="17"/>
      <c r="DC82" s="17"/>
      <c r="DD82" s="17"/>
      <c r="DE82" s="17"/>
      <c r="DF82" s="64"/>
      <c r="DG82" s="17"/>
      <c r="DH82" s="17"/>
      <c r="DI82" s="17"/>
      <c r="DJ82" s="17"/>
      <c r="DK82" s="17"/>
      <c r="DL82" s="17"/>
      <c r="DM82" s="17"/>
      <c r="DN82" s="17"/>
      <c r="DO82" s="17"/>
      <c r="DP82" s="64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HC82" s="17"/>
    </row>
    <row r="83" spans="3:211" ht="18" customHeight="1" x14ac:dyDescent="0.2">
      <c r="C83" s="126"/>
      <c r="D83" s="126"/>
      <c r="E83" s="126"/>
      <c r="F83" s="17"/>
      <c r="G83" s="17"/>
      <c r="M83" s="17"/>
      <c r="N83" s="17"/>
      <c r="T83" s="17"/>
      <c r="U83" s="17"/>
      <c r="V83" s="17"/>
      <c r="W83" s="17"/>
      <c r="X83" s="17"/>
      <c r="Y83" s="17"/>
      <c r="Z83" s="17"/>
      <c r="AA83" s="17"/>
      <c r="AB83" s="17"/>
      <c r="AC83" s="74"/>
      <c r="AD83" s="17"/>
      <c r="AE83" s="17"/>
      <c r="AF83" s="17"/>
      <c r="AG83" s="17"/>
      <c r="AH83" s="17"/>
      <c r="AI83" s="17"/>
      <c r="AJ83" s="17"/>
      <c r="AK83" s="17"/>
      <c r="AL83" s="17"/>
      <c r="AM83" s="74"/>
      <c r="AN83" s="17"/>
      <c r="AO83" s="17"/>
      <c r="AP83" s="17"/>
      <c r="AQ83" s="17"/>
      <c r="AR83" s="17"/>
      <c r="AS83" s="17"/>
      <c r="AT83" s="17"/>
      <c r="AU83" s="17"/>
      <c r="AV83" s="17"/>
      <c r="AW83" s="64"/>
      <c r="AX83" s="17"/>
      <c r="AY83" s="17"/>
      <c r="AZ83" s="17"/>
      <c r="BA83" s="17"/>
      <c r="BB83" s="17"/>
      <c r="BC83" s="17"/>
      <c r="BD83" s="17"/>
      <c r="BE83" s="17"/>
      <c r="BF83" s="17"/>
      <c r="BG83" s="64"/>
      <c r="BH83" s="17"/>
      <c r="BI83" s="17"/>
      <c r="BJ83" s="17"/>
      <c r="BK83" s="17"/>
      <c r="BL83" s="17"/>
      <c r="BM83" s="17"/>
      <c r="BN83" s="17"/>
      <c r="BO83" s="17"/>
      <c r="BP83" s="17"/>
      <c r="BQ83" s="64"/>
      <c r="BR83" s="17"/>
      <c r="BS83" s="17"/>
      <c r="BT83" s="17"/>
      <c r="BU83" s="17"/>
      <c r="BV83" s="17"/>
      <c r="BW83" s="17"/>
      <c r="BX83" s="17"/>
      <c r="BY83" s="17"/>
      <c r="BZ83" s="17"/>
      <c r="CA83" s="64"/>
      <c r="CE83" s="17"/>
      <c r="CI83" s="17"/>
      <c r="CM83" s="17"/>
      <c r="CN83" s="17"/>
      <c r="CO83" s="17"/>
      <c r="CP83" s="17"/>
      <c r="CQ83" s="17"/>
      <c r="CR83" s="17"/>
      <c r="CS83" s="17"/>
      <c r="CT83" s="17"/>
      <c r="CU83" s="17"/>
      <c r="CV83" s="64"/>
      <c r="CW83" s="17"/>
      <c r="CX83" s="17"/>
      <c r="CY83" s="17"/>
      <c r="CZ83" s="17"/>
      <c r="DA83" s="17"/>
      <c r="DB83" s="17"/>
      <c r="DC83" s="17"/>
      <c r="DD83" s="17"/>
      <c r="DE83" s="17"/>
      <c r="DF83" s="64"/>
      <c r="DG83" s="17"/>
      <c r="DH83" s="17"/>
      <c r="DI83" s="17"/>
      <c r="DJ83" s="17"/>
      <c r="DK83" s="17"/>
      <c r="DL83" s="17"/>
      <c r="DM83" s="17"/>
      <c r="DN83" s="17"/>
      <c r="DO83" s="17"/>
      <c r="DP83" s="64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HC83" s="126"/>
    </row>
    <row r="84" spans="3:211" ht="18" customHeight="1" x14ac:dyDescent="0.2">
      <c r="C84" s="126"/>
      <c r="D84" s="126"/>
      <c r="E84" s="126"/>
      <c r="F84" s="17"/>
      <c r="G84" s="17"/>
      <c r="M84" s="17"/>
      <c r="N84" s="17"/>
      <c r="T84" s="17"/>
      <c r="U84" s="17"/>
      <c r="V84" s="17"/>
      <c r="W84" s="17"/>
      <c r="X84" s="17"/>
      <c r="Y84" s="17"/>
      <c r="Z84" s="17"/>
      <c r="AA84" s="17"/>
      <c r="AB84" s="17"/>
      <c r="AC84" s="74"/>
      <c r="AD84" s="17"/>
      <c r="AE84" s="17"/>
      <c r="AF84" s="17"/>
      <c r="AG84" s="17"/>
      <c r="AH84" s="17"/>
      <c r="AI84" s="17"/>
      <c r="AJ84" s="17"/>
      <c r="AK84" s="17"/>
      <c r="AL84" s="17"/>
      <c r="AM84" s="74"/>
      <c r="AN84" s="17"/>
      <c r="AO84" s="17"/>
      <c r="AP84" s="17"/>
      <c r="AQ84" s="17"/>
      <c r="AR84" s="17"/>
      <c r="AS84" s="17"/>
      <c r="AT84" s="17"/>
      <c r="AU84" s="17"/>
      <c r="AV84" s="17"/>
      <c r="AW84" s="64"/>
      <c r="AX84" s="17"/>
      <c r="AY84" s="17"/>
      <c r="AZ84" s="17"/>
      <c r="BA84" s="17"/>
      <c r="BB84" s="17"/>
      <c r="BC84" s="17"/>
      <c r="BD84" s="17"/>
      <c r="BE84" s="17"/>
      <c r="BF84" s="17"/>
      <c r="BG84" s="64"/>
      <c r="BH84" s="17"/>
      <c r="BI84" s="17"/>
      <c r="BJ84" s="17"/>
      <c r="BK84" s="17"/>
      <c r="BL84" s="17"/>
      <c r="BM84" s="17"/>
      <c r="BN84" s="17"/>
      <c r="BO84" s="17"/>
      <c r="BP84" s="17"/>
      <c r="BQ84" s="64"/>
      <c r="BR84" s="17"/>
      <c r="BS84" s="17"/>
      <c r="BT84" s="17"/>
      <c r="BU84" s="17"/>
      <c r="BV84" s="17"/>
      <c r="BW84" s="17"/>
      <c r="BX84" s="17"/>
      <c r="BY84" s="17"/>
      <c r="BZ84" s="17"/>
      <c r="CA84" s="64"/>
      <c r="CE84" s="17"/>
      <c r="CI84" s="17"/>
      <c r="CM84" s="17"/>
      <c r="CN84" s="17"/>
      <c r="CO84" s="17"/>
      <c r="CP84" s="17"/>
      <c r="CQ84" s="17"/>
      <c r="CR84" s="17"/>
      <c r="CS84" s="17"/>
      <c r="CT84" s="17"/>
      <c r="CU84" s="17"/>
      <c r="CV84" s="64"/>
      <c r="CW84" s="17"/>
      <c r="CX84" s="17"/>
      <c r="CY84" s="17"/>
      <c r="CZ84" s="17"/>
      <c r="DA84" s="17"/>
      <c r="DB84" s="17"/>
      <c r="DC84" s="17"/>
      <c r="DD84" s="17"/>
      <c r="DE84" s="17"/>
      <c r="DF84" s="64"/>
      <c r="DG84" s="17"/>
      <c r="DH84" s="17"/>
      <c r="DI84" s="17"/>
      <c r="DJ84" s="17"/>
      <c r="DK84" s="17"/>
      <c r="DL84" s="17"/>
      <c r="DM84" s="17"/>
      <c r="DN84" s="17"/>
      <c r="DO84" s="17"/>
      <c r="DP84" s="64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HC84" s="126"/>
    </row>
    <row r="85" spans="3:211" ht="18" customHeight="1" x14ac:dyDescent="0.2">
      <c r="C85" s="17"/>
      <c r="D85" s="17"/>
      <c r="E85" s="17"/>
      <c r="F85" s="17"/>
      <c r="G85" s="17"/>
      <c r="M85" s="17"/>
      <c r="N85" s="17"/>
      <c r="T85" s="17"/>
      <c r="U85" s="17"/>
      <c r="V85" s="17"/>
      <c r="W85" s="17"/>
      <c r="X85" s="17"/>
      <c r="Y85" s="17"/>
      <c r="Z85" s="17"/>
      <c r="AA85" s="17"/>
      <c r="AB85" s="17"/>
      <c r="AC85" s="74"/>
      <c r="AD85" s="17"/>
      <c r="AE85" s="17"/>
      <c r="AF85" s="17"/>
      <c r="AG85" s="17"/>
      <c r="AH85" s="17"/>
      <c r="AI85" s="17"/>
      <c r="AJ85" s="17"/>
      <c r="AK85" s="17"/>
      <c r="AL85" s="17"/>
      <c r="AM85" s="74"/>
      <c r="AN85" s="17"/>
      <c r="AO85" s="17"/>
      <c r="AP85" s="17"/>
      <c r="AQ85" s="17"/>
      <c r="AR85" s="17"/>
      <c r="AS85" s="17"/>
      <c r="AT85" s="17"/>
      <c r="AU85" s="17"/>
      <c r="AV85" s="17"/>
      <c r="AW85" s="64"/>
      <c r="AX85" s="17"/>
      <c r="AY85" s="17"/>
      <c r="AZ85" s="17"/>
      <c r="BA85" s="17"/>
      <c r="BB85" s="17"/>
      <c r="BC85" s="17"/>
      <c r="BD85" s="17"/>
      <c r="BE85" s="17"/>
      <c r="BF85" s="17"/>
      <c r="BG85" s="64"/>
      <c r="BH85" s="17"/>
      <c r="BI85" s="17"/>
      <c r="BJ85" s="17"/>
      <c r="BK85" s="17"/>
      <c r="BL85" s="17"/>
      <c r="BM85" s="17"/>
      <c r="BN85" s="17"/>
      <c r="BO85" s="17"/>
      <c r="BP85" s="17"/>
      <c r="BQ85" s="64"/>
      <c r="BR85" s="17"/>
      <c r="BS85" s="17"/>
      <c r="BT85" s="17"/>
      <c r="BU85" s="17"/>
      <c r="BV85" s="17"/>
      <c r="BW85" s="17"/>
      <c r="BX85" s="17"/>
      <c r="BY85" s="17"/>
      <c r="BZ85" s="17"/>
      <c r="CA85" s="64"/>
      <c r="CE85" s="17"/>
      <c r="CI85" s="17"/>
      <c r="CM85" s="17"/>
      <c r="CN85" s="17"/>
      <c r="CO85" s="17"/>
      <c r="CP85" s="17"/>
      <c r="CQ85" s="17"/>
      <c r="CR85" s="17"/>
      <c r="CS85" s="17"/>
      <c r="CT85" s="17"/>
      <c r="CU85" s="17"/>
      <c r="CV85" s="64"/>
      <c r="CW85" s="17"/>
      <c r="CX85" s="17"/>
      <c r="CY85" s="17"/>
      <c r="CZ85" s="17"/>
      <c r="DA85" s="17"/>
      <c r="DB85" s="17"/>
      <c r="DC85" s="17"/>
      <c r="DD85" s="17"/>
      <c r="DE85" s="17"/>
      <c r="DF85" s="64"/>
      <c r="DG85" s="17"/>
      <c r="DH85" s="17"/>
      <c r="DI85" s="17"/>
      <c r="DJ85" s="17"/>
      <c r="DK85" s="17"/>
      <c r="DL85" s="17"/>
      <c r="DM85" s="17"/>
      <c r="DN85" s="17"/>
      <c r="DO85" s="17"/>
      <c r="DP85" s="64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HC85" s="17"/>
    </row>
    <row r="86" spans="3:211" ht="18" customHeight="1" x14ac:dyDescent="0.2">
      <c r="C86" s="17"/>
      <c r="D86" s="17"/>
      <c r="E86" s="17"/>
      <c r="F86" s="17"/>
      <c r="G86" s="17"/>
      <c r="M86" s="17"/>
      <c r="N86" s="17"/>
      <c r="T86" s="17"/>
      <c r="U86" s="17"/>
      <c r="V86" s="17"/>
      <c r="W86" s="17"/>
      <c r="X86" s="17"/>
      <c r="Y86" s="17"/>
      <c r="Z86" s="17"/>
      <c r="AA86" s="17"/>
      <c r="AB86" s="17"/>
      <c r="AC86" s="74"/>
      <c r="AD86" s="17"/>
      <c r="AE86" s="17"/>
      <c r="AF86" s="17"/>
      <c r="AG86" s="17"/>
      <c r="AH86" s="17"/>
      <c r="AI86" s="17"/>
      <c r="AJ86" s="17"/>
      <c r="AK86" s="17"/>
      <c r="AL86" s="17"/>
      <c r="AM86" s="74"/>
      <c r="AN86" s="17"/>
      <c r="AO86" s="17"/>
      <c r="AP86" s="17"/>
      <c r="AQ86" s="17"/>
      <c r="AR86" s="17"/>
      <c r="AS86" s="17"/>
      <c r="AT86" s="17"/>
      <c r="AU86" s="17"/>
      <c r="AV86" s="17"/>
      <c r="AW86" s="64"/>
      <c r="AX86" s="17"/>
      <c r="AY86" s="17"/>
      <c r="AZ86" s="17"/>
      <c r="BA86" s="17"/>
      <c r="BB86" s="17"/>
      <c r="BC86" s="17"/>
      <c r="BD86" s="17"/>
      <c r="BE86" s="17"/>
      <c r="BF86" s="17"/>
      <c r="BG86" s="64"/>
      <c r="BH86" s="17"/>
      <c r="BI86" s="17"/>
      <c r="BJ86" s="17"/>
      <c r="BK86" s="17"/>
      <c r="BL86" s="17"/>
      <c r="BM86" s="17"/>
      <c r="BN86" s="17"/>
      <c r="BO86" s="17"/>
      <c r="BP86" s="17"/>
      <c r="BQ86" s="64"/>
      <c r="BR86" s="17"/>
      <c r="BS86" s="17"/>
      <c r="BT86" s="17"/>
      <c r="BU86" s="17"/>
      <c r="BV86" s="17"/>
      <c r="BW86" s="17"/>
      <c r="BX86" s="17"/>
      <c r="BY86" s="17"/>
      <c r="BZ86" s="17"/>
      <c r="CA86" s="64"/>
      <c r="CE86" s="17"/>
      <c r="CI86" s="17"/>
      <c r="CM86" s="17"/>
      <c r="CN86" s="17"/>
      <c r="CO86" s="17"/>
      <c r="CP86" s="17"/>
      <c r="CQ86" s="17"/>
      <c r="CR86" s="17"/>
      <c r="CS86" s="17"/>
      <c r="CT86" s="17"/>
      <c r="CU86" s="17"/>
      <c r="CV86" s="64"/>
      <c r="CW86" s="17"/>
      <c r="CX86" s="17"/>
      <c r="CY86" s="17"/>
      <c r="CZ86" s="17"/>
      <c r="DA86" s="17"/>
      <c r="DB86" s="17"/>
      <c r="DC86" s="17"/>
      <c r="DD86" s="17"/>
      <c r="DE86" s="17"/>
      <c r="DF86" s="64"/>
      <c r="DG86" s="17"/>
      <c r="DH86" s="17"/>
      <c r="DI86" s="17"/>
      <c r="DJ86" s="17"/>
      <c r="DK86" s="17"/>
      <c r="DL86" s="17"/>
      <c r="DM86" s="17"/>
      <c r="DN86" s="17"/>
      <c r="DO86" s="17"/>
      <c r="DP86" s="64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HC86" s="17"/>
    </row>
    <row r="87" spans="3:211" ht="18" customHeight="1" x14ac:dyDescent="0.2">
      <c r="C87" s="18"/>
      <c r="D87" s="18"/>
      <c r="E87" s="18"/>
      <c r="F87" s="18"/>
      <c r="G87" s="17"/>
      <c r="M87" s="18"/>
      <c r="N87" s="17"/>
      <c r="T87" s="18"/>
      <c r="U87" s="18"/>
      <c r="V87" s="18"/>
      <c r="W87" s="18"/>
      <c r="X87" s="18"/>
      <c r="Y87" s="18"/>
      <c r="Z87" s="18"/>
      <c r="AA87" s="18"/>
      <c r="AB87" s="18"/>
      <c r="AC87" s="75"/>
      <c r="AD87" s="18"/>
      <c r="AE87" s="18"/>
      <c r="AF87" s="18"/>
      <c r="AG87" s="18"/>
      <c r="AH87" s="18"/>
      <c r="AI87" s="18"/>
      <c r="AJ87" s="18"/>
      <c r="AK87" s="18"/>
      <c r="AL87" s="18"/>
      <c r="AM87" s="75"/>
      <c r="AN87" s="18"/>
      <c r="AO87" s="18"/>
      <c r="AP87" s="18"/>
      <c r="AQ87" s="18"/>
      <c r="AR87" s="18"/>
      <c r="AS87" s="18"/>
      <c r="AT87" s="18"/>
      <c r="AU87" s="18"/>
      <c r="AV87" s="18"/>
      <c r="AW87" s="65"/>
      <c r="AX87" s="18"/>
      <c r="AY87" s="18"/>
      <c r="AZ87" s="18"/>
      <c r="BA87" s="18"/>
      <c r="BB87" s="18"/>
      <c r="BC87" s="18"/>
      <c r="BD87" s="18"/>
      <c r="BE87" s="18"/>
      <c r="BF87" s="18"/>
      <c r="BG87" s="65"/>
      <c r="BH87" s="18"/>
      <c r="BI87" s="18"/>
      <c r="BJ87" s="18"/>
      <c r="BK87" s="18"/>
      <c r="BL87" s="18"/>
      <c r="BM87" s="18"/>
      <c r="BN87" s="18"/>
      <c r="BO87" s="18"/>
      <c r="BP87" s="18"/>
      <c r="BQ87" s="65"/>
      <c r="BR87" s="18"/>
      <c r="BS87" s="18"/>
      <c r="BT87" s="18"/>
      <c r="BU87" s="18"/>
      <c r="BV87" s="18"/>
      <c r="BW87" s="18"/>
      <c r="BX87" s="18"/>
      <c r="BY87" s="18"/>
      <c r="BZ87" s="18"/>
      <c r="CA87" s="65"/>
      <c r="CE87" s="18"/>
      <c r="CI87" s="18"/>
      <c r="CM87" s="18"/>
      <c r="CN87" s="18"/>
      <c r="CO87" s="18"/>
      <c r="CP87" s="18"/>
      <c r="CQ87" s="18"/>
      <c r="CR87" s="18"/>
      <c r="CS87" s="18"/>
      <c r="CT87" s="18"/>
      <c r="CU87" s="18"/>
      <c r="CV87" s="65"/>
      <c r="CW87" s="18"/>
      <c r="CX87" s="18"/>
      <c r="CY87" s="18"/>
      <c r="CZ87" s="18"/>
      <c r="DA87" s="18"/>
      <c r="DB87" s="18"/>
      <c r="DC87" s="18"/>
      <c r="DD87" s="18"/>
      <c r="DE87" s="18"/>
      <c r="DF87" s="65"/>
      <c r="DG87" s="18"/>
      <c r="DH87" s="18"/>
      <c r="DI87" s="18"/>
      <c r="DJ87" s="18"/>
      <c r="DK87" s="18"/>
      <c r="DL87" s="18"/>
      <c r="DM87" s="18"/>
      <c r="DN87" s="18"/>
      <c r="DO87" s="18"/>
      <c r="DP87" s="65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HC87" s="18"/>
    </row>
    <row r="88" spans="3:211" ht="18" customHeight="1" x14ac:dyDescent="0.2">
      <c r="C88" s="18"/>
      <c r="D88" s="18"/>
      <c r="E88" s="18"/>
      <c r="F88" s="18"/>
      <c r="G88" s="17"/>
      <c r="M88" s="18"/>
      <c r="N88" s="17"/>
      <c r="T88" s="18"/>
      <c r="U88" s="18"/>
      <c r="V88" s="18"/>
      <c r="W88" s="18"/>
      <c r="X88" s="18"/>
      <c r="Y88" s="18"/>
      <c r="Z88" s="18"/>
      <c r="AA88" s="18"/>
      <c r="AB88" s="18"/>
      <c r="AC88" s="75"/>
      <c r="AD88" s="18"/>
      <c r="AE88" s="18"/>
      <c r="AF88" s="18"/>
      <c r="AG88" s="18"/>
      <c r="AH88" s="18"/>
      <c r="AI88" s="18"/>
      <c r="AJ88" s="18"/>
      <c r="AK88" s="18"/>
      <c r="AL88" s="18"/>
      <c r="AM88" s="75"/>
      <c r="AN88" s="18"/>
      <c r="AO88" s="18"/>
      <c r="AP88" s="18"/>
      <c r="AQ88" s="18"/>
      <c r="AR88" s="18"/>
      <c r="AS88" s="18"/>
      <c r="AT88" s="18"/>
      <c r="AU88" s="18"/>
      <c r="AV88" s="18"/>
      <c r="AW88" s="65"/>
      <c r="AX88" s="18"/>
      <c r="AY88" s="18"/>
      <c r="AZ88" s="18"/>
      <c r="BA88" s="18"/>
      <c r="BB88" s="18"/>
      <c r="BC88" s="18"/>
      <c r="BD88" s="18"/>
      <c r="BE88" s="18"/>
      <c r="BF88" s="18"/>
      <c r="BG88" s="65"/>
      <c r="BH88" s="18"/>
      <c r="BI88" s="18"/>
      <c r="BJ88" s="18"/>
      <c r="BK88" s="18"/>
      <c r="BL88" s="18"/>
      <c r="BM88" s="18"/>
      <c r="BN88" s="18"/>
      <c r="BO88" s="18"/>
      <c r="BP88" s="18"/>
      <c r="BQ88" s="65"/>
      <c r="BR88" s="18"/>
      <c r="BS88" s="18"/>
      <c r="BT88" s="18"/>
      <c r="BU88" s="18"/>
      <c r="BV88" s="18"/>
      <c r="BW88" s="18"/>
      <c r="BX88" s="18"/>
      <c r="BY88" s="18"/>
      <c r="BZ88" s="18"/>
      <c r="CA88" s="65"/>
      <c r="CE88" s="18"/>
      <c r="CI88" s="18"/>
      <c r="CM88" s="18"/>
      <c r="CN88" s="18"/>
      <c r="CO88" s="18"/>
      <c r="CP88" s="18"/>
      <c r="CQ88" s="18"/>
      <c r="CR88" s="18"/>
      <c r="CS88" s="18"/>
      <c r="CT88" s="18"/>
      <c r="CU88" s="18"/>
      <c r="CV88" s="65"/>
      <c r="CW88" s="18"/>
      <c r="CX88" s="18"/>
      <c r="CY88" s="18"/>
      <c r="CZ88" s="18"/>
      <c r="DA88" s="18"/>
      <c r="DB88" s="18"/>
      <c r="DC88" s="18"/>
      <c r="DD88" s="18"/>
      <c r="DE88" s="18"/>
      <c r="DF88" s="65"/>
      <c r="DG88" s="18"/>
      <c r="DH88" s="18"/>
      <c r="DI88" s="18"/>
      <c r="DJ88" s="18"/>
      <c r="DK88" s="18"/>
      <c r="DL88" s="18"/>
      <c r="DM88" s="18"/>
      <c r="DN88" s="18"/>
      <c r="DO88" s="18"/>
      <c r="DP88" s="65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HC88" s="18"/>
    </row>
  </sheetData>
  <mergeCells count="295">
    <mergeCell ref="A14:B14"/>
    <mergeCell ref="A47:B47"/>
    <mergeCell ref="G77:J77"/>
    <mergeCell ref="FH10:FH12"/>
    <mergeCell ref="FI10:FI12"/>
    <mergeCell ref="FJ10:FL10"/>
    <mergeCell ref="FP10:FP11"/>
    <mergeCell ref="FQ10:FQ11"/>
    <mergeCell ref="FS10:FS11"/>
    <mergeCell ref="FJ11:FK11"/>
    <mergeCell ref="FL11:FL12"/>
    <mergeCell ref="FP12:FR12"/>
    <mergeCell ref="FS12:FW12"/>
    <mergeCell ref="EM10:EM11"/>
    <mergeCell ref="EO10:EO12"/>
    <mergeCell ref="EP10:EP12"/>
    <mergeCell ref="EQ10:ES10"/>
    <mergeCell ref="EX10:EX11"/>
    <mergeCell ref="EY10:EY11"/>
    <mergeCell ref="EQ11:ER11"/>
    <mergeCell ref="ES11:ES12"/>
    <mergeCell ref="EJ12:EN12"/>
    <mergeCell ref="EX12:FB12"/>
    <mergeCell ref="DR10:DR12"/>
    <mergeCell ref="DT10:DW10"/>
    <mergeCell ref="ED10:ED11"/>
    <mergeCell ref="EE10:EE11"/>
    <mergeCell ref="EG10:EG11"/>
    <mergeCell ref="DT11:DV11"/>
    <mergeCell ref="DW11:DW12"/>
    <mergeCell ref="ED12:EF12"/>
    <mergeCell ref="EG12:EI12"/>
    <mergeCell ref="DX9:DX11"/>
    <mergeCell ref="DY9:DZ11"/>
    <mergeCell ref="EA9:EA11"/>
    <mergeCell ref="EB9:EC11"/>
    <mergeCell ref="ED9:EE9"/>
    <mergeCell ref="EF9:EF11"/>
    <mergeCell ref="DO10:DO12"/>
    <mergeCell ref="DQ10:DQ12"/>
    <mergeCell ref="DD10:DD12"/>
    <mergeCell ref="DE10:DE12"/>
    <mergeCell ref="DG10:DG12"/>
    <mergeCell ref="DH10:DH12"/>
    <mergeCell ref="DI10:DI12"/>
    <mergeCell ref="DJ10:DJ12"/>
    <mergeCell ref="DS10:DS12"/>
    <mergeCell ref="FM9:FM11"/>
    <mergeCell ref="FN9:FN11"/>
    <mergeCell ref="FO9:FO11"/>
    <mergeCell ref="FE9:FE11"/>
    <mergeCell ref="FF9:FF11"/>
    <mergeCell ref="GI7:GI12"/>
    <mergeCell ref="GJ7:GO7"/>
    <mergeCell ref="GJ8:GJ12"/>
    <mergeCell ref="FC5:FR5"/>
    <mergeCell ref="FS5:FW5"/>
    <mergeCell ref="FX5:FZ7"/>
    <mergeCell ref="FR9:FR11"/>
    <mergeCell ref="FS9:FV9"/>
    <mergeCell ref="FW9:FW11"/>
    <mergeCell ref="FY9:FY12"/>
    <mergeCell ref="FZ9:FZ12"/>
    <mergeCell ref="GK9:GK12"/>
    <mergeCell ref="FT10:FT11"/>
    <mergeCell ref="FU10:FU11"/>
    <mergeCell ref="FV10:FV11"/>
    <mergeCell ref="GC5:GC12"/>
    <mergeCell ref="GD5:GD12"/>
    <mergeCell ref="EL10:EL11"/>
    <mergeCell ref="FC8:FD11"/>
    <mergeCell ref="EV9:EV11"/>
    <mergeCell ref="EW9:EW11"/>
    <mergeCell ref="EX9:FA9"/>
    <mergeCell ref="FB9:FB11"/>
    <mergeCell ref="EZ10:EZ11"/>
    <mergeCell ref="FA10:FA11"/>
    <mergeCell ref="FE8:FG8"/>
    <mergeCell ref="FG9:FG11"/>
    <mergeCell ref="CI9:CI12"/>
    <mergeCell ref="CJ9:CJ12"/>
    <mergeCell ref="CK9:CK12"/>
    <mergeCell ref="CL9:CL12"/>
    <mergeCell ref="CM9:CU9"/>
    <mergeCell ref="CV9:CV12"/>
    <mergeCell ref="CM10:CM12"/>
    <mergeCell ref="CN10:CN12"/>
    <mergeCell ref="CO10:CO12"/>
    <mergeCell ref="CP10:CP12"/>
    <mergeCell ref="CQ10:CQ12"/>
    <mergeCell ref="CR10:CR12"/>
    <mergeCell ref="CS10:CS12"/>
    <mergeCell ref="CT10:CT12"/>
    <mergeCell ref="CU10:CU12"/>
    <mergeCell ref="CC9:CC12"/>
    <mergeCell ref="CD9:CD12"/>
    <mergeCell ref="CE9:CE12"/>
    <mergeCell ref="CF9:CF12"/>
    <mergeCell ref="CG9:CG12"/>
    <mergeCell ref="CH9:CH12"/>
    <mergeCell ref="BV9:BV12"/>
    <mergeCell ref="BW9:BW12"/>
    <mergeCell ref="BX9:BX12"/>
    <mergeCell ref="BY9:BY12"/>
    <mergeCell ref="BZ9:BZ12"/>
    <mergeCell ref="CB9:CB12"/>
    <mergeCell ref="BO9:BO12"/>
    <mergeCell ref="BP9:BP12"/>
    <mergeCell ref="BR9:BR12"/>
    <mergeCell ref="BS9:BS12"/>
    <mergeCell ref="BT9:BT12"/>
    <mergeCell ref="BU9:BU12"/>
    <mergeCell ref="BI9:BI12"/>
    <mergeCell ref="BJ9:BJ12"/>
    <mergeCell ref="BK9:BK12"/>
    <mergeCell ref="BL9:BL12"/>
    <mergeCell ref="BM9:BM12"/>
    <mergeCell ref="BN9:BN12"/>
    <mergeCell ref="BE9:BE12"/>
    <mergeCell ref="BF9:BF12"/>
    <mergeCell ref="BH9:BH12"/>
    <mergeCell ref="AU9:AU12"/>
    <mergeCell ref="AV9:AV12"/>
    <mergeCell ref="AX9:AX12"/>
    <mergeCell ref="AY9:AY12"/>
    <mergeCell ref="AZ9:AZ12"/>
    <mergeCell ref="BA9:BA12"/>
    <mergeCell ref="HC8:HC12"/>
    <mergeCell ref="T9:T12"/>
    <mergeCell ref="U9:U12"/>
    <mergeCell ref="V9:V12"/>
    <mergeCell ref="W9:W12"/>
    <mergeCell ref="X9:X12"/>
    <mergeCell ref="Y9:Y12"/>
    <mergeCell ref="Z9:Z12"/>
    <mergeCell ref="AA9:AA12"/>
    <mergeCell ref="AB9:AB12"/>
    <mergeCell ref="GU8:GU12"/>
    <mergeCell ref="GV8:GV12"/>
    <mergeCell ref="GW8:GW12"/>
    <mergeCell ref="GX8:GX12"/>
    <mergeCell ref="GY8:GY12"/>
    <mergeCell ref="HB8:HB12"/>
    <mergeCell ref="GL8:GL12"/>
    <mergeCell ref="GM8:GM12"/>
    <mergeCell ref="GN8:GN12"/>
    <mergeCell ref="GR8:GR12"/>
    <mergeCell ref="GS8:GS12"/>
    <mergeCell ref="GT8:GT12"/>
    <mergeCell ref="GO9:GO12"/>
    <mergeCell ref="EX8:FB8"/>
    <mergeCell ref="CM8:CV8"/>
    <mergeCell ref="CW8:DF8"/>
    <mergeCell ref="DG8:DP8"/>
    <mergeCell ref="DQ8:DW9"/>
    <mergeCell ref="DX8:EC8"/>
    <mergeCell ref="ED8:EI8"/>
    <mergeCell ref="CW9:DE9"/>
    <mergeCell ref="DF9:DF12"/>
    <mergeCell ref="DG9:DO9"/>
    <mergeCell ref="DP9:DP12"/>
    <mergeCell ref="EG9:EH9"/>
    <mergeCell ref="EI9:EI11"/>
    <mergeCell ref="EH10:EH11"/>
    <mergeCell ref="CX10:CX12"/>
    <mergeCell ref="CY10:CY12"/>
    <mergeCell ref="CZ10:CZ12"/>
    <mergeCell ref="DA10:DA12"/>
    <mergeCell ref="DB10:DB12"/>
    <mergeCell ref="DC10:DC12"/>
    <mergeCell ref="CW10:CW12"/>
    <mergeCell ref="DK10:DK12"/>
    <mergeCell ref="DL10:DL12"/>
    <mergeCell ref="DM10:DM12"/>
    <mergeCell ref="DN10:DN12"/>
    <mergeCell ref="GR7:GY7"/>
    <mergeCell ref="GZ7:GZ12"/>
    <mergeCell ref="T8:AB8"/>
    <mergeCell ref="AC8:AC12"/>
    <mergeCell ref="AD8:AL8"/>
    <mergeCell ref="AM8:AM12"/>
    <mergeCell ref="AN8:AV8"/>
    <mergeCell ref="AW8:AW12"/>
    <mergeCell ref="AX8:BF8"/>
    <mergeCell ref="BG8:BG12"/>
    <mergeCell ref="DG7:DP7"/>
    <mergeCell ref="DQ7:EI7"/>
    <mergeCell ref="EJ7:EN7"/>
    <mergeCell ref="EO7:FB7"/>
    <mergeCell ref="FC7:FG7"/>
    <mergeCell ref="FH7:FR7"/>
    <mergeCell ref="BH7:BQ7"/>
    <mergeCell ref="BR7:CA7"/>
    <mergeCell ref="CE7:CH8"/>
    <mergeCell ref="CI7:CL8"/>
    <mergeCell ref="CM7:CV7"/>
    <mergeCell ref="CW7:DF7"/>
    <mergeCell ref="BH8:BP8"/>
    <mergeCell ref="BQ8:BQ12"/>
    <mergeCell ref="S7:S12"/>
    <mergeCell ref="T7:AC7"/>
    <mergeCell ref="AD7:AM7"/>
    <mergeCell ref="AN7:AW7"/>
    <mergeCell ref="AX7:BG7"/>
    <mergeCell ref="AD9:AD12"/>
    <mergeCell ref="AE9:AE12"/>
    <mergeCell ref="AF9:AF12"/>
    <mergeCell ref="AG9:AG12"/>
    <mergeCell ref="AO9:AO12"/>
    <mergeCell ref="AP9:AP12"/>
    <mergeCell ref="AQ9:AQ12"/>
    <mergeCell ref="AR9:AR12"/>
    <mergeCell ref="AS9:AS12"/>
    <mergeCell ref="AT9:AT12"/>
    <mergeCell ref="AH9:AH12"/>
    <mergeCell ref="AI9:AI12"/>
    <mergeCell ref="AJ9:AJ12"/>
    <mergeCell ref="AK9:AK12"/>
    <mergeCell ref="AL9:AL12"/>
    <mergeCell ref="AN9:AN12"/>
    <mergeCell ref="BB9:BB12"/>
    <mergeCell ref="BC9:BC12"/>
    <mergeCell ref="BD9:BD12"/>
    <mergeCell ref="GB5:GB12"/>
    <mergeCell ref="EJ6:EN6"/>
    <mergeCell ref="EO6:FB6"/>
    <mergeCell ref="FC6:FG6"/>
    <mergeCell ref="FH6:FR6"/>
    <mergeCell ref="FS6:FW6"/>
    <mergeCell ref="GA6:GA11"/>
    <mergeCell ref="FS7:FW7"/>
    <mergeCell ref="EJ8:EN8"/>
    <mergeCell ref="EO8:ES9"/>
    <mergeCell ref="ET8:EW8"/>
    <mergeCell ref="FS8:FW8"/>
    <mergeCell ref="FX8:FX12"/>
    <mergeCell ref="FY8:FZ8"/>
    <mergeCell ref="FP9:FQ9"/>
    <mergeCell ref="FH8:FL9"/>
    <mergeCell ref="FM8:FO8"/>
    <mergeCell ref="FP8:FR8"/>
    <mergeCell ref="EJ9:EM9"/>
    <mergeCell ref="EN9:EN11"/>
    <mergeCell ref="ET9:ET11"/>
    <mergeCell ref="EU9:EU11"/>
    <mergeCell ref="EJ10:EJ11"/>
    <mergeCell ref="EK10:EK11"/>
    <mergeCell ref="CB5:CV5"/>
    <mergeCell ref="CW5:DP5"/>
    <mergeCell ref="DQ5:EI5"/>
    <mergeCell ref="EJ5:FB5"/>
    <mergeCell ref="P1:Q1"/>
    <mergeCell ref="G3:O3"/>
    <mergeCell ref="B4:GO4"/>
    <mergeCell ref="GR5:GZ6"/>
    <mergeCell ref="F6:L6"/>
    <mergeCell ref="M6:S6"/>
    <mergeCell ref="T6:AM6"/>
    <mergeCell ref="AN6:BG6"/>
    <mergeCell ref="BH6:CA6"/>
    <mergeCell ref="CB6:CD8"/>
    <mergeCell ref="CE6:CV6"/>
    <mergeCell ref="CW6:DP6"/>
    <mergeCell ref="DQ6:EI6"/>
    <mergeCell ref="GE5:GE12"/>
    <mergeCell ref="GF5:GF12"/>
    <mergeCell ref="GG5:GG12"/>
    <mergeCell ref="GH5:GO6"/>
    <mergeCell ref="GP5:GP12"/>
    <mergeCell ref="GQ5:GQ12"/>
    <mergeCell ref="GH7:GH12"/>
    <mergeCell ref="A5:A12"/>
    <mergeCell ref="B5:B12"/>
    <mergeCell ref="C5:C12"/>
    <mergeCell ref="D5:D12"/>
    <mergeCell ref="E5:E12"/>
    <mergeCell ref="F5:S5"/>
    <mergeCell ref="T5:AM5"/>
    <mergeCell ref="AN5:BG5"/>
    <mergeCell ref="BH5:CA5"/>
    <mergeCell ref="L7:L12"/>
    <mergeCell ref="M7:M12"/>
    <mergeCell ref="N7:N12"/>
    <mergeCell ref="O7:O12"/>
    <mergeCell ref="P7:P12"/>
    <mergeCell ref="Q7:Q12"/>
    <mergeCell ref="F7:F12"/>
    <mergeCell ref="G7:G12"/>
    <mergeCell ref="H7:H12"/>
    <mergeCell ref="I7:I12"/>
    <mergeCell ref="J7:J12"/>
    <mergeCell ref="K7:K12"/>
    <mergeCell ref="BR8:BZ8"/>
    <mergeCell ref="CA8:CA12"/>
    <mergeCell ref="R7:R1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view="pageBreakPreview" zoomScale="90" zoomScaleNormal="100" zoomScaleSheetLayoutView="90" workbookViewId="0">
      <selection activeCell="H12" sqref="H12"/>
    </sheetView>
  </sheetViews>
  <sheetFormatPr defaultRowHeight="15" x14ac:dyDescent="0.25"/>
  <cols>
    <col min="1" max="1" width="5.7109375" style="29" customWidth="1"/>
    <col min="2" max="2" width="25.5703125" style="29" customWidth="1"/>
    <col min="3" max="3" width="12.42578125" style="29" customWidth="1"/>
    <col min="4" max="4" width="15.28515625" style="29" customWidth="1"/>
    <col min="5" max="5" width="20.85546875" style="31" customWidth="1"/>
    <col min="6" max="6" width="13.140625" style="31" customWidth="1"/>
    <col min="7" max="7" width="17.140625" style="31" customWidth="1"/>
    <col min="8" max="8" width="28.28515625" style="31" customWidth="1"/>
    <col min="9" max="9" width="13.140625" style="31" customWidth="1"/>
    <col min="10" max="10" width="18.28515625" style="31" customWidth="1"/>
    <col min="11" max="238" width="9.140625" style="29"/>
    <col min="239" max="239" width="1.85546875" style="29" customWidth="1"/>
    <col min="240" max="240" width="5.7109375" style="29" customWidth="1"/>
    <col min="241" max="241" width="31" style="29" customWidth="1"/>
    <col min="242" max="242" width="12.42578125" style="29" customWidth="1"/>
    <col min="243" max="243" width="15.28515625" style="29" customWidth="1"/>
    <col min="244" max="244" width="16.140625" style="29" customWidth="1"/>
    <col min="245" max="245" width="15.28515625" style="29" customWidth="1"/>
    <col min="246" max="246" width="15.85546875" style="29" customWidth="1"/>
    <col min="247" max="248" width="19.28515625" style="29" customWidth="1"/>
    <col min="249" max="249" width="15" style="29" customWidth="1"/>
    <col min="250" max="251" width="13.5703125" style="29" customWidth="1"/>
    <col min="252" max="252" width="14.7109375" style="29" customWidth="1"/>
    <col min="253" max="253" width="14.140625" style="29" customWidth="1"/>
    <col min="254" max="254" width="14.28515625" style="29" customWidth="1"/>
    <col min="255" max="255" width="8.85546875" style="29" customWidth="1"/>
    <col min="256" max="256" width="13.5703125" style="29" customWidth="1"/>
    <col min="257" max="257" width="9.5703125" style="29" customWidth="1"/>
    <col min="258" max="258" width="10.5703125" style="29" customWidth="1"/>
    <col min="259" max="259" width="9" style="29" customWidth="1"/>
    <col min="260" max="260" width="13.5703125" style="29" customWidth="1"/>
    <col min="261" max="261" width="12.5703125" style="29" customWidth="1"/>
    <col min="262" max="262" width="10.140625" style="29" customWidth="1"/>
    <col min="263" max="263" width="10.28515625" style="29" customWidth="1"/>
    <col min="264" max="264" width="13.5703125" style="29" customWidth="1"/>
    <col min="265" max="265" width="12" style="29" customWidth="1"/>
    <col min="266" max="266" width="13.5703125" style="29" customWidth="1"/>
    <col min="267" max="494" width="9.140625" style="29"/>
    <col min="495" max="495" width="1.85546875" style="29" customWidth="1"/>
    <col min="496" max="496" width="5.7109375" style="29" customWidth="1"/>
    <col min="497" max="497" width="31" style="29" customWidth="1"/>
    <col min="498" max="498" width="12.42578125" style="29" customWidth="1"/>
    <col min="499" max="499" width="15.28515625" style="29" customWidth="1"/>
    <col min="500" max="500" width="16.140625" style="29" customWidth="1"/>
    <col min="501" max="501" width="15.28515625" style="29" customWidth="1"/>
    <col min="502" max="502" width="15.85546875" style="29" customWidth="1"/>
    <col min="503" max="504" width="19.28515625" style="29" customWidth="1"/>
    <col min="505" max="505" width="15" style="29" customWidth="1"/>
    <col min="506" max="507" width="13.5703125" style="29" customWidth="1"/>
    <col min="508" max="508" width="14.7109375" style="29" customWidth="1"/>
    <col min="509" max="509" width="14.140625" style="29" customWidth="1"/>
    <col min="510" max="510" width="14.28515625" style="29" customWidth="1"/>
    <col min="511" max="511" width="8.85546875" style="29" customWidth="1"/>
    <col min="512" max="512" width="13.5703125" style="29" customWidth="1"/>
    <col min="513" max="513" width="9.5703125" style="29" customWidth="1"/>
    <col min="514" max="514" width="10.5703125" style="29" customWidth="1"/>
    <col min="515" max="515" width="9" style="29" customWidth="1"/>
    <col min="516" max="516" width="13.5703125" style="29" customWidth="1"/>
    <col min="517" max="517" width="12.5703125" style="29" customWidth="1"/>
    <col min="518" max="518" width="10.140625" style="29" customWidth="1"/>
    <col min="519" max="519" width="10.28515625" style="29" customWidth="1"/>
    <col min="520" max="520" width="13.5703125" style="29" customWidth="1"/>
    <col min="521" max="521" width="12" style="29" customWidth="1"/>
    <col min="522" max="522" width="13.5703125" style="29" customWidth="1"/>
    <col min="523" max="750" width="9.140625" style="29"/>
    <col min="751" max="751" width="1.85546875" style="29" customWidth="1"/>
    <col min="752" max="752" width="5.7109375" style="29" customWidth="1"/>
    <col min="753" max="753" width="31" style="29" customWidth="1"/>
    <col min="754" max="754" width="12.42578125" style="29" customWidth="1"/>
    <col min="755" max="755" width="15.28515625" style="29" customWidth="1"/>
    <col min="756" max="756" width="16.140625" style="29" customWidth="1"/>
    <col min="757" max="757" width="15.28515625" style="29" customWidth="1"/>
    <col min="758" max="758" width="15.85546875" style="29" customWidth="1"/>
    <col min="759" max="760" width="19.28515625" style="29" customWidth="1"/>
    <col min="761" max="761" width="15" style="29" customWidth="1"/>
    <col min="762" max="763" width="13.5703125" style="29" customWidth="1"/>
    <col min="764" max="764" width="14.7109375" style="29" customWidth="1"/>
    <col min="765" max="765" width="14.140625" style="29" customWidth="1"/>
    <col min="766" max="766" width="14.28515625" style="29" customWidth="1"/>
    <col min="767" max="767" width="8.85546875" style="29" customWidth="1"/>
    <col min="768" max="768" width="13.5703125" style="29" customWidth="1"/>
    <col min="769" max="769" width="9.5703125" style="29" customWidth="1"/>
    <col min="770" max="770" width="10.5703125" style="29" customWidth="1"/>
    <col min="771" max="771" width="9" style="29" customWidth="1"/>
    <col min="772" max="772" width="13.5703125" style="29" customWidth="1"/>
    <col min="773" max="773" width="12.5703125" style="29" customWidth="1"/>
    <col min="774" max="774" width="10.140625" style="29" customWidth="1"/>
    <col min="775" max="775" width="10.28515625" style="29" customWidth="1"/>
    <col min="776" max="776" width="13.5703125" style="29" customWidth="1"/>
    <col min="777" max="777" width="12" style="29" customWidth="1"/>
    <col min="778" max="778" width="13.5703125" style="29" customWidth="1"/>
    <col min="779" max="1006" width="9.140625" style="29"/>
    <col min="1007" max="1007" width="1.85546875" style="29" customWidth="1"/>
    <col min="1008" max="1008" width="5.7109375" style="29" customWidth="1"/>
    <col min="1009" max="1009" width="31" style="29" customWidth="1"/>
    <col min="1010" max="1010" width="12.42578125" style="29" customWidth="1"/>
    <col min="1011" max="1011" width="15.28515625" style="29" customWidth="1"/>
    <col min="1012" max="1012" width="16.140625" style="29" customWidth="1"/>
    <col min="1013" max="1013" width="15.28515625" style="29" customWidth="1"/>
    <col min="1014" max="1014" width="15.85546875" style="29" customWidth="1"/>
    <col min="1015" max="1016" width="19.28515625" style="29" customWidth="1"/>
    <col min="1017" max="1017" width="15" style="29" customWidth="1"/>
    <col min="1018" max="1019" width="13.5703125" style="29" customWidth="1"/>
    <col min="1020" max="1020" width="14.7109375" style="29" customWidth="1"/>
    <col min="1021" max="1021" width="14.140625" style="29" customWidth="1"/>
    <col min="1022" max="1022" width="14.28515625" style="29" customWidth="1"/>
    <col min="1023" max="1023" width="8.85546875" style="29" customWidth="1"/>
    <col min="1024" max="1024" width="13.5703125" style="29" customWidth="1"/>
    <col min="1025" max="1025" width="9.5703125" style="29" customWidth="1"/>
    <col min="1026" max="1026" width="10.5703125" style="29" customWidth="1"/>
    <col min="1027" max="1027" width="9" style="29" customWidth="1"/>
    <col min="1028" max="1028" width="13.5703125" style="29" customWidth="1"/>
    <col min="1029" max="1029" width="12.5703125" style="29" customWidth="1"/>
    <col min="1030" max="1030" width="10.140625" style="29" customWidth="1"/>
    <col min="1031" max="1031" width="10.28515625" style="29" customWidth="1"/>
    <col min="1032" max="1032" width="13.5703125" style="29" customWidth="1"/>
    <col min="1033" max="1033" width="12" style="29" customWidth="1"/>
    <col min="1034" max="1034" width="13.5703125" style="29" customWidth="1"/>
    <col min="1035" max="1262" width="9.140625" style="29"/>
    <col min="1263" max="1263" width="1.85546875" style="29" customWidth="1"/>
    <col min="1264" max="1264" width="5.7109375" style="29" customWidth="1"/>
    <col min="1265" max="1265" width="31" style="29" customWidth="1"/>
    <col min="1266" max="1266" width="12.42578125" style="29" customWidth="1"/>
    <col min="1267" max="1267" width="15.28515625" style="29" customWidth="1"/>
    <col min="1268" max="1268" width="16.140625" style="29" customWidth="1"/>
    <col min="1269" max="1269" width="15.28515625" style="29" customWidth="1"/>
    <col min="1270" max="1270" width="15.85546875" style="29" customWidth="1"/>
    <col min="1271" max="1272" width="19.28515625" style="29" customWidth="1"/>
    <col min="1273" max="1273" width="15" style="29" customWidth="1"/>
    <col min="1274" max="1275" width="13.5703125" style="29" customWidth="1"/>
    <col min="1276" max="1276" width="14.7109375" style="29" customWidth="1"/>
    <col min="1277" max="1277" width="14.140625" style="29" customWidth="1"/>
    <col min="1278" max="1278" width="14.28515625" style="29" customWidth="1"/>
    <col min="1279" max="1279" width="8.85546875" style="29" customWidth="1"/>
    <col min="1280" max="1280" width="13.5703125" style="29" customWidth="1"/>
    <col min="1281" max="1281" width="9.5703125" style="29" customWidth="1"/>
    <col min="1282" max="1282" width="10.5703125" style="29" customWidth="1"/>
    <col min="1283" max="1283" width="9" style="29" customWidth="1"/>
    <col min="1284" max="1284" width="13.5703125" style="29" customWidth="1"/>
    <col min="1285" max="1285" width="12.5703125" style="29" customWidth="1"/>
    <col min="1286" max="1286" width="10.140625" style="29" customWidth="1"/>
    <col min="1287" max="1287" width="10.28515625" style="29" customWidth="1"/>
    <col min="1288" max="1288" width="13.5703125" style="29" customWidth="1"/>
    <col min="1289" max="1289" width="12" style="29" customWidth="1"/>
    <col min="1290" max="1290" width="13.5703125" style="29" customWidth="1"/>
    <col min="1291" max="1518" width="9.140625" style="29"/>
    <col min="1519" max="1519" width="1.85546875" style="29" customWidth="1"/>
    <col min="1520" max="1520" width="5.7109375" style="29" customWidth="1"/>
    <col min="1521" max="1521" width="31" style="29" customWidth="1"/>
    <col min="1522" max="1522" width="12.42578125" style="29" customWidth="1"/>
    <col min="1523" max="1523" width="15.28515625" style="29" customWidth="1"/>
    <col min="1524" max="1524" width="16.140625" style="29" customWidth="1"/>
    <col min="1525" max="1525" width="15.28515625" style="29" customWidth="1"/>
    <col min="1526" max="1526" width="15.85546875" style="29" customWidth="1"/>
    <col min="1527" max="1528" width="19.28515625" style="29" customWidth="1"/>
    <col min="1529" max="1529" width="15" style="29" customWidth="1"/>
    <col min="1530" max="1531" width="13.5703125" style="29" customWidth="1"/>
    <col min="1532" max="1532" width="14.7109375" style="29" customWidth="1"/>
    <col min="1533" max="1533" width="14.140625" style="29" customWidth="1"/>
    <col min="1534" max="1534" width="14.28515625" style="29" customWidth="1"/>
    <col min="1535" max="1535" width="8.85546875" style="29" customWidth="1"/>
    <col min="1536" max="1536" width="13.5703125" style="29" customWidth="1"/>
    <col min="1537" max="1537" width="9.5703125" style="29" customWidth="1"/>
    <col min="1538" max="1538" width="10.5703125" style="29" customWidth="1"/>
    <col min="1539" max="1539" width="9" style="29" customWidth="1"/>
    <col min="1540" max="1540" width="13.5703125" style="29" customWidth="1"/>
    <col min="1541" max="1541" width="12.5703125" style="29" customWidth="1"/>
    <col min="1542" max="1542" width="10.140625" style="29" customWidth="1"/>
    <col min="1543" max="1543" width="10.28515625" style="29" customWidth="1"/>
    <col min="1544" max="1544" width="13.5703125" style="29" customWidth="1"/>
    <col min="1545" max="1545" width="12" style="29" customWidth="1"/>
    <col min="1546" max="1546" width="13.5703125" style="29" customWidth="1"/>
    <col min="1547" max="1774" width="9.140625" style="29"/>
    <col min="1775" max="1775" width="1.85546875" style="29" customWidth="1"/>
    <col min="1776" max="1776" width="5.7109375" style="29" customWidth="1"/>
    <col min="1777" max="1777" width="31" style="29" customWidth="1"/>
    <col min="1778" max="1778" width="12.42578125" style="29" customWidth="1"/>
    <col min="1779" max="1779" width="15.28515625" style="29" customWidth="1"/>
    <col min="1780" max="1780" width="16.140625" style="29" customWidth="1"/>
    <col min="1781" max="1781" width="15.28515625" style="29" customWidth="1"/>
    <col min="1782" max="1782" width="15.85546875" style="29" customWidth="1"/>
    <col min="1783" max="1784" width="19.28515625" style="29" customWidth="1"/>
    <col min="1785" max="1785" width="15" style="29" customWidth="1"/>
    <col min="1786" max="1787" width="13.5703125" style="29" customWidth="1"/>
    <col min="1788" max="1788" width="14.7109375" style="29" customWidth="1"/>
    <col min="1789" max="1789" width="14.140625" style="29" customWidth="1"/>
    <col min="1790" max="1790" width="14.28515625" style="29" customWidth="1"/>
    <col min="1791" max="1791" width="8.85546875" style="29" customWidth="1"/>
    <col min="1792" max="1792" width="13.5703125" style="29" customWidth="1"/>
    <col min="1793" max="1793" width="9.5703125" style="29" customWidth="1"/>
    <col min="1794" max="1794" width="10.5703125" style="29" customWidth="1"/>
    <col min="1795" max="1795" width="9" style="29" customWidth="1"/>
    <col min="1796" max="1796" width="13.5703125" style="29" customWidth="1"/>
    <col min="1797" max="1797" width="12.5703125" style="29" customWidth="1"/>
    <col min="1798" max="1798" width="10.140625" style="29" customWidth="1"/>
    <col min="1799" max="1799" width="10.28515625" style="29" customWidth="1"/>
    <col min="1800" max="1800" width="13.5703125" style="29" customWidth="1"/>
    <col min="1801" max="1801" width="12" style="29" customWidth="1"/>
    <col min="1802" max="1802" width="13.5703125" style="29" customWidth="1"/>
    <col min="1803" max="2030" width="9.140625" style="29"/>
    <col min="2031" max="2031" width="1.85546875" style="29" customWidth="1"/>
    <col min="2032" max="2032" width="5.7109375" style="29" customWidth="1"/>
    <col min="2033" max="2033" width="31" style="29" customWidth="1"/>
    <col min="2034" max="2034" width="12.42578125" style="29" customWidth="1"/>
    <col min="2035" max="2035" width="15.28515625" style="29" customWidth="1"/>
    <col min="2036" max="2036" width="16.140625" style="29" customWidth="1"/>
    <col min="2037" max="2037" width="15.28515625" style="29" customWidth="1"/>
    <col min="2038" max="2038" width="15.85546875" style="29" customWidth="1"/>
    <col min="2039" max="2040" width="19.28515625" style="29" customWidth="1"/>
    <col min="2041" max="2041" width="15" style="29" customWidth="1"/>
    <col min="2042" max="2043" width="13.5703125" style="29" customWidth="1"/>
    <col min="2044" max="2044" width="14.7109375" style="29" customWidth="1"/>
    <col min="2045" max="2045" width="14.140625" style="29" customWidth="1"/>
    <col min="2046" max="2046" width="14.28515625" style="29" customWidth="1"/>
    <col min="2047" max="2047" width="8.85546875" style="29" customWidth="1"/>
    <col min="2048" max="2048" width="13.5703125" style="29" customWidth="1"/>
    <col min="2049" max="2049" width="9.5703125" style="29" customWidth="1"/>
    <col min="2050" max="2050" width="10.5703125" style="29" customWidth="1"/>
    <col min="2051" max="2051" width="9" style="29" customWidth="1"/>
    <col min="2052" max="2052" width="13.5703125" style="29" customWidth="1"/>
    <col min="2053" max="2053" width="12.5703125" style="29" customWidth="1"/>
    <col min="2054" max="2054" width="10.140625" style="29" customWidth="1"/>
    <col min="2055" max="2055" width="10.28515625" style="29" customWidth="1"/>
    <col min="2056" max="2056" width="13.5703125" style="29" customWidth="1"/>
    <col min="2057" max="2057" width="12" style="29" customWidth="1"/>
    <col min="2058" max="2058" width="13.5703125" style="29" customWidth="1"/>
    <col min="2059" max="2286" width="9.140625" style="29"/>
    <col min="2287" max="2287" width="1.85546875" style="29" customWidth="1"/>
    <col min="2288" max="2288" width="5.7109375" style="29" customWidth="1"/>
    <col min="2289" max="2289" width="31" style="29" customWidth="1"/>
    <col min="2290" max="2290" width="12.42578125" style="29" customWidth="1"/>
    <col min="2291" max="2291" width="15.28515625" style="29" customWidth="1"/>
    <col min="2292" max="2292" width="16.140625" style="29" customWidth="1"/>
    <col min="2293" max="2293" width="15.28515625" style="29" customWidth="1"/>
    <col min="2294" max="2294" width="15.85546875" style="29" customWidth="1"/>
    <col min="2295" max="2296" width="19.28515625" style="29" customWidth="1"/>
    <col min="2297" max="2297" width="15" style="29" customWidth="1"/>
    <col min="2298" max="2299" width="13.5703125" style="29" customWidth="1"/>
    <col min="2300" max="2300" width="14.7109375" style="29" customWidth="1"/>
    <col min="2301" max="2301" width="14.140625" style="29" customWidth="1"/>
    <col min="2302" max="2302" width="14.28515625" style="29" customWidth="1"/>
    <col min="2303" max="2303" width="8.85546875" style="29" customWidth="1"/>
    <col min="2304" max="2304" width="13.5703125" style="29" customWidth="1"/>
    <col min="2305" max="2305" width="9.5703125" style="29" customWidth="1"/>
    <col min="2306" max="2306" width="10.5703125" style="29" customWidth="1"/>
    <col min="2307" max="2307" width="9" style="29" customWidth="1"/>
    <col min="2308" max="2308" width="13.5703125" style="29" customWidth="1"/>
    <col min="2309" max="2309" width="12.5703125" style="29" customWidth="1"/>
    <col min="2310" max="2310" width="10.140625" style="29" customWidth="1"/>
    <col min="2311" max="2311" width="10.28515625" style="29" customWidth="1"/>
    <col min="2312" max="2312" width="13.5703125" style="29" customWidth="1"/>
    <col min="2313" max="2313" width="12" style="29" customWidth="1"/>
    <col min="2314" max="2314" width="13.5703125" style="29" customWidth="1"/>
    <col min="2315" max="2542" width="9.140625" style="29"/>
    <col min="2543" max="2543" width="1.85546875" style="29" customWidth="1"/>
    <col min="2544" max="2544" width="5.7109375" style="29" customWidth="1"/>
    <col min="2545" max="2545" width="31" style="29" customWidth="1"/>
    <col min="2546" max="2546" width="12.42578125" style="29" customWidth="1"/>
    <col min="2547" max="2547" width="15.28515625" style="29" customWidth="1"/>
    <col min="2548" max="2548" width="16.140625" style="29" customWidth="1"/>
    <col min="2549" max="2549" width="15.28515625" style="29" customWidth="1"/>
    <col min="2550" max="2550" width="15.85546875" style="29" customWidth="1"/>
    <col min="2551" max="2552" width="19.28515625" style="29" customWidth="1"/>
    <col min="2553" max="2553" width="15" style="29" customWidth="1"/>
    <col min="2554" max="2555" width="13.5703125" style="29" customWidth="1"/>
    <col min="2556" max="2556" width="14.7109375" style="29" customWidth="1"/>
    <col min="2557" max="2557" width="14.140625" style="29" customWidth="1"/>
    <col min="2558" max="2558" width="14.28515625" style="29" customWidth="1"/>
    <col min="2559" max="2559" width="8.85546875" style="29" customWidth="1"/>
    <col min="2560" max="2560" width="13.5703125" style="29" customWidth="1"/>
    <col min="2561" max="2561" width="9.5703125" style="29" customWidth="1"/>
    <col min="2562" max="2562" width="10.5703125" style="29" customWidth="1"/>
    <col min="2563" max="2563" width="9" style="29" customWidth="1"/>
    <col min="2564" max="2564" width="13.5703125" style="29" customWidth="1"/>
    <col min="2565" max="2565" width="12.5703125" style="29" customWidth="1"/>
    <col min="2566" max="2566" width="10.140625" style="29" customWidth="1"/>
    <col min="2567" max="2567" width="10.28515625" style="29" customWidth="1"/>
    <col min="2568" max="2568" width="13.5703125" style="29" customWidth="1"/>
    <col min="2569" max="2569" width="12" style="29" customWidth="1"/>
    <col min="2570" max="2570" width="13.5703125" style="29" customWidth="1"/>
    <col min="2571" max="2798" width="9.140625" style="29"/>
    <col min="2799" max="2799" width="1.85546875" style="29" customWidth="1"/>
    <col min="2800" max="2800" width="5.7109375" style="29" customWidth="1"/>
    <col min="2801" max="2801" width="31" style="29" customWidth="1"/>
    <col min="2802" max="2802" width="12.42578125" style="29" customWidth="1"/>
    <col min="2803" max="2803" width="15.28515625" style="29" customWidth="1"/>
    <col min="2804" max="2804" width="16.140625" style="29" customWidth="1"/>
    <col min="2805" max="2805" width="15.28515625" style="29" customWidth="1"/>
    <col min="2806" max="2806" width="15.85546875" style="29" customWidth="1"/>
    <col min="2807" max="2808" width="19.28515625" style="29" customWidth="1"/>
    <col min="2809" max="2809" width="15" style="29" customWidth="1"/>
    <col min="2810" max="2811" width="13.5703125" style="29" customWidth="1"/>
    <col min="2812" max="2812" width="14.7109375" style="29" customWidth="1"/>
    <col min="2813" max="2813" width="14.140625" style="29" customWidth="1"/>
    <col min="2814" max="2814" width="14.28515625" style="29" customWidth="1"/>
    <col min="2815" max="2815" width="8.85546875" style="29" customWidth="1"/>
    <col min="2816" max="2816" width="13.5703125" style="29" customWidth="1"/>
    <col min="2817" max="2817" width="9.5703125" style="29" customWidth="1"/>
    <col min="2818" max="2818" width="10.5703125" style="29" customWidth="1"/>
    <col min="2819" max="2819" width="9" style="29" customWidth="1"/>
    <col min="2820" max="2820" width="13.5703125" style="29" customWidth="1"/>
    <col min="2821" max="2821" width="12.5703125" style="29" customWidth="1"/>
    <col min="2822" max="2822" width="10.140625" style="29" customWidth="1"/>
    <col min="2823" max="2823" width="10.28515625" style="29" customWidth="1"/>
    <col min="2824" max="2824" width="13.5703125" style="29" customWidth="1"/>
    <col min="2825" max="2825" width="12" style="29" customWidth="1"/>
    <col min="2826" max="2826" width="13.5703125" style="29" customWidth="1"/>
    <col min="2827" max="3054" width="9.140625" style="29"/>
    <col min="3055" max="3055" width="1.85546875" style="29" customWidth="1"/>
    <col min="3056" max="3056" width="5.7109375" style="29" customWidth="1"/>
    <col min="3057" max="3057" width="31" style="29" customWidth="1"/>
    <col min="3058" max="3058" width="12.42578125" style="29" customWidth="1"/>
    <col min="3059" max="3059" width="15.28515625" style="29" customWidth="1"/>
    <col min="3060" max="3060" width="16.140625" style="29" customWidth="1"/>
    <col min="3061" max="3061" width="15.28515625" style="29" customWidth="1"/>
    <col min="3062" max="3062" width="15.85546875" style="29" customWidth="1"/>
    <col min="3063" max="3064" width="19.28515625" style="29" customWidth="1"/>
    <col min="3065" max="3065" width="15" style="29" customWidth="1"/>
    <col min="3066" max="3067" width="13.5703125" style="29" customWidth="1"/>
    <col min="3068" max="3068" width="14.7109375" style="29" customWidth="1"/>
    <col min="3069" max="3069" width="14.140625" style="29" customWidth="1"/>
    <col min="3070" max="3070" width="14.28515625" style="29" customWidth="1"/>
    <col min="3071" max="3071" width="8.85546875" style="29" customWidth="1"/>
    <col min="3072" max="3072" width="13.5703125" style="29" customWidth="1"/>
    <col min="3073" max="3073" width="9.5703125" style="29" customWidth="1"/>
    <col min="3074" max="3074" width="10.5703125" style="29" customWidth="1"/>
    <col min="3075" max="3075" width="9" style="29" customWidth="1"/>
    <col min="3076" max="3076" width="13.5703125" style="29" customWidth="1"/>
    <col min="3077" max="3077" width="12.5703125" style="29" customWidth="1"/>
    <col min="3078" max="3078" width="10.140625" style="29" customWidth="1"/>
    <col min="3079" max="3079" width="10.28515625" style="29" customWidth="1"/>
    <col min="3080" max="3080" width="13.5703125" style="29" customWidth="1"/>
    <col min="3081" max="3081" width="12" style="29" customWidth="1"/>
    <col min="3082" max="3082" width="13.5703125" style="29" customWidth="1"/>
    <col min="3083" max="3310" width="9.140625" style="29"/>
    <col min="3311" max="3311" width="1.85546875" style="29" customWidth="1"/>
    <col min="3312" max="3312" width="5.7109375" style="29" customWidth="1"/>
    <col min="3313" max="3313" width="31" style="29" customWidth="1"/>
    <col min="3314" max="3314" width="12.42578125" style="29" customWidth="1"/>
    <col min="3315" max="3315" width="15.28515625" style="29" customWidth="1"/>
    <col min="3316" max="3316" width="16.140625" style="29" customWidth="1"/>
    <col min="3317" max="3317" width="15.28515625" style="29" customWidth="1"/>
    <col min="3318" max="3318" width="15.85546875" style="29" customWidth="1"/>
    <col min="3319" max="3320" width="19.28515625" style="29" customWidth="1"/>
    <col min="3321" max="3321" width="15" style="29" customWidth="1"/>
    <col min="3322" max="3323" width="13.5703125" style="29" customWidth="1"/>
    <col min="3324" max="3324" width="14.7109375" style="29" customWidth="1"/>
    <col min="3325" max="3325" width="14.140625" style="29" customWidth="1"/>
    <col min="3326" max="3326" width="14.28515625" style="29" customWidth="1"/>
    <col min="3327" max="3327" width="8.85546875" style="29" customWidth="1"/>
    <col min="3328" max="3328" width="13.5703125" style="29" customWidth="1"/>
    <col min="3329" max="3329" width="9.5703125" style="29" customWidth="1"/>
    <col min="3330" max="3330" width="10.5703125" style="29" customWidth="1"/>
    <col min="3331" max="3331" width="9" style="29" customWidth="1"/>
    <col min="3332" max="3332" width="13.5703125" style="29" customWidth="1"/>
    <col min="3333" max="3333" width="12.5703125" style="29" customWidth="1"/>
    <col min="3334" max="3334" width="10.140625" style="29" customWidth="1"/>
    <col min="3335" max="3335" width="10.28515625" style="29" customWidth="1"/>
    <col min="3336" max="3336" width="13.5703125" style="29" customWidth="1"/>
    <col min="3337" max="3337" width="12" style="29" customWidth="1"/>
    <col min="3338" max="3338" width="13.5703125" style="29" customWidth="1"/>
    <col min="3339" max="3566" width="9.140625" style="29"/>
    <col min="3567" max="3567" width="1.85546875" style="29" customWidth="1"/>
    <col min="3568" max="3568" width="5.7109375" style="29" customWidth="1"/>
    <col min="3569" max="3569" width="31" style="29" customWidth="1"/>
    <col min="3570" max="3570" width="12.42578125" style="29" customWidth="1"/>
    <col min="3571" max="3571" width="15.28515625" style="29" customWidth="1"/>
    <col min="3572" max="3572" width="16.140625" style="29" customWidth="1"/>
    <col min="3573" max="3573" width="15.28515625" style="29" customWidth="1"/>
    <col min="3574" max="3574" width="15.85546875" style="29" customWidth="1"/>
    <col min="3575" max="3576" width="19.28515625" style="29" customWidth="1"/>
    <col min="3577" max="3577" width="15" style="29" customWidth="1"/>
    <col min="3578" max="3579" width="13.5703125" style="29" customWidth="1"/>
    <col min="3580" max="3580" width="14.7109375" style="29" customWidth="1"/>
    <col min="3581" max="3581" width="14.140625" style="29" customWidth="1"/>
    <col min="3582" max="3582" width="14.28515625" style="29" customWidth="1"/>
    <col min="3583" max="3583" width="8.85546875" style="29" customWidth="1"/>
    <col min="3584" max="3584" width="13.5703125" style="29" customWidth="1"/>
    <col min="3585" max="3585" width="9.5703125" style="29" customWidth="1"/>
    <col min="3586" max="3586" width="10.5703125" style="29" customWidth="1"/>
    <col min="3587" max="3587" width="9" style="29" customWidth="1"/>
    <col min="3588" max="3588" width="13.5703125" style="29" customWidth="1"/>
    <col min="3589" max="3589" width="12.5703125" style="29" customWidth="1"/>
    <col min="3590" max="3590" width="10.140625" style="29" customWidth="1"/>
    <col min="3591" max="3591" width="10.28515625" style="29" customWidth="1"/>
    <col min="3592" max="3592" width="13.5703125" style="29" customWidth="1"/>
    <col min="3593" max="3593" width="12" style="29" customWidth="1"/>
    <col min="3594" max="3594" width="13.5703125" style="29" customWidth="1"/>
    <col min="3595" max="3822" width="9.140625" style="29"/>
    <col min="3823" max="3823" width="1.85546875" style="29" customWidth="1"/>
    <col min="3824" max="3824" width="5.7109375" style="29" customWidth="1"/>
    <col min="3825" max="3825" width="31" style="29" customWidth="1"/>
    <col min="3826" max="3826" width="12.42578125" style="29" customWidth="1"/>
    <col min="3827" max="3827" width="15.28515625" style="29" customWidth="1"/>
    <col min="3828" max="3828" width="16.140625" style="29" customWidth="1"/>
    <col min="3829" max="3829" width="15.28515625" style="29" customWidth="1"/>
    <col min="3830" max="3830" width="15.85546875" style="29" customWidth="1"/>
    <col min="3831" max="3832" width="19.28515625" style="29" customWidth="1"/>
    <col min="3833" max="3833" width="15" style="29" customWidth="1"/>
    <col min="3834" max="3835" width="13.5703125" style="29" customWidth="1"/>
    <col min="3836" max="3836" width="14.7109375" style="29" customWidth="1"/>
    <col min="3837" max="3837" width="14.140625" style="29" customWidth="1"/>
    <col min="3838" max="3838" width="14.28515625" style="29" customWidth="1"/>
    <col min="3839" max="3839" width="8.85546875" style="29" customWidth="1"/>
    <col min="3840" max="3840" width="13.5703125" style="29" customWidth="1"/>
    <col min="3841" max="3841" width="9.5703125" style="29" customWidth="1"/>
    <col min="3842" max="3842" width="10.5703125" style="29" customWidth="1"/>
    <col min="3843" max="3843" width="9" style="29" customWidth="1"/>
    <col min="3844" max="3844" width="13.5703125" style="29" customWidth="1"/>
    <col min="3845" max="3845" width="12.5703125" style="29" customWidth="1"/>
    <col min="3846" max="3846" width="10.140625" style="29" customWidth="1"/>
    <col min="3847" max="3847" width="10.28515625" style="29" customWidth="1"/>
    <col min="3848" max="3848" width="13.5703125" style="29" customWidth="1"/>
    <col min="3849" max="3849" width="12" style="29" customWidth="1"/>
    <col min="3850" max="3850" width="13.5703125" style="29" customWidth="1"/>
    <col min="3851" max="4078" width="9.140625" style="29"/>
    <col min="4079" max="4079" width="1.85546875" style="29" customWidth="1"/>
    <col min="4080" max="4080" width="5.7109375" style="29" customWidth="1"/>
    <col min="4081" max="4081" width="31" style="29" customWidth="1"/>
    <col min="4082" max="4082" width="12.42578125" style="29" customWidth="1"/>
    <col min="4083" max="4083" width="15.28515625" style="29" customWidth="1"/>
    <col min="4084" max="4084" width="16.140625" style="29" customWidth="1"/>
    <col min="4085" max="4085" width="15.28515625" style="29" customWidth="1"/>
    <col min="4086" max="4086" width="15.85546875" style="29" customWidth="1"/>
    <col min="4087" max="4088" width="19.28515625" style="29" customWidth="1"/>
    <col min="4089" max="4089" width="15" style="29" customWidth="1"/>
    <col min="4090" max="4091" width="13.5703125" style="29" customWidth="1"/>
    <col min="4092" max="4092" width="14.7109375" style="29" customWidth="1"/>
    <col min="4093" max="4093" width="14.140625" style="29" customWidth="1"/>
    <col min="4094" max="4094" width="14.28515625" style="29" customWidth="1"/>
    <col min="4095" max="4095" width="8.85546875" style="29" customWidth="1"/>
    <col min="4096" max="4096" width="13.5703125" style="29" customWidth="1"/>
    <col min="4097" max="4097" width="9.5703125" style="29" customWidth="1"/>
    <col min="4098" max="4098" width="10.5703125" style="29" customWidth="1"/>
    <col min="4099" max="4099" width="9" style="29" customWidth="1"/>
    <col min="4100" max="4100" width="13.5703125" style="29" customWidth="1"/>
    <col min="4101" max="4101" width="12.5703125" style="29" customWidth="1"/>
    <col min="4102" max="4102" width="10.140625" style="29" customWidth="1"/>
    <col min="4103" max="4103" width="10.28515625" style="29" customWidth="1"/>
    <col min="4104" max="4104" width="13.5703125" style="29" customWidth="1"/>
    <col min="4105" max="4105" width="12" style="29" customWidth="1"/>
    <col min="4106" max="4106" width="13.5703125" style="29" customWidth="1"/>
    <col min="4107" max="4334" width="9.140625" style="29"/>
    <col min="4335" max="4335" width="1.85546875" style="29" customWidth="1"/>
    <col min="4336" max="4336" width="5.7109375" style="29" customWidth="1"/>
    <col min="4337" max="4337" width="31" style="29" customWidth="1"/>
    <col min="4338" max="4338" width="12.42578125" style="29" customWidth="1"/>
    <col min="4339" max="4339" width="15.28515625" style="29" customWidth="1"/>
    <col min="4340" max="4340" width="16.140625" style="29" customWidth="1"/>
    <col min="4341" max="4341" width="15.28515625" style="29" customWidth="1"/>
    <col min="4342" max="4342" width="15.85546875" style="29" customWidth="1"/>
    <col min="4343" max="4344" width="19.28515625" style="29" customWidth="1"/>
    <col min="4345" max="4345" width="15" style="29" customWidth="1"/>
    <col min="4346" max="4347" width="13.5703125" style="29" customWidth="1"/>
    <col min="4348" max="4348" width="14.7109375" style="29" customWidth="1"/>
    <col min="4349" max="4349" width="14.140625" style="29" customWidth="1"/>
    <col min="4350" max="4350" width="14.28515625" style="29" customWidth="1"/>
    <col min="4351" max="4351" width="8.85546875" style="29" customWidth="1"/>
    <col min="4352" max="4352" width="13.5703125" style="29" customWidth="1"/>
    <col min="4353" max="4353" width="9.5703125" style="29" customWidth="1"/>
    <col min="4354" max="4354" width="10.5703125" style="29" customWidth="1"/>
    <col min="4355" max="4355" width="9" style="29" customWidth="1"/>
    <col min="4356" max="4356" width="13.5703125" style="29" customWidth="1"/>
    <col min="4357" max="4357" width="12.5703125" style="29" customWidth="1"/>
    <col min="4358" max="4358" width="10.140625" style="29" customWidth="1"/>
    <col min="4359" max="4359" width="10.28515625" style="29" customWidth="1"/>
    <col min="4360" max="4360" width="13.5703125" style="29" customWidth="1"/>
    <col min="4361" max="4361" width="12" style="29" customWidth="1"/>
    <col min="4362" max="4362" width="13.5703125" style="29" customWidth="1"/>
    <col min="4363" max="4590" width="9.140625" style="29"/>
    <col min="4591" max="4591" width="1.85546875" style="29" customWidth="1"/>
    <col min="4592" max="4592" width="5.7109375" style="29" customWidth="1"/>
    <col min="4593" max="4593" width="31" style="29" customWidth="1"/>
    <col min="4594" max="4594" width="12.42578125" style="29" customWidth="1"/>
    <col min="4595" max="4595" width="15.28515625" style="29" customWidth="1"/>
    <col min="4596" max="4596" width="16.140625" style="29" customWidth="1"/>
    <col min="4597" max="4597" width="15.28515625" style="29" customWidth="1"/>
    <col min="4598" max="4598" width="15.85546875" style="29" customWidth="1"/>
    <col min="4599" max="4600" width="19.28515625" style="29" customWidth="1"/>
    <col min="4601" max="4601" width="15" style="29" customWidth="1"/>
    <col min="4602" max="4603" width="13.5703125" style="29" customWidth="1"/>
    <col min="4604" max="4604" width="14.7109375" style="29" customWidth="1"/>
    <col min="4605" max="4605" width="14.140625" style="29" customWidth="1"/>
    <col min="4606" max="4606" width="14.28515625" style="29" customWidth="1"/>
    <col min="4607" max="4607" width="8.85546875" style="29" customWidth="1"/>
    <col min="4608" max="4608" width="13.5703125" style="29" customWidth="1"/>
    <col min="4609" max="4609" width="9.5703125" style="29" customWidth="1"/>
    <col min="4610" max="4610" width="10.5703125" style="29" customWidth="1"/>
    <col min="4611" max="4611" width="9" style="29" customWidth="1"/>
    <col min="4612" max="4612" width="13.5703125" style="29" customWidth="1"/>
    <col min="4613" max="4613" width="12.5703125" style="29" customWidth="1"/>
    <col min="4614" max="4614" width="10.140625" style="29" customWidth="1"/>
    <col min="4615" max="4615" width="10.28515625" style="29" customWidth="1"/>
    <col min="4616" max="4616" width="13.5703125" style="29" customWidth="1"/>
    <col min="4617" max="4617" width="12" style="29" customWidth="1"/>
    <col min="4618" max="4618" width="13.5703125" style="29" customWidth="1"/>
    <col min="4619" max="4846" width="9.140625" style="29"/>
    <col min="4847" max="4847" width="1.85546875" style="29" customWidth="1"/>
    <col min="4848" max="4848" width="5.7109375" style="29" customWidth="1"/>
    <col min="4849" max="4849" width="31" style="29" customWidth="1"/>
    <col min="4850" max="4850" width="12.42578125" style="29" customWidth="1"/>
    <col min="4851" max="4851" width="15.28515625" style="29" customWidth="1"/>
    <col min="4852" max="4852" width="16.140625" style="29" customWidth="1"/>
    <col min="4853" max="4853" width="15.28515625" style="29" customWidth="1"/>
    <col min="4854" max="4854" width="15.85546875" style="29" customWidth="1"/>
    <col min="4855" max="4856" width="19.28515625" style="29" customWidth="1"/>
    <col min="4857" max="4857" width="15" style="29" customWidth="1"/>
    <col min="4858" max="4859" width="13.5703125" style="29" customWidth="1"/>
    <col min="4860" max="4860" width="14.7109375" style="29" customWidth="1"/>
    <col min="4861" max="4861" width="14.140625" style="29" customWidth="1"/>
    <col min="4862" max="4862" width="14.28515625" style="29" customWidth="1"/>
    <col min="4863" max="4863" width="8.85546875" style="29" customWidth="1"/>
    <col min="4864" max="4864" width="13.5703125" style="29" customWidth="1"/>
    <col min="4865" max="4865" width="9.5703125" style="29" customWidth="1"/>
    <col min="4866" max="4866" width="10.5703125" style="29" customWidth="1"/>
    <col min="4867" max="4867" width="9" style="29" customWidth="1"/>
    <col min="4868" max="4868" width="13.5703125" style="29" customWidth="1"/>
    <col min="4869" max="4869" width="12.5703125" style="29" customWidth="1"/>
    <col min="4870" max="4870" width="10.140625" style="29" customWidth="1"/>
    <col min="4871" max="4871" width="10.28515625" style="29" customWidth="1"/>
    <col min="4872" max="4872" width="13.5703125" style="29" customWidth="1"/>
    <col min="4873" max="4873" width="12" style="29" customWidth="1"/>
    <col min="4874" max="4874" width="13.5703125" style="29" customWidth="1"/>
    <col min="4875" max="5102" width="9.140625" style="29"/>
    <col min="5103" max="5103" width="1.85546875" style="29" customWidth="1"/>
    <col min="5104" max="5104" width="5.7109375" style="29" customWidth="1"/>
    <col min="5105" max="5105" width="31" style="29" customWidth="1"/>
    <col min="5106" max="5106" width="12.42578125" style="29" customWidth="1"/>
    <col min="5107" max="5107" width="15.28515625" style="29" customWidth="1"/>
    <col min="5108" max="5108" width="16.140625" style="29" customWidth="1"/>
    <col min="5109" max="5109" width="15.28515625" style="29" customWidth="1"/>
    <col min="5110" max="5110" width="15.85546875" style="29" customWidth="1"/>
    <col min="5111" max="5112" width="19.28515625" style="29" customWidth="1"/>
    <col min="5113" max="5113" width="15" style="29" customWidth="1"/>
    <col min="5114" max="5115" width="13.5703125" style="29" customWidth="1"/>
    <col min="5116" max="5116" width="14.7109375" style="29" customWidth="1"/>
    <col min="5117" max="5117" width="14.140625" style="29" customWidth="1"/>
    <col min="5118" max="5118" width="14.28515625" style="29" customWidth="1"/>
    <col min="5119" max="5119" width="8.85546875" style="29" customWidth="1"/>
    <col min="5120" max="5120" width="13.5703125" style="29" customWidth="1"/>
    <col min="5121" max="5121" width="9.5703125" style="29" customWidth="1"/>
    <col min="5122" max="5122" width="10.5703125" style="29" customWidth="1"/>
    <col min="5123" max="5123" width="9" style="29" customWidth="1"/>
    <col min="5124" max="5124" width="13.5703125" style="29" customWidth="1"/>
    <col min="5125" max="5125" width="12.5703125" style="29" customWidth="1"/>
    <col min="5126" max="5126" width="10.140625" style="29" customWidth="1"/>
    <col min="5127" max="5127" width="10.28515625" style="29" customWidth="1"/>
    <col min="5128" max="5128" width="13.5703125" style="29" customWidth="1"/>
    <col min="5129" max="5129" width="12" style="29" customWidth="1"/>
    <col min="5130" max="5130" width="13.5703125" style="29" customWidth="1"/>
    <col min="5131" max="5358" width="9.140625" style="29"/>
    <col min="5359" max="5359" width="1.85546875" style="29" customWidth="1"/>
    <col min="5360" max="5360" width="5.7109375" style="29" customWidth="1"/>
    <col min="5361" max="5361" width="31" style="29" customWidth="1"/>
    <col min="5362" max="5362" width="12.42578125" style="29" customWidth="1"/>
    <col min="5363" max="5363" width="15.28515625" style="29" customWidth="1"/>
    <col min="5364" max="5364" width="16.140625" style="29" customWidth="1"/>
    <col min="5365" max="5365" width="15.28515625" style="29" customWidth="1"/>
    <col min="5366" max="5366" width="15.85546875" style="29" customWidth="1"/>
    <col min="5367" max="5368" width="19.28515625" style="29" customWidth="1"/>
    <col min="5369" max="5369" width="15" style="29" customWidth="1"/>
    <col min="5370" max="5371" width="13.5703125" style="29" customWidth="1"/>
    <col min="5372" max="5372" width="14.7109375" style="29" customWidth="1"/>
    <col min="5373" max="5373" width="14.140625" style="29" customWidth="1"/>
    <col min="5374" max="5374" width="14.28515625" style="29" customWidth="1"/>
    <col min="5375" max="5375" width="8.85546875" style="29" customWidth="1"/>
    <col min="5376" max="5376" width="13.5703125" style="29" customWidth="1"/>
    <col min="5377" max="5377" width="9.5703125" style="29" customWidth="1"/>
    <col min="5378" max="5378" width="10.5703125" style="29" customWidth="1"/>
    <col min="5379" max="5379" width="9" style="29" customWidth="1"/>
    <col min="5380" max="5380" width="13.5703125" style="29" customWidth="1"/>
    <col min="5381" max="5381" width="12.5703125" style="29" customWidth="1"/>
    <col min="5382" max="5382" width="10.140625" style="29" customWidth="1"/>
    <col min="5383" max="5383" width="10.28515625" style="29" customWidth="1"/>
    <col min="5384" max="5384" width="13.5703125" style="29" customWidth="1"/>
    <col min="5385" max="5385" width="12" style="29" customWidth="1"/>
    <col min="5386" max="5386" width="13.5703125" style="29" customWidth="1"/>
    <col min="5387" max="5614" width="9.140625" style="29"/>
    <col min="5615" max="5615" width="1.85546875" style="29" customWidth="1"/>
    <col min="5616" max="5616" width="5.7109375" style="29" customWidth="1"/>
    <col min="5617" max="5617" width="31" style="29" customWidth="1"/>
    <col min="5618" max="5618" width="12.42578125" style="29" customWidth="1"/>
    <col min="5619" max="5619" width="15.28515625" style="29" customWidth="1"/>
    <col min="5620" max="5620" width="16.140625" style="29" customWidth="1"/>
    <col min="5621" max="5621" width="15.28515625" style="29" customWidth="1"/>
    <col min="5622" max="5622" width="15.85546875" style="29" customWidth="1"/>
    <col min="5623" max="5624" width="19.28515625" style="29" customWidth="1"/>
    <col min="5625" max="5625" width="15" style="29" customWidth="1"/>
    <col min="5626" max="5627" width="13.5703125" style="29" customWidth="1"/>
    <col min="5628" max="5628" width="14.7109375" style="29" customWidth="1"/>
    <col min="5629" max="5629" width="14.140625" style="29" customWidth="1"/>
    <col min="5630" max="5630" width="14.28515625" style="29" customWidth="1"/>
    <col min="5631" max="5631" width="8.85546875" style="29" customWidth="1"/>
    <col min="5632" max="5632" width="13.5703125" style="29" customWidth="1"/>
    <col min="5633" max="5633" width="9.5703125" style="29" customWidth="1"/>
    <col min="5634" max="5634" width="10.5703125" style="29" customWidth="1"/>
    <col min="5635" max="5635" width="9" style="29" customWidth="1"/>
    <col min="5636" max="5636" width="13.5703125" style="29" customWidth="1"/>
    <col min="5637" max="5637" width="12.5703125" style="29" customWidth="1"/>
    <col min="5638" max="5638" width="10.140625" style="29" customWidth="1"/>
    <col min="5639" max="5639" width="10.28515625" style="29" customWidth="1"/>
    <col min="5640" max="5640" width="13.5703125" style="29" customWidth="1"/>
    <col min="5641" max="5641" width="12" style="29" customWidth="1"/>
    <col min="5642" max="5642" width="13.5703125" style="29" customWidth="1"/>
    <col min="5643" max="5870" width="9.140625" style="29"/>
    <col min="5871" max="5871" width="1.85546875" style="29" customWidth="1"/>
    <col min="5872" max="5872" width="5.7109375" style="29" customWidth="1"/>
    <col min="5873" max="5873" width="31" style="29" customWidth="1"/>
    <col min="5874" max="5874" width="12.42578125" style="29" customWidth="1"/>
    <col min="5875" max="5875" width="15.28515625" style="29" customWidth="1"/>
    <col min="5876" max="5876" width="16.140625" style="29" customWidth="1"/>
    <col min="5877" max="5877" width="15.28515625" style="29" customWidth="1"/>
    <col min="5878" max="5878" width="15.85546875" style="29" customWidth="1"/>
    <col min="5879" max="5880" width="19.28515625" style="29" customWidth="1"/>
    <col min="5881" max="5881" width="15" style="29" customWidth="1"/>
    <col min="5882" max="5883" width="13.5703125" style="29" customWidth="1"/>
    <col min="5884" max="5884" width="14.7109375" style="29" customWidth="1"/>
    <col min="5885" max="5885" width="14.140625" style="29" customWidth="1"/>
    <col min="5886" max="5886" width="14.28515625" style="29" customWidth="1"/>
    <col min="5887" max="5887" width="8.85546875" style="29" customWidth="1"/>
    <col min="5888" max="5888" width="13.5703125" style="29" customWidth="1"/>
    <col min="5889" max="5889" width="9.5703125" style="29" customWidth="1"/>
    <col min="5890" max="5890" width="10.5703125" style="29" customWidth="1"/>
    <col min="5891" max="5891" width="9" style="29" customWidth="1"/>
    <col min="5892" max="5892" width="13.5703125" style="29" customWidth="1"/>
    <col min="5893" max="5893" width="12.5703125" style="29" customWidth="1"/>
    <col min="5894" max="5894" width="10.140625" style="29" customWidth="1"/>
    <col min="5895" max="5895" width="10.28515625" style="29" customWidth="1"/>
    <col min="5896" max="5896" width="13.5703125" style="29" customWidth="1"/>
    <col min="5897" max="5897" width="12" style="29" customWidth="1"/>
    <col min="5898" max="5898" width="13.5703125" style="29" customWidth="1"/>
    <col min="5899" max="6126" width="9.140625" style="29"/>
    <col min="6127" max="6127" width="1.85546875" style="29" customWidth="1"/>
    <col min="6128" max="6128" width="5.7109375" style="29" customWidth="1"/>
    <col min="6129" max="6129" width="31" style="29" customWidth="1"/>
    <col min="6130" max="6130" width="12.42578125" style="29" customWidth="1"/>
    <col min="6131" max="6131" width="15.28515625" style="29" customWidth="1"/>
    <col min="6132" max="6132" width="16.140625" style="29" customWidth="1"/>
    <col min="6133" max="6133" width="15.28515625" style="29" customWidth="1"/>
    <col min="6134" max="6134" width="15.85546875" style="29" customWidth="1"/>
    <col min="6135" max="6136" width="19.28515625" style="29" customWidth="1"/>
    <col min="6137" max="6137" width="15" style="29" customWidth="1"/>
    <col min="6138" max="6139" width="13.5703125" style="29" customWidth="1"/>
    <col min="6140" max="6140" width="14.7109375" style="29" customWidth="1"/>
    <col min="6141" max="6141" width="14.140625" style="29" customWidth="1"/>
    <col min="6142" max="6142" width="14.28515625" style="29" customWidth="1"/>
    <col min="6143" max="6143" width="8.85546875" style="29" customWidth="1"/>
    <col min="6144" max="6144" width="13.5703125" style="29" customWidth="1"/>
    <col min="6145" max="6145" width="9.5703125" style="29" customWidth="1"/>
    <col min="6146" max="6146" width="10.5703125" style="29" customWidth="1"/>
    <col min="6147" max="6147" width="9" style="29" customWidth="1"/>
    <col min="6148" max="6148" width="13.5703125" style="29" customWidth="1"/>
    <col min="6149" max="6149" width="12.5703125" style="29" customWidth="1"/>
    <col min="6150" max="6150" width="10.140625" style="29" customWidth="1"/>
    <col min="6151" max="6151" width="10.28515625" style="29" customWidth="1"/>
    <col min="6152" max="6152" width="13.5703125" style="29" customWidth="1"/>
    <col min="6153" max="6153" width="12" style="29" customWidth="1"/>
    <col min="6154" max="6154" width="13.5703125" style="29" customWidth="1"/>
    <col min="6155" max="6382" width="9.140625" style="29"/>
    <col min="6383" max="6383" width="1.85546875" style="29" customWidth="1"/>
    <col min="6384" max="6384" width="5.7109375" style="29" customWidth="1"/>
    <col min="6385" max="6385" width="31" style="29" customWidth="1"/>
    <col min="6386" max="6386" width="12.42578125" style="29" customWidth="1"/>
    <col min="6387" max="6387" width="15.28515625" style="29" customWidth="1"/>
    <col min="6388" max="6388" width="16.140625" style="29" customWidth="1"/>
    <col min="6389" max="6389" width="15.28515625" style="29" customWidth="1"/>
    <col min="6390" max="6390" width="15.85546875" style="29" customWidth="1"/>
    <col min="6391" max="6392" width="19.28515625" style="29" customWidth="1"/>
    <col min="6393" max="6393" width="15" style="29" customWidth="1"/>
    <col min="6394" max="6395" width="13.5703125" style="29" customWidth="1"/>
    <col min="6396" max="6396" width="14.7109375" style="29" customWidth="1"/>
    <col min="6397" max="6397" width="14.140625" style="29" customWidth="1"/>
    <col min="6398" max="6398" width="14.28515625" style="29" customWidth="1"/>
    <col min="6399" max="6399" width="8.85546875" style="29" customWidth="1"/>
    <col min="6400" max="6400" width="13.5703125" style="29" customWidth="1"/>
    <col min="6401" max="6401" width="9.5703125" style="29" customWidth="1"/>
    <col min="6402" max="6402" width="10.5703125" style="29" customWidth="1"/>
    <col min="6403" max="6403" width="9" style="29" customWidth="1"/>
    <col min="6404" max="6404" width="13.5703125" style="29" customWidth="1"/>
    <col min="6405" max="6405" width="12.5703125" style="29" customWidth="1"/>
    <col min="6406" max="6406" width="10.140625" style="29" customWidth="1"/>
    <col min="6407" max="6407" width="10.28515625" style="29" customWidth="1"/>
    <col min="6408" max="6408" width="13.5703125" style="29" customWidth="1"/>
    <col min="6409" max="6409" width="12" style="29" customWidth="1"/>
    <col min="6410" max="6410" width="13.5703125" style="29" customWidth="1"/>
    <col min="6411" max="6638" width="9.140625" style="29"/>
    <col min="6639" max="6639" width="1.85546875" style="29" customWidth="1"/>
    <col min="6640" max="6640" width="5.7109375" style="29" customWidth="1"/>
    <col min="6641" max="6641" width="31" style="29" customWidth="1"/>
    <col min="6642" max="6642" width="12.42578125" style="29" customWidth="1"/>
    <col min="6643" max="6643" width="15.28515625" style="29" customWidth="1"/>
    <col min="6644" max="6644" width="16.140625" style="29" customWidth="1"/>
    <col min="6645" max="6645" width="15.28515625" style="29" customWidth="1"/>
    <col min="6646" max="6646" width="15.85546875" style="29" customWidth="1"/>
    <col min="6647" max="6648" width="19.28515625" style="29" customWidth="1"/>
    <col min="6649" max="6649" width="15" style="29" customWidth="1"/>
    <col min="6650" max="6651" width="13.5703125" style="29" customWidth="1"/>
    <col min="6652" max="6652" width="14.7109375" style="29" customWidth="1"/>
    <col min="6653" max="6653" width="14.140625" style="29" customWidth="1"/>
    <col min="6654" max="6654" width="14.28515625" style="29" customWidth="1"/>
    <col min="6655" max="6655" width="8.85546875" style="29" customWidth="1"/>
    <col min="6656" max="6656" width="13.5703125" style="29" customWidth="1"/>
    <col min="6657" max="6657" width="9.5703125" style="29" customWidth="1"/>
    <col min="6658" max="6658" width="10.5703125" style="29" customWidth="1"/>
    <col min="6659" max="6659" width="9" style="29" customWidth="1"/>
    <col min="6660" max="6660" width="13.5703125" style="29" customWidth="1"/>
    <col min="6661" max="6661" width="12.5703125" style="29" customWidth="1"/>
    <col min="6662" max="6662" width="10.140625" style="29" customWidth="1"/>
    <col min="6663" max="6663" width="10.28515625" style="29" customWidth="1"/>
    <col min="6664" max="6664" width="13.5703125" style="29" customWidth="1"/>
    <col min="6665" max="6665" width="12" style="29" customWidth="1"/>
    <col min="6666" max="6666" width="13.5703125" style="29" customWidth="1"/>
    <col min="6667" max="6894" width="9.140625" style="29"/>
    <col min="6895" max="6895" width="1.85546875" style="29" customWidth="1"/>
    <col min="6896" max="6896" width="5.7109375" style="29" customWidth="1"/>
    <col min="6897" max="6897" width="31" style="29" customWidth="1"/>
    <col min="6898" max="6898" width="12.42578125" style="29" customWidth="1"/>
    <col min="6899" max="6899" width="15.28515625" style="29" customWidth="1"/>
    <col min="6900" max="6900" width="16.140625" style="29" customWidth="1"/>
    <col min="6901" max="6901" width="15.28515625" style="29" customWidth="1"/>
    <col min="6902" max="6902" width="15.85546875" style="29" customWidth="1"/>
    <col min="6903" max="6904" width="19.28515625" style="29" customWidth="1"/>
    <col min="6905" max="6905" width="15" style="29" customWidth="1"/>
    <col min="6906" max="6907" width="13.5703125" style="29" customWidth="1"/>
    <col min="6908" max="6908" width="14.7109375" style="29" customWidth="1"/>
    <col min="6909" max="6909" width="14.140625" style="29" customWidth="1"/>
    <col min="6910" max="6910" width="14.28515625" style="29" customWidth="1"/>
    <col min="6911" max="6911" width="8.85546875" style="29" customWidth="1"/>
    <col min="6912" max="6912" width="13.5703125" style="29" customWidth="1"/>
    <col min="6913" max="6913" width="9.5703125" style="29" customWidth="1"/>
    <col min="6914" max="6914" width="10.5703125" style="29" customWidth="1"/>
    <col min="6915" max="6915" width="9" style="29" customWidth="1"/>
    <col min="6916" max="6916" width="13.5703125" style="29" customWidth="1"/>
    <col min="6917" max="6917" width="12.5703125" style="29" customWidth="1"/>
    <col min="6918" max="6918" width="10.140625" style="29" customWidth="1"/>
    <col min="6919" max="6919" width="10.28515625" style="29" customWidth="1"/>
    <col min="6920" max="6920" width="13.5703125" style="29" customWidth="1"/>
    <col min="6921" max="6921" width="12" style="29" customWidth="1"/>
    <col min="6922" max="6922" width="13.5703125" style="29" customWidth="1"/>
    <col min="6923" max="7150" width="9.140625" style="29"/>
    <col min="7151" max="7151" width="1.85546875" style="29" customWidth="1"/>
    <col min="7152" max="7152" width="5.7109375" style="29" customWidth="1"/>
    <col min="7153" max="7153" width="31" style="29" customWidth="1"/>
    <col min="7154" max="7154" width="12.42578125" style="29" customWidth="1"/>
    <col min="7155" max="7155" width="15.28515625" style="29" customWidth="1"/>
    <col min="7156" max="7156" width="16.140625" style="29" customWidth="1"/>
    <col min="7157" max="7157" width="15.28515625" style="29" customWidth="1"/>
    <col min="7158" max="7158" width="15.85546875" style="29" customWidth="1"/>
    <col min="7159" max="7160" width="19.28515625" style="29" customWidth="1"/>
    <col min="7161" max="7161" width="15" style="29" customWidth="1"/>
    <col min="7162" max="7163" width="13.5703125" style="29" customWidth="1"/>
    <col min="7164" max="7164" width="14.7109375" style="29" customWidth="1"/>
    <col min="7165" max="7165" width="14.140625" style="29" customWidth="1"/>
    <col min="7166" max="7166" width="14.28515625" style="29" customWidth="1"/>
    <col min="7167" max="7167" width="8.85546875" style="29" customWidth="1"/>
    <col min="7168" max="7168" width="13.5703125" style="29" customWidth="1"/>
    <col min="7169" max="7169" width="9.5703125" style="29" customWidth="1"/>
    <col min="7170" max="7170" width="10.5703125" style="29" customWidth="1"/>
    <col min="7171" max="7171" width="9" style="29" customWidth="1"/>
    <col min="7172" max="7172" width="13.5703125" style="29" customWidth="1"/>
    <col min="7173" max="7173" width="12.5703125" style="29" customWidth="1"/>
    <col min="7174" max="7174" width="10.140625" style="29" customWidth="1"/>
    <col min="7175" max="7175" width="10.28515625" style="29" customWidth="1"/>
    <col min="7176" max="7176" width="13.5703125" style="29" customWidth="1"/>
    <col min="7177" max="7177" width="12" style="29" customWidth="1"/>
    <col min="7178" max="7178" width="13.5703125" style="29" customWidth="1"/>
    <col min="7179" max="7406" width="9.140625" style="29"/>
    <col min="7407" max="7407" width="1.85546875" style="29" customWidth="1"/>
    <col min="7408" max="7408" width="5.7109375" style="29" customWidth="1"/>
    <col min="7409" max="7409" width="31" style="29" customWidth="1"/>
    <col min="7410" max="7410" width="12.42578125" style="29" customWidth="1"/>
    <col min="7411" max="7411" width="15.28515625" style="29" customWidth="1"/>
    <col min="7412" max="7412" width="16.140625" style="29" customWidth="1"/>
    <col min="7413" max="7413" width="15.28515625" style="29" customWidth="1"/>
    <col min="7414" max="7414" width="15.85546875" style="29" customWidth="1"/>
    <col min="7415" max="7416" width="19.28515625" style="29" customWidth="1"/>
    <col min="7417" max="7417" width="15" style="29" customWidth="1"/>
    <col min="7418" max="7419" width="13.5703125" style="29" customWidth="1"/>
    <col min="7420" max="7420" width="14.7109375" style="29" customWidth="1"/>
    <col min="7421" max="7421" width="14.140625" style="29" customWidth="1"/>
    <col min="7422" max="7422" width="14.28515625" style="29" customWidth="1"/>
    <col min="7423" max="7423" width="8.85546875" style="29" customWidth="1"/>
    <col min="7424" max="7424" width="13.5703125" style="29" customWidth="1"/>
    <col min="7425" max="7425" width="9.5703125" style="29" customWidth="1"/>
    <col min="7426" max="7426" width="10.5703125" style="29" customWidth="1"/>
    <col min="7427" max="7427" width="9" style="29" customWidth="1"/>
    <col min="7428" max="7428" width="13.5703125" style="29" customWidth="1"/>
    <col min="7429" max="7429" width="12.5703125" style="29" customWidth="1"/>
    <col min="7430" max="7430" width="10.140625" style="29" customWidth="1"/>
    <col min="7431" max="7431" width="10.28515625" style="29" customWidth="1"/>
    <col min="7432" max="7432" width="13.5703125" style="29" customWidth="1"/>
    <col min="7433" max="7433" width="12" style="29" customWidth="1"/>
    <col min="7434" max="7434" width="13.5703125" style="29" customWidth="1"/>
    <col min="7435" max="7662" width="9.140625" style="29"/>
    <col min="7663" max="7663" width="1.85546875" style="29" customWidth="1"/>
    <col min="7664" max="7664" width="5.7109375" style="29" customWidth="1"/>
    <col min="7665" max="7665" width="31" style="29" customWidth="1"/>
    <col min="7666" max="7666" width="12.42578125" style="29" customWidth="1"/>
    <col min="7667" max="7667" width="15.28515625" style="29" customWidth="1"/>
    <col min="7668" max="7668" width="16.140625" style="29" customWidth="1"/>
    <col min="7669" max="7669" width="15.28515625" style="29" customWidth="1"/>
    <col min="7670" max="7670" width="15.85546875" style="29" customWidth="1"/>
    <col min="7671" max="7672" width="19.28515625" style="29" customWidth="1"/>
    <col min="7673" max="7673" width="15" style="29" customWidth="1"/>
    <col min="7674" max="7675" width="13.5703125" style="29" customWidth="1"/>
    <col min="7676" max="7676" width="14.7109375" style="29" customWidth="1"/>
    <col min="7677" max="7677" width="14.140625" style="29" customWidth="1"/>
    <col min="7678" max="7678" width="14.28515625" style="29" customWidth="1"/>
    <col min="7679" max="7679" width="8.85546875" style="29" customWidth="1"/>
    <col min="7680" max="7680" width="13.5703125" style="29" customWidth="1"/>
    <col min="7681" max="7681" width="9.5703125" style="29" customWidth="1"/>
    <col min="7682" max="7682" width="10.5703125" style="29" customWidth="1"/>
    <col min="7683" max="7683" width="9" style="29" customWidth="1"/>
    <col min="7684" max="7684" width="13.5703125" style="29" customWidth="1"/>
    <col min="7685" max="7685" width="12.5703125" style="29" customWidth="1"/>
    <col min="7686" max="7686" width="10.140625" style="29" customWidth="1"/>
    <col min="7687" max="7687" width="10.28515625" style="29" customWidth="1"/>
    <col min="7688" max="7688" width="13.5703125" style="29" customWidth="1"/>
    <col min="7689" max="7689" width="12" style="29" customWidth="1"/>
    <col min="7690" max="7690" width="13.5703125" style="29" customWidth="1"/>
    <col min="7691" max="7918" width="9.140625" style="29"/>
    <col min="7919" max="7919" width="1.85546875" style="29" customWidth="1"/>
    <col min="7920" max="7920" width="5.7109375" style="29" customWidth="1"/>
    <col min="7921" max="7921" width="31" style="29" customWidth="1"/>
    <col min="7922" max="7922" width="12.42578125" style="29" customWidth="1"/>
    <col min="7923" max="7923" width="15.28515625" style="29" customWidth="1"/>
    <col min="7924" max="7924" width="16.140625" style="29" customWidth="1"/>
    <col min="7925" max="7925" width="15.28515625" style="29" customWidth="1"/>
    <col min="7926" max="7926" width="15.85546875" style="29" customWidth="1"/>
    <col min="7927" max="7928" width="19.28515625" style="29" customWidth="1"/>
    <col min="7929" max="7929" width="15" style="29" customWidth="1"/>
    <col min="7930" max="7931" width="13.5703125" style="29" customWidth="1"/>
    <col min="7932" max="7932" width="14.7109375" style="29" customWidth="1"/>
    <col min="7933" max="7933" width="14.140625" style="29" customWidth="1"/>
    <col min="7934" max="7934" width="14.28515625" style="29" customWidth="1"/>
    <col min="7935" max="7935" width="8.85546875" style="29" customWidth="1"/>
    <col min="7936" max="7936" width="13.5703125" style="29" customWidth="1"/>
    <col min="7937" max="7937" width="9.5703125" style="29" customWidth="1"/>
    <col min="7938" max="7938" width="10.5703125" style="29" customWidth="1"/>
    <col min="7939" max="7939" width="9" style="29" customWidth="1"/>
    <col min="7940" max="7940" width="13.5703125" style="29" customWidth="1"/>
    <col min="7941" max="7941" width="12.5703125" style="29" customWidth="1"/>
    <col min="7942" max="7942" width="10.140625" style="29" customWidth="1"/>
    <col min="7943" max="7943" width="10.28515625" style="29" customWidth="1"/>
    <col min="7944" max="7944" width="13.5703125" style="29" customWidth="1"/>
    <col min="7945" max="7945" width="12" style="29" customWidth="1"/>
    <col min="7946" max="7946" width="13.5703125" style="29" customWidth="1"/>
    <col min="7947" max="8174" width="9.140625" style="29"/>
    <col min="8175" max="8175" width="1.85546875" style="29" customWidth="1"/>
    <col min="8176" max="8176" width="5.7109375" style="29" customWidth="1"/>
    <col min="8177" max="8177" width="31" style="29" customWidth="1"/>
    <col min="8178" max="8178" width="12.42578125" style="29" customWidth="1"/>
    <col min="8179" max="8179" width="15.28515625" style="29" customWidth="1"/>
    <col min="8180" max="8180" width="16.140625" style="29" customWidth="1"/>
    <col min="8181" max="8181" width="15.28515625" style="29" customWidth="1"/>
    <col min="8182" max="8182" width="15.85546875" style="29" customWidth="1"/>
    <col min="8183" max="8184" width="19.28515625" style="29" customWidth="1"/>
    <col min="8185" max="8185" width="15" style="29" customWidth="1"/>
    <col min="8186" max="8187" width="13.5703125" style="29" customWidth="1"/>
    <col min="8188" max="8188" width="14.7109375" style="29" customWidth="1"/>
    <col min="8189" max="8189" width="14.140625" style="29" customWidth="1"/>
    <col min="8190" max="8190" width="14.28515625" style="29" customWidth="1"/>
    <col min="8191" max="8191" width="8.85546875" style="29" customWidth="1"/>
    <col min="8192" max="8192" width="13.5703125" style="29" customWidth="1"/>
    <col min="8193" max="8193" width="9.5703125" style="29" customWidth="1"/>
    <col min="8194" max="8194" width="10.5703125" style="29" customWidth="1"/>
    <col min="8195" max="8195" width="9" style="29" customWidth="1"/>
    <col min="8196" max="8196" width="13.5703125" style="29" customWidth="1"/>
    <col min="8197" max="8197" width="12.5703125" style="29" customWidth="1"/>
    <col min="8198" max="8198" width="10.140625" style="29" customWidth="1"/>
    <col min="8199" max="8199" width="10.28515625" style="29" customWidth="1"/>
    <col min="8200" max="8200" width="13.5703125" style="29" customWidth="1"/>
    <col min="8201" max="8201" width="12" style="29" customWidth="1"/>
    <col min="8202" max="8202" width="13.5703125" style="29" customWidth="1"/>
    <col min="8203" max="8430" width="9.140625" style="29"/>
    <col min="8431" max="8431" width="1.85546875" style="29" customWidth="1"/>
    <col min="8432" max="8432" width="5.7109375" style="29" customWidth="1"/>
    <col min="8433" max="8433" width="31" style="29" customWidth="1"/>
    <col min="8434" max="8434" width="12.42578125" style="29" customWidth="1"/>
    <col min="8435" max="8435" width="15.28515625" style="29" customWidth="1"/>
    <col min="8436" max="8436" width="16.140625" style="29" customWidth="1"/>
    <col min="8437" max="8437" width="15.28515625" style="29" customWidth="1"/>
    <col min="8438" max="8438" width="15.85546875" style="29" customWidth="1"/>
    <col min="8439" max="8440" width="19.28515625" style="29" customWidth="1"/>
    <col min="8441" max="8441" width="15" style="29" customWidth="1"/>
    <col min="8442" max="8443" width="13.5703125" style="29" customWidth="1"/>
    <col min="8444" max="8444" width="14.7109375" style="29" customWidth="1"/>
    <col min="8445" max="8445" width="14.140625" style="29" customWidth="1"/>
    <col min="8446" max="8446" width="14.28515625" style="29" customWidth="1"/>
    <col min="8447" max="8447" width="8.85546875" style="29" customWidth="1"/>
    <col min="8448" max="8448" width="13.5703125" style="29" customWidth="1"/>
    <col min="8449" max="8449" width="9.5703125" style="29" customWidth="1"/>
    <col min="8450" max="8450" width="10.5703125" style="29" customWidth="1"/>
    <col min="8451" max="8451" width="9" style="29" customWidth="1"/>
    <col min="8452" max="8452" width="13.5703125" style="29" customWidth="1"/>
    <col min="8453" max="8453" width="12.5703125" style="29" customWidth="1"/>
    <col min="8454" max="8454" width="10.140625" style="29" customWidth="1"/>
    <col min="8455" max="8455" width="10.28515625" style="29" customWidth="1"/>
    <col min="8456" max="8456" width="13.5703125" style="29" customWidth="1"/>
    <col min="8457" max="8457" width="12" style="29" customWidth="1"/>
    <col min="8458" max="8458" width="13.5703125" style="29" customWidth="1"/>
    <col min="8459" max="8686" width="9.140625" style="29"/>
    <col min="8687" max="8687" width="1.85546875" style="29" customWidth="1"/>
    <col min="8688" max="8688" width="5.7109375" style="29" customWidth="1"/>
    <col min="8689" max="8689" width="31" style="29" customWidth="1"/>
    <col min="8690" max="8690" width="12.42578125" style="29" customWidth="1"/>
    <col min="8691" max="8691" width="15.28515625" style="29" customWidth="1"/>
    <col min="8692" max="8692" width="16.140625" style="29" customWidth="1"/>
    <col min="8693" max="8693" width="15.28515625" style="29" customWidth="1"/>
    <col min="8694" max="8694" width="15.85546875" style="29" customWidth="1"/>
    <col min="8695" max="8696" width="19.28515625" style="29" customWidth="1"/>
    <col min="8697" max="8697" width="15" style="29" customWidth="1"/>
    <col min="8698" max="8699" width="13.5703125" style="29" customWidth="1"/>
    <col min="8700" max="8700" width="14.7109375" style="29" customWidth="1"/>
    <col min="8701" max="8701" width="14.140625" style="29" customWidth="1"/>
    <col min="8702" max="8702" width="14.28515625" style="29" customWidth="1"/>
    <col min="8703" max="8703" width="8.85546875" style="29" customWidth="1"/>
    <col min="8704" max="8704" width="13.5703125" style="29" customWidth="1"/>
    <col min="8705" max="8705" width="9.5703125" style="29" customWidth="1"/>
    <col min="8706" max="8706" width="10.5703125" style="29" customWidth="1"/>
    <col min="8707" max="8707" width="9" style="29" customWidth="1"/>
    <col min="8708" max="8708" width="13.5703125" style="29" customWidth="1"/>
    <col min="8709" max="8709" width="12.5703125" style="29" customWidth="1"/>
    <col min="8710" max="8710" width="10.140625" style="29" customWidth="1"/>
    <col min="8711" max="8711" width="10.28515625" style="29" customWidth="1"/>
    <col min="8712" max="8712" width="13.5703125" style="29" customWidth="1"/>
    <col min="8713" max="8713" width="12" style="29" customWidth="1"/>
    <col min="8714" max="8714" width="13.5703125" style="29" customWidth="1"/>
    <col min="8715" max="8942" width="9.140625" style="29"/>
    <col min="8943" max="8943" width="1.85546875" style="29" customWidth="1"/>
    <col min="8944" max="8944" width="5.7109375" style="29" customWidth="1"/>
    <col min="8945" max="8945" width="31" style="29" customWidth="1"/>
    <col min="8946" max="8946" width="12.42578125" style="29" customWidth="1"/>
    <col min="8947" max="8947" width="15.28515625" style="29" customWidth="1"/>
    <col min="8948" max="8948" width="16.140625" style="29" customWidth="1"/>
    <col min="8949" max="8949" width="15.28515625" style="29" customWidth="1"/>
    <col min="8950" max="8950" width="15.85546875" style="29" customWidth="1"/>
    <col min="8951" max="8952" width="19.28515625" style="29" customWidth="1"/>
    <col min="8953" max="8953" width="15" style="29" customWidth="1"/>
    <col min="8954" max="8955" width="13.5703125" style="29" customWidth="1"/>
    <col min="8956" max="8956" width="14.7109375" style="29" customWidth="1"/>
    <col min="8957" max="8957" width="14.140625" style="29" customWidth="1"/>
    <col min="8958" max="8958" width="14.28515625" style="29" customWidth="1"/>
    <col min="8959" max="8959" width="8.85546875" style="29" customWidth="1"/>
    <col min="8960" max="8960" width="13.5703125" style="29" customWidth="1"/>
    <col min="8961" max="8961" width="9.5703125" style="29" customWidth="1"/>
    <col min="8962" max="8962" width="10.5703125" style="29" customWidth="1"/>
    <col min="8963" max="8963" width="9" style="29" customWidth="1"/>
    <col min="8964" max="8964" width="13.5703125" style="29" customWidth="1"/>
    <col min="8965" max="8965" width="12.5703125" style="29" customWidth="1"/>
    <col min="8966" max="8966" width="10.140625" style="29" customWidth="1"/>
    <col min="8967" max="8967" width="10.28515625" style="29" customWidth="1"/>
    <col min="8968" max="8968" width="13.5703125" style="29" customWidth="1"/>
    <col min="8969" max="8969" width="12" style="29" customWidth="1"/>
    <col min="8970" max="8970" width="13.5703125" style="29" customWidth="1"/>
    <col min="8971" max="9198" width="9.140625" style="29"/>
    <col min="9199" max="9199" width="1.85546875" style="29" customWidth="1"/>
    <col min="9200" max="9200" width="5.7109375" style="29" customWidth="1"/>
    <col min="9201" max="9201" width="31" style="29" customWidth="1"/>
    <col min="9202" max="9202" width="12.42578125" style="29" customWidth="1"/>
    <col min="9203" max="9203" width="15.28515625" style="29" customWidth="1"/>
    <col min="9204" max="9204" width="16.140625" style="29" customWidth="1"/>
    <col min="9205" max="9205" width="15.28515625" style="29" customWidth="1"/>
    <col min="9206" max="9206" width="15.85546875" style="29" customWidth="1"/>
    <col min="9207" max="9208" width="19.28515625" style="29" customWidth="1"/>
    <col min="9209" max="9209" width="15" style="29" customWidth="1"/>
    <col min="9210" max="9211" width="13.5703125" style="29" customWidth="1"/>
    <col min="9212" max="9212" width="14.7109375" style="29" customWidth="1"/>
    <col min="9213" max="9213" width="14.140625" style="29" customWidth="1"/>
    <col min="9214" max="9214" width="14.28515625" style="29" customWidth="1"/>
    <col min="9215" max="9215" width="8.85546875" style="29" customWidth="1"/>
    <col min="9216" max="9216" width="13.5703125" style="29" customWidth="1"/>
    <col min="9217" max="9217" width="9.5703125" style="29" customWidth="1"/>
    <col min="9218" max="9218" width="10.5703125" style="29" customWidth="1"/>
    <col min="9219" max="9219" width="9" style="29" customWidth="1"/>
    <col min="9220" max="9220" width="13.5703125" style="29" customWidth="1"/>
    <col min="9221" max="9221" width="12.5703125" style="29" customWidth="1"/>
    <col min="9222" max="9222" width="10.140625" style="29" customWidth="1"/>
    <col min="9223" max="9223" width="10.28515625" style="29" customWidth="1"/>
    <col min="9224" max="9224" width="13.5703125" style="29" customWidth="1"/>
    <col min="9225" max="9225" width="12" style="29" customWidth="1"/>
    <col min="9226" max="9226" width="13.5703125" style="29" customWidth="1"/>
    <col min="9227" max="9454" width="9.140625" style="29"/>
    <col min="9455" max="9455" width="1.85546875" style="29" customWidth="1"/>
    <col min="9456" max="9456" width="5.7109375" style="29" customWidth="1"/>
    <col min="9457" max="9457" width="31" style="29" customWidth="1"/>
    <col min="9458" max="9458" width="12.42578125" style="29" customWidth="1"/>
    <col min="9459" max="9459" width="15.28515625" style="29" customWidth="1"/>
    <col min="9460" max="9460" width="16.140625" style="29" customWidth="1"/>
    <col min="9461" max="9461" width="15.28515625" style="29" customWidth="1"/>
    <col min="9462" max="9462" width="15.85546875" style="29" customWidth="1"/>
    <col min="9463" max="9464" width="19.28515625" style="29" customWidth="1"/>
    <col min="9465" max="9465" width="15" style="29" customWidth="1"/>
    <col min="9466" max="9467" width="13.5703125" style="29" customWidth="1"/>
    <col min="9468" max="9468" width="14.7109375" style="29" customWidth="1"/>
    <col min="9469" max="9469" width="14.140625" style="29" customWidth="1"/>
    <col min="9470" max="9470" width="14.28515625" style="29" customWidth="1"/>
    <col min="9471" max="9471" width="8.85546875" style="29" customWidth="1"/>
    <col min="9472" max="9472" width="13.5703125" style="29" customWidth="1"/>
    <col min="9473" max="9473" width="9.5703125" style="29" customWidth="1"/>
    <col min="9474" max="9474" width="10.5703125" style="29" customWidth="1"/>
    <col min="9475" max="9475" width="9" style="29" customWidth="1"/>
    <col min="9476" max="9476" width="13.5703125" style="29" customWidth="1"/>
    <col min="9477" max="9477" width="12.5703125" style="29" customWidth="1"/>
    <col min="9478" max="9478" width="10.140625" style="29" customWidth="1"/>
    <col min="9479" max="9479" width="10.28515625" style="29" customWidth="1"/>
    <col min="9480" max="9480" width="13.5703125" style="29" customWidth="1"/>
    <col min="9481" max="9481" width="12" style="29" customWidth="1"/>
    <col min="9482" max="9482" width="13.5703125" style="29" customWidth="1"/>
    <col min="9483" max="9710" width="9.140625" style="29"/>
    <col min="9711" max="9711" width="1.85546875" style="29" customWidth="1"/>
    <col min="9712" max="9712" width="5.7109375" style="29" customWidth="1"/>
    <col min="9713" max="9713" width="31" style="29" customWidth="1"/>
    <col min="9714" max="9714" width="12.42578125" style="29" customWidth="1"/>
    <col min="9715" max="9715" width="15.28515625" style="29" customWidth="1"/>
    <col min="9716" max="9716" width="16.140625" style="29" customWidth="1"/>
    <col min="9717" max="9717" width="15.28515625" style="29" customWidth="1"/>
    <col min="9718" max="9718" width="15.85546875" style="29" customWidth="1"/>
    <col min="9719" max="9720" width="19.28515625" style="29" customWidth="1"/>
    <col min="9721" max="9721" width="15" style="29" customWidth="1"/>
    <col min="9722" max="9723" width="13.5703125" style="29" customWidth="1"/>
    <col min="9724" max="9724" width="14.7109375" style="29" customWidth="1"/>
    <col min="9725" max="9725" width="14.140625" style="29" customWidth="1"/>
    <col min="9726" max="9726" width="14.28515625" style="29" customWidth="1"/>
    <col min="9727" max="9727" width="8.85546875" style="29" customWidth="1"/>
    <col min="9728" max="9728" width="13.5703125" style="29" customWidth="1"/>
    <col min="9729" max="9729" width="9.5703125" style="29" customWidth="1"/>
    <col min="9730" max="9730" width="10.5703125" style="29" customWidth="1"/>
    <col min="9731" max="9731" width="9" style="29" customWidth="1"/>
    <col min="9732" max="9732" width="13.5703125" style="29" customWidth="1"/>
    <col min="9733" max="9733" width="12.5703125" style="29" customWidth="1"/>
    <col min="9734" max="9734" width="10.140625" style="29" customWidth="1"/>
    <col min="9735" max="9735" width="10.28515625" style="29" customWidth="1"/>
    <col min="9736" max="9736" width="13.5703125" style="29" customWidth="1"/>
    <col min="9737" max="9737" width="12" style="29" customWidth="1"/>
    <col min="9738" max="9738" width="13.5703125" style="29" customWidth="1"/>
    <col min="9739" max="9966" width="9.140625" style="29"/>
    <col min="9967" max="9967" width="1.85546875" style="29" customWidth="1"/>
    <col min="9968" max="9968" width="5.7109375" style="29" customWidth="1"/>
    <col min="9969" max="9969" width="31" style="29" customWidth="1"/>
    <col min="9970" max="9970" width="12.42578125" style="29" customWidth="1"/>
    <col min="9971" max="9971" width="15.28515625" style="29" customWidth="1"/>
    <col min="9972" max="9972" width="16.140625" style="29" customWidth="1"/>
    <col min="9973" max="9973" width="15.28515625" style="29" customWidth="1"/>
    <col min="9974" max="9974" width="15.85546875" style="29" customWidth="1"/>
    <col min="9975" max="9976" width="19.28515625" style="29" customWidth="1"/>
    <col min="9977" max="9977" width="15" style="29" customWidth="1"/>
    <col min="9978" max="9979" width="13.5703125" style="29" customWidth="1"/>
    <col min="9980" max="9980" width="14.7109375" style="29" customWidth="1"/>
    <col min="9981" max="9981" width="14.140625" style="29" customWidth="1"/>
    <col min="9982" max="9982" width="14.28515625" style="29" customWidth="1"/>
    <col min="9983" max="9983" width="8.85546875" style="29" customWidth="1"/>
    <col min="9984" max="9984" width="13.5703125" style="29" customWidth="1"/>
    <col min="9985" max="9985" width="9.5703125" style="29" customWidth="1"/>
    <col min="9986" max="9986" width="10.5703125" style="29" customWidth="1"/>
    <col min="9987" max="9987" width="9" style="29" customWidth="1"/>
    <col min="9988" max="9988" width="13.5703125" style="29" customWidth="1"/>
    <col min="9989" max="9989" width="12.5703125" style="29" customWidth="1"/>
    <col min="9990" max="9990" width="10.140625" style="29" customWidth="1"/>
    <col min="9991" max="9991" width="10.28515625" style="29" customWidth="1"/>
    <col min="9992" max="9992" width="13.5703125" style="29" customWidth="1"/>
    <col min="9993" max="9993" width="12" style="29" customWidth="1"/>
    <col min="9994" max="9994" width="13.5703125" style="29" customWidth="1"/>
    <col min="9995" max="10222" width="9.140625" style="29"/>
    <col min="10223" max="10223" width="1.85546875" style="29" customWidth="1"/>
    <col min="10224" max="10224" width="5.7109375" style="29" customWidth="1"/>
    <col min="10225" max="10225" width="31" style="29" customWidth="1"/>
    <col min="10226" max="10226" width="12.42578125" style="29" customWidth="1"/>
    <col min="10227" max="10227" width="15.28515625" style="29" customWidth="1"/>
    <col min="10228" max="10228" width="16.140625" style="29" customWidth="1"/>
    <col min="10229" max="10229" width="15.28515625" style="29" customWidth="1"/>
    <col min="10230" max="10230" width="15.85546875" style="29" customWidth="1"/>
    <col min="10231" max="10232" width="19.28515625" style="29" customWidth="1"/>
    <col min="10233" max="10233" width="15" style="29" customWidth="1"/>
    <col min="10234" max="10235" width="13.5703125" style="29" customWidth="1"/>
    <col min="10236" max="10236" width="14.7109375" style="29" customWidth="1"/>
    <col min="10237" max="10237" width="14.140625" style="29" customWidth="1"/>
    <col min="10238" max="10238" width="14.28515625" style="29" customWidth="1"/>
    <col min="10239" max="10239" width="8.85546875" style="29" customWidth="1"/>
    <col min="10240" max="10240" width="13.5703125" style="29" customWidth="1"/>
    <col min="10241" max="10241" width="9.5703125" style="29" customWidth="1"/>
    <col min="10242" max="10242" width="10.5703125" style="29" customWidth="1"/>
    <col min="10243" max="10243" width="9" style="29" customWidth="1"/>
    <col min="10244" max="10244" width="13.5703125" style="29" customWidth="1"/>
    <col min="10245" max="10245" width="12.5703125" style="29" customWidth="1"/>
    <col min="10246" max="10246" width="10.140625" style="29" customWidth="1"/>
    <col min="10247" max="10247" width="10.28515625" style="29" customWidth="1"/>
    <col min="10248" max="10248" width="13.5703125" style="29" customWidth="1"/>
    <col min="10249" max="10249" width="12" style="29" customWidth="1"/>
    <col min="10250" max="10250" width="13.5703125" style="29" customWidth="1"/>
    <col min="10251" max="10478" width="9.140625" style="29"/>
    <col min="10479" max="10479" width="1.85546875" style="29" customWidth="1"/>
    <col min="10480" max="10480" width="5.7109375" style="29" customWidth="1"/>
    <col min="10481" max="10481" width="31" style="29" customWidth="1"/>
    <col min="10482" max="10482" width="12.42578125" style="29" customWidth="1"/>
    <col min="10483" max="10483" width="15.28515625" style="29" customWidth="1"/>
    <col min="10484" max="10484" width="16.140625" style="29" customWidth="1"/>
    <col min="10485" max="10485" width="15.28515625" style="29" customWidth="1"/>
    <col min="10486" max="10486" width="15.85546875" style="29" customWidth="1"/>
    <col min="10487" max="10488" width="19.28515625" style="29" customWidth="1"/>
    <col min="10489" max="10489" width="15" style="29" customWidth="1"/>
    <col min="10490" max="10491" width="13.5703125" style="29" customWidth="1"/>
    <col min="10492" max="10492" width="14.7109375" style="29" customWidth="1"/>
    <col min="10493" max="10493" width="14.140625" style="29" customWidth="1"/>
    <col min="10494" max="10494" width="14.28515625" style="29" customWidth="1"/>
    <col min="10495" max="10495" width="8.85546875" style="29" customWidth="1"/>
    <col min="10496" max="10496" width="13.5703125" style="29" customWidth="1"/>
    <col min="10497" max="10497" width="9.5703125" style="29" customWidth="1"/>
    <col min="10498" max="10498" width="10.5703125" style="29" customWidth="1"/>
    <col min="10499" max="10499" width="9" style="29" customWidth="1"/>
    <col min="10500" max="10500" width="13.5703125" style="29" customWidth="1"/>
    <col min="10501" max="10501" width="12.5703125" style="29" customWidth="1"/>
    <col min="10502" max="10502" width="10.140625" style="29" customWidth="1"/>
    <col min="10503" max="10503" width="10.28515625" style="29" customWidth="1"/>
    <col min="10504" max="10504" width="13.5703125" style="29" customWidth="1"/>
    <col min="10505" max="10505" width="12" style="29" customWidth="1"/>
    <col min="10506" max="10506" width="13.5703125" style="29" customWidth="1"/>
    <col min="10507" max="10734" width="9.140625" style="29"/>
    <col min="10735" max="10735" width="1.85546875" style="29" customWidth="1"/>
    <col min="10736" max="10736" width="5.7109375" style="29" customWidth="1"/>
    <col min="10737" max="10737" width="31" style="29" customWidth="1"/>
    <col min="10738" max="10738" width="12.42578125" style="29" customWidth="1"/>
    <col min="10739" max="10739" width="15.28515625" style="29" customWidth="1"/>
    <col min="10740" max="10740" width="16.140625" style="29" customWidth="1"/>
    <col min="10741" max="10741" width="15.28515625" style="29" customWidth="1"/>
    <col min="10742" max="10742" width="15.85546875" style="29" customWidth="1"/>
    <col min="10743" max="10744" width="19.28515625" style="29" customWidth="1"/>
    <col min="10745" max="10745" width="15" style="29" customWidth="1"/>
    <col min="10746" max="10747" width="13.5703125" style="29" customWidth="1"/>
    <col min="10748" max="10748" width="14.7109375" style="29" customWidth="1"/>
    <col min="10749" max="10749" width="14.140625" style="29" customWidth="1"/>
    <col min="10750" max="10750" width="14.28515625" style="29" customWidth="1"/>
    <col min="10751" max="10751" width="8.85546875" style="29" customWidth="1"/>
    <col min="10752" max="10752" width="13.5703125" style="29" customWidth="1"/>
    <col min="10753" max="10753" width="9.5703125" style="29" customWidth="1"/>
    <col min="10754" max="10754" width="10.5703125" style="29" customWidth="1"/>
    <col min="10755" max="10755" width="9" style="29" customWidth="1"/>
    <col min="10756" max="10756" width="13.5703125" style="29" customWidth="1"/>
    <col min="10757" max="10757" width="12.5703125" style="29" customWidth="1"/>
    <col min="10758" max="10758" width="10.140625" style="29" customWidth="1"/>
    <col min="10759" max="10759" width="10.28515625" style="29" customWidth="1"/>
    <col min="10760" max="10760" width="13.5703125" style="29" customWidth="1"/>
    <col min="10761" max="10761" width="12" style="29" customWidth="1"/>
    <col min="10762" max="10762" width="13.5703125" style="29" customWidth="1"/>
    <col min="10763" max="10990" width="9.140625" style="29"/>
    <col min="10991" max="10991" width="1.85546875" style="29" customWidth="1"/>
    <col min="10992" max="10992" width="5.7109375" style="29" customWidth="1"/>
    <col min="10993" max="10993" width="31" style="29" customWidth="1"/>
    <col min="10994" max="10994" width="12.42578125" style="29" customWidth="1"/>
    <col min="10995" max="10995" width="15.28515625" style="29" customWidth="1"/>
    <col min="10996" max="10996" width="16.140625" style="29" customWidth="1"/>
    <col min="10997" max="10997" width="15.28515625" style="29" customWidth="1"/>
    <col min="10998" max="10998" width="15.85546875" style="29" customWidth="1"/>
    <col min="10999" max="11000" width="19.28515625" style="29" customWidth="1"/>
    <col min="11001" max="11001" width="15" style="29" customWidth="1"/>
    <col min="11002" max="11003" width="13.5703125" style="29" customWidth="1"/>
    <col min="11004" max="11004" width="14.7109375" style="29" customWidth="1"/>
    <col min="11005" max="11005" width="14.140625" style="29" customWidth="1"/>
    <col min="11006" max="11006" width="14.28515625" style="29" customWidth="1"/>
    <col min="11007" max="11007" width="8.85546875" style="29" customWidth="1"/>
    <col min="11008" max="11008" width="13.5703125" style="29" customWidth="1"/>
    <col min="11009" max="11009" width="9.5703125" style="29" customWidth="1"/>
    <col min="11010" max="11010" width="10.5703125" style="29" customWidth="1"/>
    <col min="11011" max="11011" width="9" style="29" customWidth="1"/>
    <col min="11012" max="11012" width="13.5703125" style="29" customWidth="1"/>
    <col min="11013" max="11013" width="12.5703125" style="29" customWidth="1"/>
    <col min="11014" max="11014" width="10.140625" style="29" customWidth="1"/>
    <col min="11015" max="11015" width="10.28515625" style="29" customWidth="1"/>
    <col min="11016" max="11016" width="13.5703125" style="29" customWidth="1"/>
    <col min="11017" max="11017" width="12" style="29" customWidth="1"/>
    <col min="11018" max="11018" width="13.5703125" style="29" customWidth="1"/>
    <col min="11019" max="11246" width="9.140625" style="29"/>
    <col min="11247" max="11247" width="1.85546875" style="29" customWidth="1"/>
    <col min="11248" max="11248" width="5.7109375" style="29" customWidth="1"/>
    <col min="11249" max="11249" width="31" style="29" customWidth="1"/>
    <col min="11250" max="11250" width="12.42578125" style="29" customWidth="1"/>
    <col min="11251" max="11251" width="15.28515625" style="29" customWidth="1"/>
    <col min="11252" max="11252" width="16.140625" style="29" customWidth="1"/>
    <col min="11253" max="11253" width="15.28515625" style="29" customWidth="1"/>
    <col min="11254" max="11254" width="15.85546875" style="29" customWidth="1"/>
    <col min="11255" max="11256" width="19.28515625" style="29" customWidth="1"/>
    <col min="11257" max="11257" width="15" style="29" customWidth="1"/>
    <col min="11258" max="11259" width="13.5703125" style="29" customWidth="1"/>
    <col min="11260" max="11260" width="14.7109375" style="29" customWidth="1"/>
    <col min="11261" max="11261" width="14.140625" style="29" customWidth="1"/>
    <col min="11262" max="11262" width="14.28515625" style="29" customWidth="1"/>
    <col min="11263" max="11263" width="8.85546875" style="29" customWidth="1"/>
    <col min="11264" max="11264" width="13.5703125" style="29" customWidth="1"/>
    <col min="11265" max="11265" width="9.5703125" style="29" customWidth="1"/>
    <col min="11266" max="11266" width="10.5703125" style="29" customWidth="1"/>
    <col min="11267" max="11267" width="9" style="29" customWidth="1"/>
    <col min="11268" max="11268" width="13.5703125" style="29" customWidth="1"/>
    <col min="11269" max="11269" width="12.5703125" style="29" customWidth="1"/>
    <col min="11270" max="11270" width="10.140625" style="29" customWidth="1"/>
    <col min="11271" max="11271" width="10.28515625" style="29" customWidth="1"/>
    <col min="11272" max="11272" width="13.5703125" style="29" customWidth="1"/>
    <col min="11273" max="11273" width="12" style="29" customWidth="1"/>
    <col min="11274" max="11274" width="13.5703125" style="29" customWidth="1"/>
    <col min="11275" max="11502" width="9.140625" style="29"/>
    <col min="11503" max="11503" width="1.85546875" style="29" customWidth="1"/>
    <col min="11504" max="11504" width="5.7109375" style="29" customWidth="1"/>
    <col min="11505" max="11505" width="31" style="29" customWidth="1"/>
    <col min="11506" max="11506" width="12.42578125" style="29" customWidth="1"/>
    <col min="11507" max="11507" width="15.28515625" style="29" customWidth="1"/>
    <col min="11508" max="11508" width="16.140625" style="29" customWidth="1"/>
    <col min="11509" max="11509" width="15.28515625" style="29" customWidth="1"/>
    <col min="11510" max="11510" width="15.85546875" style="29" customWidth="1"/>
    <col min="11511" max="11512" width="19.28515625" style="29" customWidth="1"/>
    <col min="11513" max="11513" width="15" style="29" customWidth="1"/>
    <col min="11514" max="11515" width="13.5703125" style="29" customWidth="1"/>
    <col min="11516" max="11516" width="14.7109375" style="29" customWidth="1"/>
    <col min="11517" max="11517" width="14.140625" style="29" customWidth="1"/>
    <col min="11518" max="11518" width="14.28515625" style="29" customWidth="1"/>
    <col min="11519" max="11519" width="8.85546875" style="29" customWidth="1"/>
    <col min="11520" max="11520" width="13.5703125" style="29" customWidth="1"/>
    <col min="11521" max="11521" width="9.5703125" style="29" customWidth="1"/>
    <col min="11522" max="11522" width="10.5703125" style="29" customWidth="1"/>
    <col min="11523" max="11523" width="9" style="29" customWidth="1"/>
    <col min="11524" max="11524" width="13.5703125" style="29" customWidth="1"/>
    <col min="11525" max="11525" width="12.5703125" style="29" customWidth="1"/>
    <col min="11526" max="11526" width="10.140625" style="29" customWidth="1"/>
    <col min="11527" max="11527" width="10.28515625" style="29" customWidth="1"/>
    <col min="11528" max="11528" width="13.5703125" style="29" customWidth="1"/>
    <col min="11529" max="11529" width="12" style="29" customWidth="1"/>
    <col min="11530" max="11530" width="13.5703125" style="29" customWidth="1"/>
    <col min="11531" max="11758" width="9.140625" style="29"/>
    <col min="11759" max="11759" width="1.85546875" style="29" customWidth="1"/>
    <col min="11760" max="11760" width="5.7109375" style="29" customWidth="1"/>
    <col min="11761" max="11761" width="31" style="29" customWidth="1"/>
    <col min="11762" max="11762" width="12.42578125" style="29" customWidth="1"/>
    <col min="11763" max="11763" width="15.28515625" style="29" customWidth="1"/>
    <col min="11764" max="11764" width="16.140625" style="29" customWidth="1"/>
    <col min="11765" max="11765" width="15.28515625" style="29" customWidth="1"/>
    <col min="11766" max="11766" width="15.85546875" style="29" customWidth="1"/>
    <col min="11767" max="11768" width="19.28515625" style="29" customWidth="1"/>
    <col min="11769" max="11769" width="15" style="29" customWidth="1"/>
    <col min="11770" max="11771" width="13.5703125" style="29" customWidth="1"/>
    <col min="11772" max="11772" width="14.7109375" style="29" customWidth="1"/>
    <col min="11773" max="11773" width="14.140625" style="29" customWidth="1"/>
    <col min="11774" max="11774" width="14.28515625" style="29" customWidth="1"/>
    <col min="11775" max="11775" width="8.85546875" style="29" customWidth="1"/>
    <col min="11776" max="11776" width="13.5703125" style="29" customWidth="1"/>
    <col min="11777" max="11777" width="9.5703125" style="29" customWidth="1"/>
    <col min="11778" max="11778" width="10.5703125" style="29" customWidth="1"/>
    <col min="11779" max="11779" width="9" style="29" customWidth="1"/>
    <col min="11780" max="11780" width="13.5703125" style="29" customWidth="1"/>
    <col min="11781" max="11781" width="12.5703125" style="29" customWidth="1"/>
    <col min="11782" max="11782" width="10.140625" style="29" customWidth="1"/>
    <col min="11783" max="11783" width="10.28515625" style="29" customWidth="1"/>
    <col min="11784" max="11784" width="13.5703125" style="29" customWidth="1"/>
    <col min="11785" max="11785" width="12" style="29" customWidth="1"/>
    <col min="11786" max="11786" width="13.5703125" style="29" customWidth="1"/>
    <col min="11787" max="12014" width="9.140625" style="29"/>
    <col min="12015" max="12015" width="1.85546875" style="29" customWidth="1"/>
    <col min="12016" max="12016" width="5.7109375" style="29" customWidth="1"/>
    <col min="12017" max="12017" width="31" style="29" customWidth="1"/>
    <col min="12018" max="12018" width="12.42578125" style="29" customWidth="1"/>
    <col min="12019" max="12019" width="15.28515625" style="29" customWidth="1"/>
    <col min="12020" max="12020" width="16.140625" style="29" customWidth="1"/>
    <col min="12021" max="12021" width="15.28515625" style="29" customWidth="1"/>
    <col min="12022" max="12022" width="15.85546875" style="29" customWidth="1"/>
    <col min="12023" max="12024" width="19.28515625" style="29" customWidth="1"/>
    <col min="12025" max="12025" width="15" style="29" customWidth="1"/>
    <col min="12026" max="12027" width="13.5703125" style="29" customWidth="1"/>
    <col min="12028" max="12028" width="14.7109375" style="29" customWidth="1"/>
    <col min="12029" max="12029" width="14.140625" style="29" customWidth="1"/>
    <col min="12030" max="12030" width="14.28515625" style="29" customWidth="1"/>
    <col min="12031" max="12031" width="8.85546875" style="29" customWidth="1"/>
    <col min="12032" max="12032" width="13.5703125" style="29" customWidth="1"/>
    <col min="12033" max="12033" width="9.5703125" style="29" customWidth="1"/>
    <col min="12034" max="12034" width="10.5703125" style="29" customWidth="1"/>
    <col min="12035" max="12035" width="9" style="29" customWidth="1"/>
    <col min="12036" max="12036" width="13.5703125" style="29" customWidth="1"/>
    <col min="12037" max="12037" width="12.5703125" style="29" customWidth="1"/>
    <col min="12038" max="12038" width="10.140625" style="29" customWidth="1"/>
    <col min="12039" max="12039" width="10.28515625" style="29" customWidth="1"/>
    <col min="12040" max="12040" width="13.5703125" style="29" customWidth="1"/>
    <col min="12041" max="12041" width="12" style="29" customWidth="1"/>
    <col min="12042" max="12042" width="13.5703125" style="29" customWidth="1"/>
    <col min="12043" max="12270" width="9.140625" style="29"/>
    <col min="12271" max="12271" width="1.85546875" style="29" customWidth="1"/>
    <col min="12272" max="12272" width="5.7109375" style="29" customWidth="1"/>
    <col min="12273" max="12273" width="31" style="29" customWidth="1"/>
    <col min="12274" max="12274" width="12.42578125" style="29" customWidth="1"/>
    <col min="12275" max="12275" width="15.28515625" style="29" customWidth="1"/>
    <col min="12276" max="12276" width="16.140625" style="29" customWidth="1"/>
    <col min="12277" max="12277" width="15.28515625" style="29" customWidth="1"/>
    <col min="12278" max="12278" width="15.85546875" style="29" customWidth="1"/>
    <col min="12279" max="12280" width="19.28515625" style="29" customWidth="1"/>
    <col min="12281" max="12281" width="15" style="29" customWidth="1"/>
    <col min="12282" max="12283" width="13.5703125" style="29" customWidth="1"/>
    <col min="12284" max="12284" width="14.7109375" style="29" customWidth="1"/>
    <col min="12285" max="12285" width="14.140625" style="29" customWidth="1"/>
    <col min="12286" max="12286" width="14.28515625" style="29" customWidth="1"/>
    <col min="12287" max="12287" width="8.85546875" style="29" customWidth="1"/>
    <col min="12288" max="12288" width="13.5703125" style="29" customWidth="1"/>
    <col min="12289" max="12289" width="9.5703125" style="29" customWidth="1"/>
    <col min="12290" max="12290" width="10.5703125" style="29" customWidth="1"/>
    <col min="12291" max="12291" width="9" style="29" customWidth="1"/>
    <col min="12292" max="12292" width="13.5703125" style="29" customWidth="1"/>
    <col min="12293" max="12293" width="12.5703125" style="29" customWidth="1"/>
    <col min="12294" max="12294" width="10.140625" style="29" customWidth="1"/>
    <col min="12295" max="12295" width="10.28515625" style="29" customWidth="1"/>
    <col min="12296" max="12296" width="13.5703125" style="29" customWidth="1"/>
    <col min="12297" max="12297" width="12" style="29" customWidth="1"/>
    <col min="12298" max="12298" width="13.5703125" style="29" customWidth="1"/>
    <col min="12299" max="12526" width="9.140625" style="29"/>
    <col min="12527" max="12527" width="1.85546875" style="29" customWidth="1"/>
    <col min="12528" max="12528" width="5.7109375" style="29" customWidth="1"/>
    <col min="12529" max="12529" width="31" style="29" customWidth="1"/>
    <col min="12530" max="12530" width="12.42578125" style="29" customWidth="1"/>
    <col min="12531" max="12531" width="15.28515625" style="29" customWidth="1"/>
    <col min="12532" max="12532" width="16.140625" style="29" customWidth="1"/>
    <col min="12533" max="12533" width="15.28515625" style="29" customWidth="1"/>
    <col min="12534" max="12534" width="15.85546875" style="29" customWidth="1"/>
    <col min="12535" max="12536" width="19.28515625" style="29" customWidth="1"/>
    <col min="12537" max="12537" width="15" style="29" customWidth="1"/>
    <col min="12538" max="12539" width="13.5703125" style="29" customWidth="1"/>
    <col min="12540" max="12540" width="14.7109375" style="29" customWidth="1"/>
    <col min="12541" max="12541" width="14.140625" style="29" customWidth="1"/>
    <col min="12542" max="12542" width="14.28515625" style="29" customWidth="1"/>
    <col min="12543" max="12543" width="8.85546875" style="29" customWidth="1"/>
    <col min="12544" max="12544" width="13.5703125" style="29" customWidth="1"/>
    <col min="12545" max="12545" width="9.5703125" style="29" customWidth="1"/>
    <col min="12546" max="12546" width="10.5703125" style="29" customWidth="1"/>
    <col min="12547" max="12547" width="9" style="29" customWidth="1"/>
    <col min="12548" max="12548" width="13.5703125" style="29" customWidth="1"/>
    <col min="12549" max="12549" width="12.5703125" style="29" customWidth="1"/>
    <col min="12550" max="12550" width="10.140625" style="29" customWidth="1"/>
    <col min="12551" max="12551" width="10.28515625" style="29" customWidth="1"/>
    <col min="12552" max="12552" width="13.5703125" style="29" customWidth="1"/>
    <col min="12553" max="12553" width="12" style="29" customWidth="1"/>
    <col min="12554" max="12554" width="13.5703125" style="29" customWidth="1"/>
    <col min="12555" max="12782" width="9.140625" style="29"/>
    <col min="12783" max="12783" width="1.85546875" style="29" customWidth="1"/>
    <col min="12784" max="12784" width="5.7109375" style="29" customWidth="1"/>
    <col min="12785" max="12785" width="31" style="29" customWidth="1"/>
    <col min="12786" max="12786" width="12.42578125" style="29" customWidth="1"/>
    <col min="12787" max="12787" width="15.28515625" style="29" customWidth="1"/>
    <col min="12788" max="12788" width="16.140625" style="29" customWidth="1"/>
    <col min="12789" max="12789" width="15.28515625" style="29" customWidth="1"/>
    <col min="12790" max="12790" width="15.85546875" style="29" customWidth="1"/>
    <col min="12791" max="12792" width="19.28515625" style="29" customWidth="1"/>
    <col min="12793" max="12793" width="15" style="29" customWidth="1"/>
    <col min="12794" max="12795" width="13.5703125" style="29" customWidth="1"/>
    <col min="12796" max="12796" width="14.7109375" style="29" customWidth="1"/>
    <col min="12797" max="12797" width="14.140625" style="29" customWidth="1"/>
    <col min="12798" max="12798" width="14.28515625" style="29" customWidth="1"/>
    <col min="12799" max="12799" width="8.85546875" style="29" customWidth="1"/>
    <col min="12800" max="12800" width="13.5703125" style="29" customWidth="1"/>
    <col min="12801" max="12801" width="9.5703125" style="29" customWidth="1"/>
    <col min="12802" max="12802" width="10.5703125" style="29" customWidth="1"/>
    <col min="12803" max="12803" width="9" style="29" customWidth="1"/>
    <col min="12804" max="12804" width="13.5703125" style="29" customWidth="1"/>
    <col min="12805" max="12805" width="12.5703125" style="29" customWidth="1"/>
    <col min="12806" max="12806" width="10.140625" style="29" customWidth="1"/>
    <col min="12807" max="12807" width="10.28515625" style="29" customWidth="1"/>
    <col min="12808" max="12808" width="13.5703125" style="29" customWidth="1"/>
    <col min="12809" max="12809" width="12" style="29" customWidth="1"/>
    <col min="12810" max="12810" width="13.5703125" style="29" customWidth="1"/>
    <col min="12811" max="13038" width="9.140625" style="29"/>
    <col min="13039" max="13039" width="1.85546875" style="29" customWidth="1"/>
    <col min="13040" max="13040" width="5.7109375" style="29" customWidth="1"/>
    <col min="13041" max="13041" width="31" style="29" customWidth="1"/>
    <col min="13042" max="13042" width="12.42578125" style="29" customWidth="1"/>
    <col min="13043" max="13043" width="15.28515625" style="29" customWidth="1"/>
    <col min="13044" max="13044" width="16.140625" style="29" customWidth="1"/>
    <col min="13045" max="13045" width="15.28515625" style="29" customWidth="1"/>
    <col min="13046" max="13046" width="15.85546875" style="29" customWidth="1"/>
    <col min="13047" max="13048" width="19.28515625" style="29" customWidth="1"/>
    <col min="13049" max="13049" width="15" style="29" customWidth="1"/>
    <col min="13050" max="13051" width="13.5703125" style="29" customWidth="1"/>
    <col min="13052" max="13052" width="14.7109375" style="29" customWidth="1"/>
    <col min="13053" max="13053" width="14.140625" style="29" customWidth="1"/>
    <col min="13054" max="13054" width="14.28515625" style="29" customWidth="1"/>
    <col min="13055" max="13055" width="8.85546875" style="29" customWidth="1"/>
    <col min="13056" max="13056" width="13.5703125" style="29" customWidth="1"/>
    <col min="13057" max="13057" width="9.5703125" style="29" customWidth="1"/>
    <col min="13058" max="13058" width="10.5703125" style="29" customWidth="1"/>
    <col min="13059" max="13059" width="9" style="29" customWidth="1"/>
    <col min="13060" max="13060" width="13.5703125" style="29" customWidth="1"/>
    <col min="13061" max="13061" width="12.5703125" style="29" customWidth="1"/>
    <col min="13062" max="13062" width="10.140625" style="29" customWidth="1"/>
    <col min="13063" max="13063" width="10.28515625" style="29" customWidth="1"/>
    <col min="13064" max="13064" width="13.5703125" style="29" customWidth="1"/>
    <col min="13065" max="13065" width="12" style="29" customWidth="1"/>
    <col min="13066" max="13066" width="13.5703125" style="29" customWidth="1"/>
    <col min="13067" max="13294" width="9.140625" style="29"/>
    <col min="13295" max="13295" width="1.85546875" style="29" customWidth="1"/>
    <col min="13296" max="13296" width="5.7109375" style="29" customWidth="1"/>
    <col min="13297" max="13297" width="31" style="29" customWidth="1"/>
    <col min="13298" max="13298" width="12.42578125" style="29" customWidth="1"/>
    <col min="13299" max="13299" width="15.28515625" style="29" customWidth="1"/>
    <col min="13300" max="13300" width="16.140625" style="29" customWidth="1"/>
    <col min="13301" max="13301" width="15.28515625" style="29" customWidth="1"/>
    <col min="13302" max="13302" width="15.85546875" style="29" customWidth="1"/>
    <col min="13303" max="13304" width="19.28515625" style="29" customWidth="1"/>
    <col min="13305" max="13305" width="15" style="29" customWidth="1"/>
    <col min="13306" max="13307" width="13.5703125" style="29" customWidth="1"/>
    <col min="13308" max="13308" width="14.7109375" style="29" customWidth="1"/>
    <col min="13309" max="13309" width="14.140625" style="29" customWidth="1"/>
    <col min="13310" max="13310" width="14.28515625" style="29" customWidth="1"/>
    <col min="13311" max="13311" width="8.85546875" style="29" customWidth="1"/>
    <col min="13312" max="13312" width="13.5703125" style="29" customWidth="1"/>
    <col min="13313" max="13313" width="9.5703125" style="29" customWidth="1"/>
    <col min="13314" max="13314" width="10.5703125" style="29" customWidth="1"/>
    <col min="13315" max="13315" width="9" style="29" customWidth="1"/>
    <col min="13316" max="13316" width="13.5703125" style="29" customWidth="1"/>
    <col min="13317" max="13317" width="12.5703125" style="29" customWidth="1"/>
    <col min="13318" max="13318" width="10.140625" style="29" customWidth="1"/>
    <col min="13319" max="13319" width="10.28515625" style="29" customWidth="1"/>
    <col min="13320" max="13320" width="13.5703125" style="29" customWidth="1"/>
    <col min="13321" max="13321" width="12" style="29" customWidth="1"/>
    <col min="13322" max="13322" width="13.5703125" style="29" customWidth="1"/>
    <col min="13323" max="13550" width="9.140625" style="29"/>
    <col min="13551" max="13551" width="1.85546875" style="29" customWidth="1"/>
    <col min="13552" max="13552" width="5.7109375" style="29" customWidth="1"/>
    <col min="13553" max="13553" width="31" style="29" customWidth="1"/>
    <col min="13554" max="13554" width="12.42578125" style="29" customWidth="1"/>
    <col min="13555" max="13555" width="15.28515625" style="29" customWidth="1"/>
    <col min="13556" max="13556" width="16.140625" style="29" customWidth="1"/>
    <col min="13557" max="13557" width="15.28515625" style="29" customWidth="1"/>
    <col min="13558" max="13558" width="15.85546875" style="29" customWidth="1"/>
    <col min="13559" max="13560" width="19.28515625" style="29" customWidth="1"/>
    <col min="13561" max="13561" width="15" style="29" customWidth="1"/>
    <col min="13562" max="13563" width="13.5703125" style="29" customWidth="1"/>
    <col min="13564" max="13564" width="14.7109375" style="29" customWidth="1"/>
    <col min="13565" max="13565" width="14.140625" style="29" customWidth="1"/>
    <col min="13566" max="13566" width="14.28515625" style="29" customWidth="1"/>
    <col min="13567" max="13567" width="8.85546875" style="29" customWidth="1"/>
    <col min="13568" max="13568" width="13.5703125" style="29" customWidth="1"/>
    <col min="13569" max="13569" width="9.5703125" style="29" customWidth="1"/>
    <col min="13570" max="13570" width="10.5703125" style="29" customWidth="1"/>
    <col min="13571" max="13571" width="9" style="29" customWidth="1"/>
    <col min="13572" max="13572" width="13.5703125" style="29" customWidth="1"/>
    <col min="13573" max="13573" width="12.5703125" style="29" customWidth="1"/>
    <col min="13574" max="13574" width="10.140625" style="29" customWidth="1"/>
    <col min="13575" max="13575" width="10.28515625" style="29" customWidth="1"/>
    <col min="13576" max="13576" width="13.5703125" style="29" customWidth="1"/>
    <col min="13577" max="13577" width="12" style="29" customWidth="1"/>
    <col min="13578" max="13578" width="13.5703125" style="29" customWidth="1"/>
    <col min="13579" max="13806" width="9.140625" style="29"/>
    <col min="13807" max="13807" width="1.85546875" style="29" customWidth="1"/>
    <col min="13808" max="13808" width="5.7109375" style="29" customWidth="1"/>
    <col min="13809" max="13809" width="31" style="29" customWidth="1"/>
    <col min="13810" max="13810" width="12.42578125" style="29" customWidth="1"/>
    <col min="13811" max="13811" width="15.28515625" style="29" customWidth="1"/>
    <col min="13812" max="13812" width="16.140625" style="29" customWidth="1"/>
    <col min="13813" max="13813" width="15.28515625" style="29" customWidth="1"/>
    <col min="13814" max="13814" width="15.85546875" style="29" customWidth="1"/>
    <col min="13815" max="13816" width="19.28515625" style="29" customWidth="1"/>
    <col min="13817" max="13817" width="15" style="29" customWidth="1"/>
    <col min="13818" max="13819" width="13.5703125" style="29" customWidth="1"/>
    <col min="13820" max="13820" width="14.7109375" style="29" customWidth="1"/>
    <col min="13821" max="13821" width="14.140625" style="29" customWidth="1"/>
    <col min="13822" max="13822" width="14.28515625" style="29" customWidth="1"/>
    <col min="13823" max="13823" width="8.85546875" style="29" customWidth="1"/>
    <col min="13824" max="13824" width="13.5703125" style="29" customWidth="1"/>
    <col min="13825" max="13825" width="9.5703125" style="29" customWidth="1"/>
    <col min="13826" max="13826" width="10.5703125" style="29" customWidth="1"/>
    <col min="13827" max="13827" width="9" style="29" customWidth="1"/>
    <col min="13828" max="13828" width="13.5703125" style="29" customWidth="1"/>
    <col min="13829" max="13829" width="12.5703125" style="29" customWidth="1"/>
    <col min="13830" max="13830" width="10.140625" style="29" customWidth="1"/>
    <col min="13831" max="13831" width="10.28515625" style="29" customWidth="1"/>
    <col min="13832" max="13832" width="13.5703125" style="29" customWidth="1"/>
    <col min="13833" max="13833" width="12" style="29" customWidth="1"/>
    <col min="13834" max="13834" width="13.5703125" style="29" customWidth="1"/>
    <col min="13835" max="14062" width="9.140625" style="29"/>
    <col min="14063" max="14063" width="1.85546875" style="29" customWidth="1"/>
    <col min="14064" max="14064" width="5.7109375" style="29" customWidth="1"/>
    <col min="14065" max="14065" width="31" style="29" customWidth="1"/>
    <col min="14066" max="14066" width="12.42578125" style="29" customWidth="1"/>
    <col min="14067" max="14067" width="15.28515625" style="29" customWidth="1"/>
    <col min="14068" max="14068" width="16.140625" style="29" customWidth="1"/>
    <col min="14069" max="14069" width="15.28515625" style="29" customWidth="1"/>
    <col min="14070" max="14070" width="15.85546875" style="29" customWidth="1"/>
    <col min="14071" max="14072" width="19.28515625" style="29" customWidth="1"/>
    <col min="14073" max="14073" width="15" style="29" customWidth="1"/>
    <col min="14074" max="14075" width="13.5703125" style="29" customWidth="1"/>
    <col min="14076" max="14076" width="14.7109375" style="29" customWidth="1"/>
    <col min="14077" max="14077" width="14.140625" style="29" customWidth="1"/>
    <col min="14078" max="14078" width="14.28515625" style="29" customWidth="1"/>
    <col min="14079" max="14079" width="8.85546875" style="29" customWidth="1"/>
    <col min="14080" max="14080" width="13.5703125" style="29" customWidth="1"/>
    <col min="14081" max="14081" width="9.5703125" style="29" customWidth="1"/>
    <col min="14082" max="14082" width="10.5703125" style="29" customWidth="1"/>
    <col min="14083" max="14083" width="9" style="29" customWidth="1"/>
    <col min="14084" max="14084" width="13.5703125" style="29" customWidth="1"/>
    <col min="14085" max="14085" width="12.5703125" style="29" customWidth="1"/>
    <col min="14086" max="14086" width="10.140625" style="29" customWidth="1"/>
    <col min="14087" max="14087" width="10.28515625" style="29" customWidth="1"/>
    <col min="14088" max="14088" width="13.5703125" style="29" customWidth="1"/>
    <col min="14089" max="14089" width="12" style="29" customWidth="1"/>
    <col min="14090" max="14090" width="13.5703125" style="29" customWidth="1"/>
    <col min="14091" max="14318" width="9.140625" style="29"/>
    <col min="14319" max="14319" width="1.85546875" style="29" customWidth="1"/>
    <col min="14320" max="14320" width="5.7109375" style="29" customWidth="1"/>
    <col min="14321" max="14321" width="31" style="29" customWidth="1"/>
    <col min="14322" max="14322" width="12.42578125" style="29" customWidth="1"/>
    <col min="14323" max="14323" width="15.28515625" style="29" customWidth="1"/>
    <col min="14324" max="14324" width="16.140625" style="29" customWidth="1"/>
    <col min="14325" max="14325" width="15.28515625" style="29" customWidth="1"/>
    <col min="14326" max="14326" width="15.85546875" style="29" customWidth="1"/>
    <col min="14327" max="14328" width="19.28515625" style="29" customWidth="1"/>
    <col min="14329" max="14329" width="15" style="29" customWidth="1"/>
    <col min="14330" max="14331" width="13.5703125" style="29" customWidth="1"/>
    <col min="14332" max="14332" width="14.7109375" style="29" customWidth="1"/>
    <col min="14333" max="14333" width="14.140625" style="29" customWidth="1"/>
    <col min="14334" max="14334" width="14.28515625" style="29" customWidth="1"/>
    <col min="14335" max="14335" width="8.85546875" style="29" customWidth="1"/>
    <col min="14336" max="14336" width="13.5703125" style="29" customWidth="1"/>
    <col min="14337" max="14337" width="9.5703125" style="29" customWidth="1"/>
    <col min="14338" max="14338" width="10.5703125" style="29" customWidth="1"/>
    <col min="14339" max="14339" width="9" style="29" customWidth="1"/>
    <col min="14340" max="14340" width="13.5703125" style="29" customWidth="1"/>
    <col min="14341" max="14341" width="12.5703125" style="29" customWidth="1"/>
    <col min="14342" max="14342" width="10.140625" style="29" customWidth="1"/>
    <col min="14343" max="14343" width="10.28515625" style="29" customWidth="1"/>
    <col min="14344" max="14344" width="13.5703125" style="29" customWidth="1"/>
    <col min="14345" max="14345" width="12" style="29" customWidth="1"/>
    <col min="14346" max="14346" width="13.5703125" style="29" customWidth="1"/>
    <col min="14347" max="14574" width="9.140625" style="29"/>
    <col min="14575" max="14575" width="1.85546875" style="29" customWidth="1"/>
    <col min="14576" max="14576" width="5.7109375" style="29" customWidth="1"/>
    <col min="14577" max="14577" width="31" style="29" customWidth="1"/>
    <col min="14578" max="14578" width="12.42578125" style="29" customWidth="1"/>
    <col min="14579" max="14579" width="15.28515625" style="29" customWidth="1"/>
    <col min="14580" max="14580" width="16.140625" style="29" customWidth="1"/>
    <col min="14581" max="14581" width="15.28515625" style="29" customWidth="1"/>
    <col min="14582" max="14582" width="15.85546875" style="29" customWidth="1"/>
    <col min="14583" max="14584" width="19.28515625" style="29" customWidth="1"/>
    <col min="14585" max="14585" width="15" style="29" customWidth="1"/>
    <col min="14586" max="14587" width="13.5703125" style="29" customWidth="1"/>
    <col min="14588" max="14588" width="14.7109375" style="29" customWidth="1"/>
    <col min="14589" max="14589" width="14.140625" style="29" customWidth="1"/>
    <col min="14590" max="14590" width="14.28515625" style="29" customWidth="1"/>
    <col min="14591" max="14591" width="8.85546875" style="29" customWidth="1"/>
    <col min="14592" max="14592" width="13.5703125" style="29" customWidth="1"/>
    <col min="14593" max="14593" width="9.5703125" style="29" customWidth="1"/>
    <col min="14594" max="14594" width="10.5703125" style="29" customWidth="1"/>
    <col min="14595" max="14595" width="9" style="29" customWidth="1"/>
    <col min="14596" max="14596" width="13.5703125" style="29" customWidth="1"/>
    <col min="14597" max="14597" width="12.5703125" style="29" customWidth="1"/>
    <col min="14598" max="14598" width="10.140625" style="29" customWidth="1"/>
    <col min="14599" max="14599" width="10.28515625" style="29" customWidth="1"/>
    <col min="14600" max="14600" width="13.5703125" style="29" customWidth="1"/>
    <col min="14601" max="14601" width="12" style="29" customWidth="1"/>
    <col min="14602" max="14602" width="13.5703125" style="29" customWidth="1"/>
    <col min="14603" max="14830" width="9.140625" style="29"/>
    <col min="14831" max="14831" width="1.85546875" style="29" customWidth="1"/>
    <col min="14832" max="14832" width="5.7109375" style="29" customWidth="1"/>
    <col min="14833" max="14833" width="31" style="29" customWidth="1"/>
    <col min="14834" max="14834" width="12.42578125" style="29" customWidth="1"/>
    <col min="14835" max="14835" width="15.28515625" style="29" customWidth="1"/>
    <col min="14836" max="14836" width="16.140625" style="29" customWidth="1"/>
    <col min="14837" max="14837" width="15.28515625" style="29" customWidth="1"/>
    <col min="14838" max="14838" width="15.85546875" style="29" customWidth="1"/>
    <col min="14839" max="14840" width="19.28515625" style="29" customWidth="1"/>
    <col min="14841" max="14841" width="15" style="29" customWidth="1"/>
    <col min="14842" max="14843" width="13.5703125" style="29" customWidth="1"/>
    <col min="14844" max="14844" width="14.7109375" style="29" customWidth="1"/>
    <col min="14845" max="14845" width="14.140625" style="29" customWidth="1"/>
    <col min="14846" max="14846" width="14.28515625" style="29" customWidth="1"/>
    <col min="14847" max="14847" width="8.85546875" style="29" customWidth="1"/>
    <col min="14848" max="14848" width="13.5703125" style="29" customWidth="1"/>
    <col min="14849" max="14849" width="9.5703125" style="29" customWidth="1"/>
    <col min="14850" max="14850" width="10.5703125" style="29" customWidth="1"/>
    <col min="14851" max="14851" width="9" style="29" customWidth="1"/>
    <col min="14852" max="14852" width="13.5703125" style="29" customWidth="1"/>
    <col min="14853" max="14853" width="12.5703125" style="29" customWidth="1"/>
    <col min="14854" max="14854" width="10.140625" style="29" customWidth="1"/>
    <col min="14855" max="14855" width="10.28515625" style="29" customWidth="1"/>
    <col min="14856" max="14856" width="13.5703125" style="29" customWidth="1"/>
    <col min="14857" max="14857" width="12" style="29" customWidth="1"/>
    <col min="14858" max="14858" width="13.5703125" style="29" customWidth="1"/>
    <col min="14859" max="15086" width="9.140625" style="29"/>
    <col min="15087" max="15087" width="1.85546875" style="29" customWidth="1"/>
    <col min="15088" max="15088" width="5.7109375" style="29" customWidth="1"/>
    <col min="15089" max="15089" width="31" style="29" customWidth="1"/>
    <col min="15090" max="15090" width="12.42578125" style="29" customWidth="1"/>
    <col min="15091" max="15091" width="15.28515625" style="29" customWidth="1"/>
    <col min="15092" max="15092" width="16.140625" style="29" customWidth="1"/>
    <col min="15093" max="15093" width="15.28515625" style="29" customWidth="1"/>
    <col min="15094" max="15094" width="15.85546875" style="29" customWidth="1"/>
    <col min="15095" max="15096" width="19.28515625" style="29" customWidth="1"/>
    <col min="15097" max="15097" width="15" style="29" customWidth="1"/>
    <col min="15098" max="15099" width="13.5703125" style="29" customWidth="1"/>
    <col min="15100" max="15100" width="14.7109375" style="29" customWidth="1"/>
    <col min="15101" max="15101" width="14.140625" style="29" customWidth="1"/>
    <col min="15102" max="15102" width="14.28515625" style="29" customWidth="1"/>
    <col min="15103" max="15103" width="8.85546875" style="29" customWidth="1"/>
    <col min="15104" max="15104" width="13.5703125" style="29" customWidth="1"/>
    <col min="15105" max="15105" width="9.5703125" style="29" customWidth="1"/>
    <col min="15106" max="15106" width="10.5703125" style="29" customWidth="1"/>
    <col min="15107" max="15107" width="9" style="29" customWidth="1"/>
    <col min="15108" max="15108" width="13.5703125" style="29" customWidth="1"/>
    <col min="15109" max="15109" width="12.5703125" style="29" customWidth="1"/>
    <col min="15110" max="15110" width="10.140625" style="29" customWidth="1"/>
    <col min="15111" max="15111" width="10.28515625" style="29" customWidth="1"/>
    <col min="15112" max="15112" width="13.5703125" style="29" customWidth="1"/>
    <col min="15113" max="15113" width="12" style="29" customWidth="1"/>
    <col min="15114" max="15114" width="13.5703125" style="29" customWidth="1"/>
    <col min="15115" max="15342" width="9.140625" style="29"/>
    <col min="15343" max="15343" width="1.85546875" style="29" customWidth="1"/>
    <col min="15344" max="15344" width="5.7109375" style="29" customWidth="1"/>
    <col min="15345" max="15345" width="31" style="29" customWidth="1"/>
    <col min="15346" max="15346" width="12.42578125" style="29" customWidth="1"/>
    <col min="15347" max="15347" width="15.28515625" style="29" customWidth="1"/>
    <col min="15348" max="15348" width="16.140625" style="29" customWidth="1"/>
    <col min="15349" max="15349" width="15.28515625" style="29" customWidth="1"/>
    <col min="15350" max="15350" width="15.85546875" style="29" customWidth="1"/>
    <col min="15351" max="15352" width="19.28515625" style="29" customWidth="1"/>
    <col min="15353" max="15353" width="15" style="29" customWidth="1"/>
    <col min="15354" max="15355" width="13.5703125" style="29" customWidth="1"/>
    <col min="15356" max="15356" width="14.7109375" style="29" customWidth="1"/>
    <col min="15357" max="15357" width="14.140625" style="29" customWidth="1"/>
    <col min="15358" max="15358" width="14.28515625" style="29" customWidth="1"/>
    <col min="15359" max="15359" width="8.85546875" style="29" customWidth="1"/>
    <col min="15360" max="15360" width="13.5703125" style="29" customWidth="1"/>
    <col min="15361" max="15361" width="9.5703125" style="29" customWidth="1"/>
    <col min="15362" max="15362" width="10.5703125" style="29" customWidth="1"/>
    <col min="15363" max="15363" width="9" style="29" customWidth="1"/>
    <col min="15364" max="15364" width="13.5703125" style="29" customWidth="1"/>
    <col min="15365" max="15365" width="12.5703125" style="29" customWidth="1"/>
    <col min="15366" max="15366" width="10.140625" style="29" customWidth="1"/>
    <col min="15367" max="15367" width="10.28515625" style="29" customWidth="1"/>
    <col min="15368" max="15368" width="13.5703125" style="29" customWidth="1"/>
    <col min="15369" max="15369" width="12" style="29" customWidth="1"/>
    <col min="15370" max="15370" width="13.5703125" style="29" customWidth="1"/>
    <col min="15371" max="15598" width="9.140625" style="29"/>
    <col min="15599" max="15599" width="1.85546875" style="29" customWidth="1"/>
    <col min="15600" max="15600" width="5.7109375" style="29" customWidth="1"/>
    <col min="15601" max="15601" width="31" style="29" customWidth="1"/>
    <col min="15602" max="15602" width="12.42578125" style="29" customWidth="1"/>
    <col min="15603" max="15603" width="15.28515625" style="29" customWidth="1"/>
    <col min="15604" max="15604" width="16.140625" style="29" customWidth="1"/>
    <col min="15605" max="15605" width="15.28515625" style="29" customWidth="1"/>
    <col min="15606" max="15606" width="15.85546875" style="29" customWidth="1"/>
    <col min="15607" max="15608" width="19.28515625" style="29" customWidth="1"/>
    <col min="15609" max="15609" width="15" style="29" customWidth="1"/>
    <col min="15610" max="15611" width="13.5703125" style="29" customWidth="1"/>
    <col min="15612" max="15612" width="14.7109375" style="29" customWidth="1"/>
    <col min="15613" max="15613" width="14.140625" style="29" customWidth="1"/>
    <col min="15614" max="15614" width="14.28515625" style="29" customWidth="1"/>
    <col min="15615" max="15615" width="8.85546875" style="29" customWidth="1"/>
    <col min="15616" max="15616" width="13.5703125" style="29" customWidth="1"/>
    <col min="15617" max="15617" width="9.5703125" style="29" customWidth="1"/>
    <col min="15618" max="15618" width="10.5703125" style="29" customWidth="1"/>
    <col min="15619" max="15619" width="9" style="29" customWidth="1"/>
    <col min="15620" max="15620" width="13.5703125" style="29" customWidth="1"/>
    <col min="15621" max="15621" width="12.5703125" style="29" customWidth="1"/>
    <col min="15622" max="15622" width="10.140625" style="29" customWidth="1"/>
    <col min="15623" max="15623" width="10.28515625" style="29" customWidth="1"/>
    <col min="15624" max="15624" width="13.5703125" style="29" customWidth="1"/>
    <col min="15625" max="15625" width="12" style="29" customWidth="1"/>
    <col min="15626" max="15626" width="13.5703125" style="29" customWidth="1"/>
    <col min="15627" max="15854" width="9.140625" style="29"/>
    <col min="15855" max="15855" width="1.85546875" style="29" customWidth="1"/>
    <col min="15856" max="15856" width="5.7109375" style="29" customWidth="1"/>
    <col min="15857" max="15857" width="31" style="29" customWidth="1"/>
    <col min="15858" max="15858" width="12.42578125" style="29" customWidth="1"/>
    <col min="15859" max="15859" width="15.28515625" style="29" customWidth="1"/>
    <col min="15860" max="15860" width="16.140625" style="29" customWidth="1"/>
    <col min="15861" max="15861" width="15.28515625" style="29" customWidth="1"/>
    <col min="15862" max="15862" width="15.85546875" style="29" customWidth="1"/>
    <col min="15863" max="15864" width="19.28515625" style="29" customWidth="1"/>
    <col min="15865" max="15865" width="15" style="29" customWidth="1"/>
    <col min="15866" max="15867" width="13.5703125" style="29" customWidth="1"/>
    <col min="15868" max="15868" width="14.7109375" style="29" customWidth="1"/>
    <col min="15869" max="15869" width="14.140625" style="29" customWidth="1"/>
    <col min="15870" max="15870" width="14.28515625" style="29" customWidth="1"/>
    <col min="15871" max="15871" width="8.85546875" style="29" customWidth="1"/>
    <col min="15872" max="15872" width="13.5703125" style="29" customWidth="1"/>
    <col min="15873" max="15873" width="9.5703125" style="29" customWidth="1"/>
    <col min="15874" max="15874" width="10.5703125" style="29" customWidth="1"/>
    <col min="15875" max="15875" width="9" style="29" customWidth="1"/>
    <col min="15876" max="15876" width="13.5703125" style="29" customWidth="1"/>
    <col min="15877" max="15877" width="12.5703125" style="29" customWidth="1"/>
    <col min="15878" max="15878" width="10.140625" style="29" customWidth="1"/>
    <col min="15879" max="15879" width="10.28515625" style="29" customWidth="1"/>
    <col min="15880" max="15880" width="13.5703125" style="29" customWidth="1"/>
    <col min="15881" max="15881" width="12" style="29" customWidth="1"/>
    <col min="15882" max="15882" width="13.5703125" style="29" customWidth="1"/>
    <col min="15883" max="16110" width="9.140625" style="29"/>
    <col min="16111" max="16111" width="1.85546875" style="29" customWidth="1"/>
    <col min="16112" max="16112" width="5.7109375" style="29" customWidth="1"/>
    <col min="16113" max="16113" width="31" style="29" customWidth="1"/>
    <col min="16114" max="16114" width="12.42578125" style="29" customWidth="1"/>
    <col min="16115" max="16115" width="15.28515625" style="29" customWidth="1"/>
    <col min="16116" max="16116" width="16.140625" style="29" customWidth="1"/>
    <col min="16117" max="16117" width="15.28515625" style="29" customWidth="1"/>
    <col min="16118" max="16118" width="15.85546875" style="29" customWidth="1"/>
    <col min="16119" max="16120" width="19.28515625" style="29" customWidth="1"/>
    <col min="16121" max="16121" width="15" style="29" customWidth="1"/>
    <col min="16122" max="16123" width="13.5703125" style="29" customWidth="1"/>
    <col min="16124" max="16124" width="14.7109375" style="29" customWidth="1"/>
    <col min="16125" max="16125" width="14.140625" style="29" customWidth="1"/>
    <col min="16126" max="16126" width="14.28515625" style="29" customWidth="1"/>
    <col min="16127" max="16127" width="8.85546875" style="29" customWidth="1"/>
    <col min="16128" max="16128" width="13.5703125" style="29" customWidth="1"/>
    <col min="16129" max="16129" width="9.5703125" style="29" customWidth="1"/>
    <col min="16130" max="16130" width="10.5703125" style="29" customWidth="1"/>
    <col min="16131" max="16131" width="9" style="29" customWidth="1"/>
    <col min="16132" max="16132" width="13.5703125" style="29" customWidth="1"/>
    <col min="16133" max="16133" width="12.5703125" style="29" customWidth="1"/>
    <col min="16134" max="16134" width="10.140625" style="29" customWidth="1"/>
    <col min="16135" max="16135" width="10.28515625" style="29" customWidth="1"/>
    <col min="16136" max="16136" width="13.5703125" style="29" customWidth="1"/>
    <col min="16137" max="16137" width="12" style="29" customWidth="1"/>
    <col min="16138" max="16138" width="13.5703125" style="29" customWidth="1"/>
    <col min="16139" max="16384" width="9.140625" style="29"/>
  </cols>
  <sheetData>
    <row r="1" spans="1:55" ht="18.75" x14ac:dyDescent="0.3">
      <c r="D1" s="30"/>
      <c r="I1" s="32"/>
      <c r="J1" s="32" t="s">
        <v>55</v>
      </c>
    </row>
    <row r="2" spans="1:55" ht="18.75" x14ac:dyDescent="0.3">
      <c r="D2" s="30"/>
      <c r="I2" s="32"/>
      <c r="J2" s="32"/>
    </row>
    <row r="3" spans="1:55" ht="18.75" x14ac:dyDescent="0.3">
      <c r="D3" s="30"/>
      <c r="I3" s="32"/>
      <c r="J3" s="32"/>
    </row>
    <row r="5" spans="1:55" ht="36.75" customHeight="1" x14ac:dyDescent="0.25">
      <c r="A5" s="200" t="s">
        <v>54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55" ht="15.75" x14ac:dyDescent="0.25">
      <c r="B6" s="33"/>
      <c r="C6" s="33"/>
      <c r="D6" s="33"/>
      <c r="E6" s="34"/>
      <c r="F6" s="34"/>
      <c r="G6" s="34"/>
      <c r="H6" s="34"/>
      <c r="I6" s="34"/>
      <c r="J6" s="34"/>
    </row>
    <row r="7" spans="1:55" s="35" customFormat="1" ht="15.75" x14ac:dyDescent="0.25">
      <c r="B7" s="33"/>
      <c r="C7" s="33"/>
      <c r="D7" s="202"/>
      <c r="E7" s="202"/>
      <c r="F7" s="202"/>
      <c r="G7" s="202"/>
      <c r="H7" s="202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1:55" s="38" customFormat="1" ht="15" customHeight="1" x14ac:dyDescent="0.25">
      <c r="B8" s="33"/>
      <c r="C8" s="33"/>
      <c r="D8" s="203" t="s">
        <v>47</v>
      </c>
      <c r="E8" s="203"/>
      <c r="F8" s="203"/>
      <c r="G8" s="203"/>
      <c r="H8" s="203"/>
      <c r="I8" s="36"/>
      <c r="J8" s="3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15.75" x14ac:dyDescent="0.25">
      <c r="B9" s="33"/>
      <c r="C9" s="33"/>
      <c r="D9" s="33"/>
      <c r="E9" s="34"/>
      <c r="F9" s="34"/>
      <c r="G9" s="34"/>
      <c r="H9" s="34"/>
      <c r="I9" s="34"/>
      <c r="J9" s="34"/>
    </row>
    <row r="10" spans="1:55" ht="24" customHeight="1" x14ac:dyDescent="0.25">
      <c r="A10" s="205" t="s">
        <v>1</v>
      </c>
      <c r="B10" s="205" t="s">
        <v>44</v>
      </c>
      <c r="C10" s="205" t="s">
        <v>48</v>
      </c>
      <c r="D10" s="205" t="s">
        <v>49</v>
      </c>
      <c r="E10" s="204" t="s">
        <v>65</v>
      </c>
      <c r="F10" s="208" t="s">
        <v>2</v>
      </c>
      <c r="G10" s="210"/>
      <c r="H10" s="210"/>
      <c r="I10" s="210"/>
      <c r="J10" s="209"/>
    </row>
    <row r="11" spans="1:55" ht="24" customHeight="1" x14ac:dyDescent="0.25">
      <c r="A11" s="205"/>
      <c r="B11" s="205"/>
      <c r="C11" s="205"/>
      <c r="D11" s="205"/>
      <c r="E11" s="204"/>
      <c r="F11" s="206" t="s">
        <v>50</v>
      </c>
      <c r="G11" s="208" t="s">
        <v>66</v>
      </c>
      <c r="H11" s="209"/>
      <c r="I11" s="206" t="s">
        <v>51</v>
      </c>
      <c r="J11" s="54" t="s">
        <v>66</v>
      </c>
    </row>
    <row r="12" spans="1:55" ht="183.75" customHeight="1" x14ac:dyDescent="0.25">
      <c r="A12" s="205"/>
      <c r="B12" s="205"/>
      <c r="C12" s="205"/>
      <c r="D12" s="205"/>
      <c r="E12" s="204"/>
      <c r="F12" s="207"/>
      <c r="G12" s="40" t="s">
        <v>68</v>
      </c>
      <c r="H12" s="40" t="s">
        <v>69</v>
      </c>
      <c r="I12" s="207"/>
      <c r="J12" s="40" t="s">
        <v>70</v>
      </c>
    </row>
    <row r="13" spans="1:55" s="44" customFormat="1" ht="30" customHeight="1" x14ac:dyDescent="0.2">
      <c r="A13" s="41">
        <v>1</v>
      </c>
      <c r="B13" s="42">
        <v>2</v>
      </c>
      <c r="C13" s="42">
        <v>3</v>
      </c>
      <c r="D13" s="58" t="s">
        <v>85</v>
      </c>
      <c r="E13" s="43" t="s">
        <v>67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</row>
    <row r="14" spans="1:55" x14ac:dyDescent="0.25">
      <c r="A14" s="45">
        <v>1</v>
      </c>
      <c r="B14" s="46"/>
      <c r="C14" s="47"/>
      <c r="D14" s="56"/>
      <c r="E14" s="55">
        <f>SUM(F14:I14)</f>
        <v>0</v>
      </c>
      <c r="F14" s="55"/>
      <c r="G14" s="55"/>
      <c r="H14" s="55"/>
      <c r="I14" s="55"/>
      <c r="J14" s="55"/>
    </row>
    <row r="15" spans="1:55" x14ac:dyDescent="0.25">
      <c r="A15" s="45">
        <v>2</v>
      </c>
      <c r="B15" s="46"/>
      <c r="C15" s="47"/>
      <c r="D15" s="56"/>
      <c r="E15" s="55">
        <f>SUM(F15:I15)</f>
        <v>0</v>
      </c>
      <c r="F15" s="55"/>
      <c r="G15" s="55"/>
      <c r="H15" s="55"/>
      <c r="I15" s="55"/>
      <c r="J15" s="55"/>
    </row>
    <row r="16" spans="1:55" x14ac:dyDescent="0.25">
      <c r="A16" s="45">
        <v>3</v>
      </c>
      <c r="B16" s="46"/>
      <c r="C16" s="47"/>
      <c r="D16" s="56"/>
      <c r="E16" s="55">
        <f>SUM(F16:I16)</f>
        <v>0</v>
      </c>
      <c r="F16" s="55"/>
      <c r="G16" s="55"/>
      <c r="H16" s="55"/>
      <c r="I16" s="55"/>
      <c r="J16" s="55"/>
    </row>
    <row r="17" spans="1:10" x14ac:dyDescent="0.25">
      <c r="A17" s="51"/>
      <c r="B17" s="48" t="s">
        <v>3</v>
      </c>
      <c r="C17" s="52"/>
      <c r="D17" s="57">
        <f>SUM(D14:D16)</f>
        <v>0</v>
      </c>
      <c r="E17" s="53">
        <f t="shared" ref="E17:J17" si="0">SUM(E14:E16)</f>
        <v>0</v>
      </c>
      <c r="F17" s="53">
        <f t="shared" si="0"/>
        <v>0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53">
        <f t="shared" si="0"/>
        <v>0</v>
      </c>
    </row>
    <row r="18" spans="1:10" ht="33" customHeight="1" x14ac:dyDescent="0.25">
      <c r="A18" s="201" t="s">
        <v>52</v>
      </c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0" ht="30.75" customHeight="1" x14ac:dyDescent="0.25">
      <c r="A19" s="201" t="s">
        <v>53</v>
      </c>
      <c r="B19" s="201"/>
      <c r="C19" s="201"/>
      <c r="D19" s="201"/>
      <c r="E19" s="201"/>
      <c r="F19" s="201"/>
      <c r="G19" s="201"/>
      <c r="H19" s="201"/>
      <c r="I19" s="201"/>
      <c r="J19" s="201"/>
    </row>
    <row r="20" spans="1:10" x14ac:dyDescent="0.25">
      <c r="C20" s="49"/>
      <c r="D20" s="49"/>
    </row>
  </sheetData>
  <mergeCells count="14">
    <mergeCell ref="A5:J5"/>
    <mergeCell ref="A18:J18"/>
    <mergeCell ref="A19:J19"/>
    <mergeCell ref="D7:H7"/>
    <mergeCell ref="D8:H8"/>
    <mergeCell ref="E10:E12"/>
    <mergeCell ref="A10:A12"/>
    <mergeCell ref="B10:B12"/>
    <mergeCell ref="C10:C12"/>
    <mergeCell ref="D10:D12"/>
    <mergeCell ref="F11:F12"/>
    <mergeCell ref="G11:H11"/>
    <mergeCell ref="I11:I12"/>
    <mergeCell ref="F10:J1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7"/>
  <sheetViews>
    <sheetView view="pageBreakPreview" topLeftCell="A16" zoomScale="70" zoomScaleNormal="60" zoomScaleSheetLayoutView="70" workbookViewId="0">
      <selection activeCell="FY31" sqref="FY31:GE31"/>
    </sheetView>
  </sheetViews>
  <sheetFormatPr defaultColWidth="10.42578125" defaultRowHeight="18" customHeight="1" x14ac:dyDescent="0.2"/>
  <cols>
    <col min="1" max="1" width="4.42578125" style="1" customWidth="1"/>
    <col min="2" max="2" width="42.7109375" style="2" customWidth="1"/>
    <col min="3" max="4" width="19" style="2" hidden="1" customWidth="1"/>
    <col min="5" max="5" width="29.7109375" style="2" hidden="1" customWidth="1"/>
    <col min="6" max="19" width="22.7109375" style="2" hidden="1" customWidth="1"/>
    <col min="20" max="20" width="16.85546875" style="2" hidden="1" customWidth="1"/>
    <col min="21" max="21" width="19.28515625" style="2" hidden="1" customWidth="1"/>
    <col min="22" max="22" width="17.42578125" style="2" hidden="1" customWidth="1"/>
    <col min="23" max="23" width="18.140625" style="2" hidden="1" customWidth="1"/>
    <col min="24" max="24" width="18.42578125" style="2" hidden="1" customWidth="1"/>
    <col min="25" max="25" width="20" style="2" hidden="1" customWidth="1"/>
    <col min="26" max="26" width="17.5703125" style="2" hidden="1" customWidth="1"/>
    <col min="27" max="27" width="20.42578125" style="2" hidden="1" customWidth="1"/>
    <col min="28" max="28" width="24.42578125" style="2" hidden="1" customWidth="1"/>
    <col min="29" max="29" width="17.85546875" style="2" hidden="1" customWidth="1"/>
    <col min="30" max="30" width="16.85546875" style="2" hidden="1" customWidth="1"/>
    <col min="31" max="31" width="19.28515625" style="2" hidden="1" customWidth="1"/>
    <col min="32" max="32" width="17.42578125" style="2" hidden="1" customWidth="1"/>
    <col min="33" max="33" width="18.140625" style="2" hidden="1" customWidth="1"/>
    <col min="34" max="34" width="18.42578125" style="2" hidden="1" customWidth="1"/>
    <col min="35" max="35" width="20" style="2" hidden="1" customWidth="1"/>
    <col min="36" max="36" width="17.5703125" style="2" hidden="1" customWidth="1"/>
    <col min="37" max="37" width="20.42578125" style="2" hidden="1" customWidth="1"/>
    <col min="38" max="38" width="24.42578125" style="2" hidden="1" customWidth="1"/>
    <col min="39" max="39" width="17.85546875" style="2" hidden="1" customWidth="1"/>
    <col min="40" max="40" width="16.85546875" style="2" hidden="1" customWidth="1"/>
    <col min="41" max="41" width="19.28515625" style="2" hidden="1" customWidth="1"/>
    <col min="42" max="42" width="17.42578125" style="2" hidden="1" customWidth="1"/>
    <col min="43" max="43" width="18.140625" style="2" hidden="1" customWidth="1"/>
    <col min="44" max="44" width="18.42578125" style="2" hidden="1" customWidth="1"/>
    <col min="45" max="45" width="20" style="2" hidden="1" customWidth="1"/>
    <col min="46" max="46" width="17.5703125" style="2" hidden="1" customWidth="1"/>
    <col min="47" max="47" width="20.42578125" style="2" hidden="1" customWidth="1"/>
    <col min="48" max="48" width="24.42578125" style="2" hidden="1" customWidth="1"/>
    <col min="49" max="49" width="17.85546875" style="2" hidden="1" customWidth="1"/>
    <col min="50" max="50" width="16.85546875" style="2" hidden="1" customWidth="1"/>
    <col min="51" max="51" width="19.28515625" style="2" hidden="1" customWidth="1"/>
    <col min="52" max="52" width="17.42578125" style="2" hidden="1" customWidth="1"/>
    <col min="53" max="53" width="18.140625" style="2" hidden="1" customWidth="1"/>
    <col min="54" max="54" width="18.42578125" style="2" hidden="1" customWidth="1"/>
    <col min="55" max="55" width="20" style="2" hidden="1" customWidth="1"/>
    <col min="56" max="56" width="17.5703125" style="2" hidden="1" customWidth="1"/>
    <col min="57" max="57" width="20.42578125" style="2" hidden="1" customWidth="1"/>
    <col min="58" max="58" width="24.42578125" style="2" hidden="1" customWidth="1"/>
    <col min="59" max="59" width="17.85546875" style="2" hidden="1" customWidth="1"/>
    <col min="60" max="60" width="16.85546875" style="2" hidden="1" customWidth="1"/>
    <col min="61" max="61" width="19.28515625" style="2" hidden="1" customWidth="1"/>
    <col min="62" max="62" width="17.42578125" style="2" hidden="1" customWidth="1"/>
    <col min="63" max="63" width="18.140625" style="2" hidden="1" customWidth="1"/>
    <col min="64" max="64" width="18.42578125" style="2" hidden="1" customWidth="1"/>
    <col min="65" max="65" width="20" style="2" hidden="1" customWidth="1"/>
    <col min="66" max="66" width="17.5703125" style="2" hidden="1" customWidth="1"/>
    <col min="67" max="67" width="20.42578125" style="2" hidden="1" customWidth="1"/>
    <col min="68" max="68" width="24.42578125" style="2" hidden="1" customWidth="1"/>
    <col min="69" max="69" width="17.85546875" style="2" hidden="1" customWidth="1"/>
    <col min="70" max="70" width="16.85546875" style="2" hidden="1" customWidth="1"/>
    <col min="71" max="71" width="19.28515625" style="2" hidden="1" customWidth="1"/>
    <col min="72" max="72" width="17.42578125" style="2" hidden="1" customWidth="1"/>
    <col min="73" max="73" width="18.140625" style="2" hidden="1" customWidth="1"/>
    <col min="74" max="74" width="18.42578125" style="2" hidden="1" customWidth="1"/>
    <col min="75" max="75" width="20" style="2" hidden="1" customWidth="1"/>
    <col min="76" max="76" width="17.5703125" style="2" hidden="1" customWidth="1"/>
    <col min="77" max="77" width="20.42578125" style="2" hidden="1" customWidth="1"/>
    <col min="78" max="78" width="24.42578125" style="2" hidden="1" customWidth="1"/>
    <col min="79" max="79" width="17.85546875" style="2" hidden="1" customWidth="1"/>
    <col min="80" max="81" width="21.42578125" style="2" hidden="1" customWidth="1"/>
    <col min="82" max="82" width="19.5703125" style="2" hidden="1" customWidth="1"/>
    <col min="83" max="85" width="21.42578125" style="2" hidden="1" customWidth="1"/>
    <col min="86" max="86" width="17.85546875" style="2" hidden="1" customWidth="1"/>
    <col min="87" max="87" width="21.42578125" style="2" hidden="1" customWidth="1"/>
    <col min="88" max="88" width="16.85546875" style="2" hidden="1" customWidth="1"/>
    <col min="89" max="89" width="19.28515625" style="2" hidden="1" customWidth="1"/>
    <col min="90" max="90" width="17.42578125" style="2" hidden="1" customWidth="1"/>
    <col min="91" max="91" width="18.140625" style="2" hidden="1" customWidth="1"/>
    <col min="92" max="92" width="18.42578125" style="2" hidden="1" customWidth="1"/>
    <col min="93" max="93" width="20" style="2" hidden="1" customWidth="1"/>
    <col min="94" max="94" width="17.5703125" style="2" hidden="1" customWidth="1"/>
    <col min="95" max="95" width="20.42578125" style="2" hidden="1" customWidth="1"/>
    <col min="96" max="96" width="24.42578125" style="2" hidden="1" customWidth="1"/>
    <col min="97" max="97" width="17.85546875" style="2" hidden="1" customWidth="1"/>
    <col min="98" max="98" width="16.85546875" style="2" hidden="1" customWidth="1"/>
    <col min="99" max="99" width="19.28515625" style="2" hidden="1" customWidth="1"/>
    <col min="100" max="100" width="17.42578125" style="2" hidden="1" customWidth="1"/>
    <col min="101" max="101" width="18.140625" style="2" hidden="1" customWidth="1"/>
    <col min="102" max="102" width="18.42578125" style="2" hidden="1" customWidth="1"/>
    <col min="103" max="103" width="20" style="2" hidden="1" customWidth="1"/>
    <col min="104" max="104" width="17.5703125" style="2" hidden="1" customWidth="1"/>
    <col min="105" max="105" width="20.42578125" style="2" hidden="1" customWidth="1"/>
    <col min="106" max="106" width="24.42578125" style="2" hidden="1" customWidth="1"/>
    <col min="107" max="107" width="17.85546875" style="2" hidden="1" customWidth="1"/>
    <col min="108" max="108" width="16.85546875" style="2" hidden="1" customWidth="1"/>
    <col min="109" max="109" width="19.28515625" style="2" hidden="1" customWidth="1"/>
    <col min="110" max="110" width="17.42578125" style="2" hidden="1" customWidth="1"/>
    <col min="111" max="111" width="18.140625" style="2" hidden="1" customWidth="1"/>
    <col min="112" max="112" width="18.42578125" style="2" hidden="1" customWidth="1"/>
    <col min="113" max="113" width="20" style="2" hidden="1" customWidth="1"/>
    <col min="114" max="114" width="17.5703125" style="2" hidden="1" customWidth="1"/>
    <col min="115" max="115" width="20.42578125" style="2" hidden="1" customWidth="1"/>
    <col min="116" max="116" width="24.42578125" style="2" hidden="1" customWidth="1"/>
    <col min="117" max="117" width="17.85546875" style="2" hidden="1" customWidth="1"/>
    <col min="118" max="123" width="10.42578125" style="5" hidden="1" customWidth="1"/>
    <col min="124" max="125" width="20.5703125" style="5" hidden="1" customWidth="1"/>
    <col min="126" max="127" width="11.140625" style="5" hidden="1" customWidth="1"/>
    <col min="128" max="128" width="19" style="5" hidden="1" customWidth="1"/>
    <col min="129" max="130" width="16.7109375" style="5" hidden="1" customWidth="1"/>
    <col min="131" max="131" width="22.5703125" style="5" hidden="1" customWidth="1"/>
    <col min="132" max="132" width="22.7109375" style="5" hidden="1" customWidth="1"/>
    <col min="133" max="133" width="18.5703125" style="5" hidden="1" customWidth="1"/>
    <col min="134" max="134" width="22.42578125" style="5" hidden="1" customWidth="1"/>
    <col min="135" max="135" width="21.85546875" style="5" hidden="1" customWidth="1"/>
    <col min="136" max="136" width="18.5703125" style="5" hidden="1" customWidth="1"/>
    <col min="137" max="137" width="22.42578125" style="5" hidden="1" customWidth="1"/>
    <col min="138" max="138" width="25.140625" style="5" hidden="1" customWidth="1"/>
    <col min="139" max="139" width="18.42578125" style="5" hidden="1" customWidth="1"/>
    <col min="140" max="140" width="36.5703125" style="5" hidden="1" customWidth="1"/>
    <col min="141" max="141" width="18.85546875" style="5" hidden="1" customWidth="1"/>
    <col min="142" max="142" width="10.140625" style="5" hidden="1" customWidth="1"/>
    <col min="143" max="143" width="9.85546875" style="5" hidden="1" customWidth="1"/>
    <col min="144" max="145" width="17.140625" style="5" hidden="1" customWidth="1"/>
    <col min="146" max="146" width="18.7109375" style="5" hidden="1" customWidth="1"/>
    <col min="147" max="147" width="20.5703125" style="5" hidden="1" customWidth="1"/>
    <col min="148" max="148" width="19.42578125" style="5" hidden="1" customWidth="1"/>
    <col min="149" max="149" width="19.28515625" style="5" hidden="1" customWidth="1"/>
    <col min="150" max="150" width="30.7109375" style="5" hidden="1" customWidth="1"/>
    <col min="151" max="151" width="22.7109375" style="5" hidden="1" customWidth="1"/>
    <col min="152" max="152" width="25" style="5" hidden="1" customWidth="1"/>
    <col min="153" max="153" width="18" style="5" hidden="1" customWidth="1"/>
    <col min="154" max="154" width="36.28515625" style="5" hidden="1" customWidth="1"/>
    <col min="155" max="155" width="19.140625" style="5" hidden="1" customWidth="1"/>
    <col min="156" max="157" width="9.7109375" style="5" hidden="1" customWidth="1"/>
    <col min="158" max="158" width="18.42578125" style="5" hidden="1" customWidth="1"/>
    <col min="159" max="159" width="19.140625" style="5" hidden="1" customWidth="1"/>
    <col min="160" max="160" width="30" style="5" hidden="1" customWidth="1"/>
    <col min="161" max="162" width="9.5703125" style="5" hidden="1" customWidth="1"/>
    <col min="163" max="164" width="15.5703125" style="5" hidden="1" customWidth="1"/>
    <col min="165" max="165" width="21.140625" style="5" hidden="1" customWidth="1"/>
    <col min="166" max="166" width="28.140625" style="5" hidden="1" customWidth="1"/>
    <col min="167" max="167" width="19.28515625" style="5" hidden="1" customWidth="1"/>
    <col min="168" max="168" width="36.5703125" style="5" hidden="1" customWidth="1"/>
    <col min="169" max="169" width="22.42578125" style="5" hidden="1" customWidth="1"/>
    <col min="170" max="170" width="21.85546875" style="5" hidden="1" customWidth="1"/>
    <col min="171" max="171" width="18.5703125" style="5" hidden="1" customWidth="1"/>
    <col min="172" max="172" width="22.7109375" style="5" hidden="1" customWidth="1"/>
    <col min="173" max="173" width="23.7109375" style="5" hidden="1" customWidth="1"/>
    <col min="174" max="174" width="18.42578125" style="5" hidden="1" customWidth="1"/>
    <col min="175" max="175" width="37.85546875" style="5" hidden="1" customWidth="1"/>
    <col min="176" max="176" width="19" style="5" hidden="1" customWidth="1"/>
    <col min="177" max="177" width="15.85546875" style="2" hidden="1" customWidth="1"/>
    <col min="178" max="178" width="24.5703125" style="2" hidden="1" customWidth="1"/>
    <col min="179" max="179" width="21.28515625" style="2" hidden="1" customWidth="1"/>
    <col min="180" max="180" width="20" style="1" hidden="1" customWidth="1"/>
    <col min="181" max="182" width="20" style="1" customWidth="1"/>
    <col min="183" max="183" width="18" style="1" customWidth="1"/>
    <col min="184" max="184" width="16.140625" style="1" customWidth="1"/>
    <col min="185" max="185" width="27.28515625" style="1" customWidth="1"/>
    <col min="186" max="186" width="14.85546875" style="1" customWidth="1"/>
    <col min="187" max="187" width="26.85546875" style="1" customWidth="1"/>
    <col min="188" max="16384" width="10.42578125" style="1"/>
  </cols>
  <sheetData>
    <row r="1" spans="1:187" ht="26.25" x14ac:dyDescent="0.2">
      <c r="G1" s="3"/>
      <c r="H1" s="3"/>
      <c r="I1" s="3"/>
      <c r="J1" s="4"/>
      <c r="N1" s="3"/>
      <c r="O1" s="3"/>
      <c r="P1" s="3"/>
      <c r="Q1" s="4"/>
      <c r="S1" s="50" t="s">
        <v>158</v>
      </c>
      <c r="CC1" s="3"/>
      <c r="CD1" s="4"/>
      <c r="CG1" s="3"/>
      <c r="CH1" s="4"/>
    </row>
    <row r="2" spans="1:187" ht="26.25" x14ac:dyDescent="0.2">
      <c r="G2" s="3"/>
      <c r="H2" s="3"/>
      <c r="I2" s="3"/>
      <c r="J2" s="4"/>
      <c r="N2" s="3"/>
      <c r="O2" s="3"/>
      <c r="P2" s="3"/>
      <c r="Q2" s="4"/>
      <c r="S2" s="50"/>
      <c r="CC2" s="3"/>
      <c r="CD2" s="4"/>
      <c r="CG2" s="3"/>
      <c r="CH2" s="4"/>
    </row>
    <row r="3" spans="1:187" ht="256.5" customHeight="1" x14ac:dyDescent="0.2">
      <c r="B3" s="199" t="s">
        <v>196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</row>
    <row r="4" spans="1:187" ht="26.25" x14ac:dyDescent="0.2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1"/>
      <c r="CC4" s="1"/>
      <c r="CD4" s="1"/>
      <c r="CE4" s="92"/>
      <c r="CF4" s="1"/>
      <c r="CG4" s="1"/>
      <c r="CH4" s="1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92"/>
      <c r="FV4" s="92"/>
      <c r="FW4" s="92"/>
    </row>
    <row r="5" spans="1:187" ht="26.25" x14ac:dyDescent="0.2">
      <c r="C5" s="92"/>
      <c r="D5" s="92"/>
      <c r="E5" s="92"/>
      <c r="F5" s="92"/>
      <c r="G5" s="217" t="s">
        <v>159</v>
      </c>
      <c r="H5" s="217"/>
      <c r="I5" s="217"/>
      <c r="J5" s="217"/>
      <c r="K5" s="217"/>
      <c r="L5" s="217"/>
      <c r="M5" s="217"/>
      <c r="N5" s="217"/>
      <c r="O5" s="217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1"/>
      <c r="CC5" s="1"/>
      <c r="CD5" s="1"/>
      <c r="CE5" s="92"/>
      <c r="CF5" s="1"/>
      <c r="CG5" s="1"/>
      <c r="CH5" s="1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92"/>
      <c r="FV5" s="92"/>
      <c r="FW5" s="92"/>
    </row>
    <row r="6" spans="1:187" ht="26.25" customHeight="1" x14ac:dyDescent="0.2">
      <c r="C6" s="92"/>
      <c r="D6" s="92"/>
      <c r="E6" s="92"/>
      <c r="F6" s="92"/>
      <c r="G6" s="218" t="s">
        <v>47</v>
      </c>
      <c r="H6" s="218"/>
      <c r="I6" s="218"/>
      <c r="J6" s="218"/>
      <c r="K6" s="218"/>
      <c r="L6" s="218"/>
      <c r="M6" s="218"/>
      <c r="N6" s="218"/>
      <c r="O6" s="218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1"/>
      <c r="CC6" s="1"/>
      <c r="CD6" s="1"/>
      <c r="CE6" s="92"/>
      <c r="CF6" s="1"/>
      <c r="CG6" s="1"/>
      <c r="CH6" s="1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92"/>
      <c r="FV6" s="92"/>
      <c r="FW6" s="92"/>
    </row>
    <row r="7" spans="1:187" ht="24.75" customHeight="1" x14ac:dyDescent="0.2">
      <c r="C7" s="93"/>
      <c r="D7" s="93"/>
      <c r="E7" s="93"/>
      <c r="F7" s="93"/>
      <c r="G7" s="93"/>
      <c r="H7" s="93"/>
      <c r="I7" s="93"/>
      <c r="J7" s="94"/>
      <c r="L7" s="94"/>
      <c r="M7" s="93"/>
      <c r="N7" s="93"/>
      <c r="O7" s="93"/>
      <c r="P7" s="93"/>
      <c r="Q7" s="94"/>
      <c r="S7" s="94" t="s">
        <v>0</v>
      </c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4"/>
      <c r="CF7" s="93"/>
      <c r="CG7" s="93"/>
      <c r="CH7" s="94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7"/>
      <c r="FR7" s="7"/>
      <c r="FS7" s="7"/>
      <c r="FT7" s="7"/>
      <c r="FU7" s="93"/>
      <c r="FV7" s="93"/>
      <c r="FW7" s="93"/>
    </row>
    <row r="8" spans="1:187" ht="23.25" customHeight="1" x14ac:dyDescent="0.2">
      <c r="A8" s="197" t="s">
        <v>1</v>
      </c>
      <c r="B8" s="172" t="s">
        <v>160</v>
      </c>
      <c r="C8" s="221" t="s">
        <v>45</v>
      </c>
      <c r="D8" s="221" t="s">
        <v>194</v>
      </c>
      <c r="E8" s="221" t="s">
        <v>195</v>
      </c>
      <c r="F8" s="165" t="s">
        <v>2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 t="s">
        <v>2</v>
      </c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 t="s">
        <v>2</v>
      </c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 t="s">
        <v>2</v>
      </c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 t="s">
        <v>2</v>
      </c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73" t="s">
        <v>2</v>
      </c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 t="s">
        <v>2</v>
      </c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 t="s">
        <v>2</v>
      </c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 t="s">
        <v>2</v>
      </c>
      <c r="FQ8" s="173"/>
      <c r="FR8" s="173"/>
      <c r="FS8" s="173"/>
      <c r="FT8" s="173"/>
      <c r="FU8" s="173" t="s">
        <v>161</v>
      </c>
      <c r="FV8" s="173"/>
      <c r="FW8" s="173"/>
      <c r="FY8" s="221" t="s">
        <v>192</v>
      </c>
      <c r="FZ8" s="221" t="s">
        <v>193</v>
      </c>
      <c r="GA8" s="211" t="s">
        <v>136</v>
      </c>
      <c r="GB8" s="212"/>
      <c r="GC8" s="212"/>
      <c r="GD8" s="212"/>
      <c r="GE8" s="213"/>
    </row>
    <row r="9" spans="1:187" s="10" customFormat="1" ht="381" customHeight="1" x14ac:dyDescent="0.2">
      <c r="A9" s="197"/>
      <c r="B9" s="172"/>
      <c r="C9" s="221"/>
      <c r="D9" s="221"/>
      <c r="E9" s="221"/>
      <c r="F9" s="172" t="s">
        <v>11</v>
      </c>
      <c r="G9" s="172"/>
      <c r="H9" s="172"/>
      <c r="I9" s="172"/>
      <c r="J9" s="172"/>
      <c r="K9" s="172"/>
      <c r="L9" s="172"/>
      <c r="M9" s="172" t="s">
        <v>18</v>
      </c>
      <c r="N9" s="172"/>
      <c r="O9" s="172"/>
      <c r="P9" s="172"/>
      <c r="Q9" s="172"/>
      <c r="R9" s="172"/>
      <c r="S9" s="172"/>
      <c r="T9" s="172" t="s">
        <v>19</v>
      </c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 t="s">
        <v>19</v>
      </c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 t="s">
        <v>19</v>
      </c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 t="s">
        <v>162</v>
      </c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 t="s">
        <v>162</v>
      </c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3" t="s">
        <v>163</v>
      </c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 t="s">
        <v>163</v>
      </c>
      <c r="EH9" s="173"/>
      <c r="EI9" s="173"/>
      <c r="EJ9" s="173"/>
      <c r="EK9" s="173"/>
      <c r="EL9" s="173" t="s">
        <v>164</v>
      </c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 t="s">
        <v>165</v>
      </c>
      <c r="FA9" s="173"/>
      <c r="FB9" s="173"/>
      <c r="FC9" s="173"/>
      <c r="FD9" s="173"/>
      <c r="FE9" s="173" t="s">
        <v>166</v>
      </c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 t="s">
        <v>166</v>
      </c>
      <c r="FQ9" s="173"/>
      <c r="FR9" s="173"/>
      <c r="FS9" s="173"/>
      <c r="FT9" s="173"/>
      <c r="FU9" s="173"/>
      <c r="FV9" s="173"/>
      <c r="FW9" s="173"/>
      <c r="FY9" s="221"/>
      <c r="FZ9" s="221"/>
      <c r="GA9" s="214"/>
      <c r="GB9" s="215"/>
      <c r="GC9" s="215"/>
      <c r="GD9" s="215"/>
      <c r="GE9" s="216"/>
    </row>
    <row r="10" spans="1:187" s="9" customFormat="1" ht="42.75" customHeight="1" x14ac:dyDescent="0.2">
      <c r="A10" s="197"/>
      <c r="B10" s="172"/>
      <c r="C10" s="221"/>
      <c r="D10" s="221"/>
      <c r="E10" s="221"/>
      <c r="F10" s="171" t="s">
        <v>12</v>
      </c>
      <c r="G10" s="171" t="s">
        <v>167</v>
      </c>
      <c r="H10" s="172" t="s">
        <v>13</v>
      </c>
      <c r="I10" s="172" t="s">
        <v>168</v>
      </c>
      <c r="J10" s="172" t="s">
        <v>16</v>
      </c>
      <c r="K10" s="172" t="s">
        <v>17</v>
      </c>
      <c r="L10" s="172" t="s">
        <v>169</v>
      </c>
      <c r="M10" s="172" t="s">
        <v>12</v>
      </c>
      <c r="N10" s="172" t="s">
        <v>167</v>
      </c>
      <c r="O10" s="172" t="s">
        <v>13</v>
      </c>
      <c r="P10" s="172" t="s">
        <v>168</v>
      </c>
      <c r="Q10" s="172" t="s">
        <v>16</v>
      </c>
      <c r="R10" s="172" t="s">
        <v>17</v>
      </c>
      <c r="S10" s="172" t="s">
        <v>169</v>
      </c>
      <c r="T10" s="172" t="s">
        <v>20</v>
      </c>
      <c r="U10" s="172"/>
      <c r="V10" s="172"/>
      <c r="W10" s="172"/>
      <c r="X10" s="172"/>
      <c r="Y10" s="172"/>
      <c r="Z10" s="172"/>
      <c r="AA10" s="172"/>
      <c r="AB10" s="172"/>
      <c r="AC10" s="172"/>
      <c r="AD10" s="172" t="s">
        <v>167</v>
      </c>
      <c r="AE10" s="172"/>
      <c r="AF10" s="172"/>
      <c r="AG10" s="172"/>
      <c r="AH10" s="172"/>
      <c r="AI10" s="172"/>
      <c r="AJ10" s="172"/>
      <c r="AK10" s="172"/>
      <c r="AL10" s="172"/>
      <c r="AM10" s="172"/>
      <c r="AN10" s="172" t="s">
        <v>21</v>
      </c>
      <c r="AO10" s="172"/>
      <c r="AP10" s="172"/>
      <c r="AQ10" s="172"/>
      <c r="AR10" s="172"/>
      <c r="AS10" s="172"/>
      <c r="AT10" s="172"/>
      <c r="AU10" s="172"/>
      <c r="AV10" s="172"/>
      <c r="AW10" s="172"/>
      <c r="AX10" s="172" t="s">
        <v>168</v>
      </c>
      <c r="AY10" s="172"/>
      <c r="AZ10" s="172"/>
      <c r="BA10" s="172"/>
      <c r="BB10" s="172"/>
      <c r="BC10" s="172"/>
      <c r="BD10" s="172"/>
      <c r="BE10" s="172"/>
      <c r="BF10" s="172"/>
      <c r="BG10" s="172"/>
      <c r="BH10" s="172" t="s">
        <v>16</v>
      </c>
      <c r="BI10" s="172"/>
      <c r="BJ10" s="172"/>
      <c r="BK10" s="172"/>
      <c r="BL10" s="172"/>
      <c r="BM10" s="172"/>
      <c r="BN10" s="172"/>
      <c r="BO10" s="172"/>
      <c r="BP10" s="172"/>
      <c r="BQ10" s="172"/>
      <c r="BR10" s="172" t="s">
        <v>169</v>
      </c>
      <c r="BS10" s="172"/>
      <c r="BT10" s="172"/>
      <c r="BU10" s="172"/>
      <c r="BV10" s="172"/>
      <c r="BW10" s="172"/>
      <c r="BX10" s="172"/>
      <c r="BY10" s="172"/>
      <c r="BZ10" s="172"/>
      <c r="CA10" s="172"/>
      <c r="CB10" s="172" t="s">
        <v>11</v>
      </c>
      <c r="CC10" s="172"/>
      <c r="CD10" s="172"/>
      <c r="CE10" s="172"/>
      <c r="CF10" s="172" t="s">
        <v>18</v>
      </c>
      <c r="CG10" s="172"/>
      <c r="CH10" s="172"/>
      <c r="CI10" s="172"/>
      <c r="CJ10" s="172" t="s">
        <v>19</v>
      </c>
      <c r="CK10" s="172"/>
      <c r="CL10" s="172"/>
      <c r="CM10" s="172"/>
      <c r="CN10" s="172"/>
      <c r="CO10" s="172"/>
      <c r="CP10" s="172"/>
      <c r="CQ10" s="172"/>
      <c r="CR10" s="172"/>
      <c r="CS10" s="172"/>
      <c r="CT10" s="172" t="s">
        <v>19</v>
      </c>
      <c r="CU10" s="172"/>
      <c r="CV10" s="172"/>
      <c r="CW10" s="172"/>
      <c r="CX10" s="172"/>
      <c r="CY10" s="172"/>
      <c r="CZ10" s="172"/>
      <c r="DA10" s="172"/>
      <c r="DB10" s="172"/>
      <c r="DC10" s="172"/>
      <c r="DD10" s="172" t="s">
        <v>19</v>
      </c>
      <c r="DE10" s="172"/>
      <c r="DF10" s="172"/>
      <c r="DG10" s="172"/>
      <c r="DH10" s="172"/>
      <c r="DI10" s="172"/>
      <c r="DJ10" s="172"/>
      <c r="DK10" s="172"/>
      <c r="DL10" s="172"/>
      <c r="DM10" s="172"/>
      <c r="DN10" s="173" t="s">
        <v>5</v>
      </c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 t="s">
        <v>5</v>
      </c>
      <c r="EH10" s="173"/>
      <c r="EI10" s="173"/>
      <c r="EJ10" s="173"/>
      <c r="EK10" s="173"/>
      <c r="EL10" s="173" t="s">
        <v>5</v>
      </c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 t="s">
        <v>5</v>
      </c>
      <c r="FA10" s="173"/>
      <c r="FB10" s="173"/>
      <c r="FC10" s="173"/>
      <c r="FD10" s="173"/>
      <c r="FE10" s="173" t="s">
        <v>5</v>
      </c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 t="s">
        <v>5</v>
      </c>
      <c r="FQ10" s="173"/>
      <c r="FR10" s="173"/>
      <c r="FS10" s="173"/>
      <c r="FT10" s="173"/>
      <c r="FU10" s="173"/>
      <c r="FV10" s="173"/>
      <c r="FW10" s="173"/>
      <c r="FY10" s="221"/>
      <c r="FZ10" s="221"/>
      <c r="GA10" s="173" t="s">
        <v>3</v>
      </c>
      <c r="GB10" s="173" t="s">
        <v>2</v>
      </c>
      <c r="GC10" s="173"/>
      <c r="GD10" s="173"/>
      <c r="GE10" s="173"/>
    </row>
    <row r="11" spans="1:187" s="9" customFormat="1" ht="44.25" customHeight="1" x14ac:dyDescent="0.2">
      <c r="A11" s="197"/>
      <c r="B11" s="172"/>
      <c r="C11" s="221"/>
      <c r="D11" s="221"/>
      <c r="E11" s="221"/>
      <c r="F11" s="171"/>
      <c r="G11" s="171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 t="s">
        <v>2</v>
      </c>
      <c r="U11" s="172"/>
      <c r="V11" s="172"/>
      <c r="W11" s="172"/>
      <c r="X11" s="172"/>
      <c r="Y11" s="172"/>
      <c r="Z11" s="172"/>
      <c r="AA11" s="172"/>
      <c r="AB11" s="172"/>
      <c r="AC11" s="172" t="s">
        <v>73</v>
      </c>
      <c r="AD11" s="172" t="s">
        <v>2</v>
      </c>
      <c r="AE11" s="172"/>
      <c r="AF11" s="172"/>
      <c r="AG11" s="172"/>
      <c r="AH11" s="172"/>
      <c r="AI11" s="172"/>
      <c r="AJ11" s="172"/>
      <c r="AK11" s="172"/>
      <c r="AL11" s="172"/>
      <c r="AM11" s="172" t="s">
        <v>73</v>
      </c>
      <c r="AN11" s="172" t="s">
        <v>2</v>
      </c>
      <c r="AO11" s="172"/>
      <c r="AP11" s="172"/>
      <c r="AQ11" s="172"/>
      <c r="AR11" s="172"/>
      <c r="AS11" s="172"/>
      <c r="AT11" s="172"/>
      <c r="AU11" s="172"/>
      <c r="AV11" s="172"/>
      <c r="AW11" s="172" t="s">
        <v>73</v>
      </c>
      <c r="AX11" s="172" t="s">
        <v>2</v>
      </c>
      <c r="AY11" s="172"/>
      <c r="AZ11" s="172"/>
      <c r="BA11" s="172"/>
      <c r="BB11" s="172"/>
      <c r="BC11" s="172"/>
      <c r="BD11" s="172"/>
      <c r="BE11" s="172"/>
      <c r="BF11" s="172"/>
      <c r="BG11" s="172" t="s">
        <v>73</v>
      </c>
      <c r="BH11" s="172" t="s">
        <v>2</v>
      </c>
      <c r="BI11" s="172"/>
      <c r="BJ11" s="172"/>
      <c r="BK11" s="172"/>
      <c r="BL11" s="172"/>
      <c r="BM11" s="172"/>
      <c r="BN11" s="172"/>
      <c r="BO11" s="172"/>
      <c r="BP11" s="172"/>
      <c r="BQ11" s="172" t="s">
        <v>73</v>
      </c>
      <c r="BR11" s="172" t="s">
        <v>2</v>
      </c>
      <c r="BS11" s="172"/>
      <c r="BT11" s="172"/>
      <c r="BU11" s="172"/>
      <c r="BV11" s="172"/>
      <c r="BW11" s="172"/>
      <c r="BX11" s="172"/>
      <c r="BY11" s="172"/>
      <c r="BZ11" s="172"/>
      <c r="CA11" s="172" t="s">
        <v>73</v>
      </c>
      <c r="CB11" s="172"/>
      <c r="CC11" s="172"/>
      <c r="CD11" s="172"/>
      <c r="CE11" s="172"/>
      <c r="CF11" s="172"/>
      <c r="CG11" s="172"/>
      <c r="CH11" s="172"/>
      <c r="CI11" s="172"/>
      <c r="CJ11" s="172" t="s">
        <v>23</v>
      </c>
      <c r="CK11" s="172"/>
      <c r="CL11" s="172"/>
      <c r="CM11" s="172"/>
      <c r="CN11" s="172"/>
      <c r="CO11" s="172"/>
      <c r="CP11" s="172"/>
      <c r="CQ11" s="172"/>
      <c r="CR11" s="172"/>
      <c r="CS11" s="172"/>
      <c r="CT11" s="172" t="s">
        <v>21</v>
      </c>
      <c r="CU11" s="172"/>
      <c r="CV11" s="172"/>
      <c r="CW11" s="172"/>
      <c r="CX11" s="172"/>
      <c r="CY11" s="172"/>
      <c r="CZ11" s="172"/>
      <c r="DA11" s="172"/>
      <c r="DB11" s="172"/>
      <c r="DC11" s="172"/>
      <c r="DD11" s="172" t="s">
        <v>16</v>
      </c>
      <c r="DE11" s="172"/>
      <c r="DF11" s="172"/>
      <c r="DG11" s="172"/>
      <c r="DH11" s="172"/>
      <c r="DI11" s="172"/>
      <c r="DJ11" s="172"/>
      <c r="DK11" s="172"/>
      <c r="DL11" s="172"/>
      <c r="DM11" s="172"/>
      <c r="DN11" s="173" t="s">
        <v>6</v>
      </c>
      <c r="DO11" s="173"/>
      <c r="DP11" s="173"/>
      <c r="DQ11" s="173"/>
      <c r="DR11" s="173"/>
      <c r="DS11" s="173"/>
      <c r="DT11" s="173"/>
      <c r="DU11" s="173" t="s">
        <v>39</v>
      </c>
      <c r="DV11" s="173"/>
      <c r="DW11" s="173"/>
      <c r="DX11" s="173"/>
      <c r="DY11" s="173"/>
      <c r="DZ11" s="173"/>
      <c r="EA11" s="173" t="s">
        <v>31</v>
      </c>
      <c r="EB11" s="173"/>
      <c r="EC11" s="173"/>
      <c r="ED11" s="173"/>
      <c r="EE11" s="173"/>
      <c r="EF11" s="173"/>
      <c r="EG11" s="173" t="s">
        <v>32</v>
      </c>
      <c r="EH11" s="173"/>
      <c r="EI11" s="173"/>
      <c r="EJ11" s="173"/>
      <c r="EK11" s="173"/>
      <c r="EL11" s="173" t="s">
        <v>6</v>
      </c>
      <c r="EM11" s="173"/>
      <c r="EN11" s="173"/>
      <c r="EO11" s="173"/>
      <c r="EP11" s="173"/>
      <c r="EQ11" s="173" t="s">
        <v>7</v>
      </c>
      <c r="ER11" s="173"/>
      <c r="ES11" s="173"/>
      <c r="ET11" s="173"/>
      <c r="EU11" s="173" t="s">
        <v>32</v>
      </c>
      <c r="EV11" s="173"/>
      <c r="EW11" s="173"/>
      <c r="EX11" s="173"/>
      <c r="EY11" s="173"/>
      <c r="EZ11" s="173" t="s">
        <v>6</v>
      </c>
      <c r="FA11" s="173"/>
      <c r="FB11" s="173" t="s">
        <v>7</v>
      </c>
      <c r="FC11" s="173"/>
      <c r="FD11" s="173"/>
      <c r="FE11" s="173" t="s">
        <v>6</v>
      </c>
      <c r="FF11" s="173"/>
      <c r="FG11" s="173"/>
      <c r="FH11" s="173"/>
      <c r="FI11" s="173"/>
      <c r="FJ11" s="173" t="s">
        <v>7</v>
      </c>
      <c r="FK11" s="173"/>
      <c r="FL11" s="173"/>
      <c r="FM11" s="173" t="s">
        <v>31</v>
      </c>
      <c r="FN11" s="173"/>
      <c r="FO11" s="173"/>
      <c r="FP11" s="173" t="s">
        <v>32</v>
      </c>
      <c r="FQ11" s="173"/>
      <c r="FR11" s="173"/>
      <c r="FS11" s="173"/>
      <c r="FT11" s="173"/>
      <c r="FU11" s="221" t="s">
        <v>9</v>
      </c>
      <c r="FV11" s="173" t="s">
        <v>2</v>
      </c>
      <c r="FW11" s="173"/>
      <c r="FY11" s="221"/>
      <c r="FZ11" s="221"/>
      <c r="GA11" s="173"/>
      <c r="GB11" s="173" t="s">
        <v>137</v>
      </c>
      <c r="GC11" s="90" t="s">
        <v>66</v>
      </c>
      <c r="GD11" s="173" t="s">
        <v>138</v>
      </c>
      <c r="GE11" s="90" t="s">
        <v>66</v>
      </c>
    </row>
    <row r="12" spans="1:187" s="11" customFormat="1" ht="109.5" customHeight="1" x14ac:dyDescent="0.2">
      <c r="A12" s="197"/>
      <c r="B12" s="172"/>
      <c r="C12" s="221"/>
      <c r="D12" s="221"/>
      <c r="E12" s="221"/>
      <c r="F12" s="171"/>
      <c r="G12" s="171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 t="s">
        <v>71</v>
      </c>
      <c r="U12" s="172" t="s">
        <v>72</v>
      </c>
      <c r="V12" s="172" t="s">
        <v>74</v>
      </c>
      <c r="W12" s="172" t="s">
        <v>75</v>
      </c>
      <c r="X12" s="172" t="s">
        <v>76</v>
      </c>
      <c r="Y12" s="172" t="s">
        <v>77</v>
      </c>
      <c r="Z12" s="172" t="s">
        <v>78</v>
      </c>
      <c r="AA12" s="172" t="s">
        <v>79</v>
      </c>
      <c r="AB12" s="172" t="s">
        <v>80</v>
      </c>
      <c r="AC12" s="172"/>
      <c r="AD12" s="172" t="s">
        <v>71</v>
      </c>
      <c r="AE12" s="172" t="s">
        <v>72</v>
      </c>
      <c r="AF12" s="172" t="s">
        <v>74</v>
      </c>
      <c r="AG12" s="172" t="s">
        <v>75</v>
      </c>
      <c r="AH12" s="172" t="s">
        <v>76</v>
      </c>
      <c r="AI12" s="172" t="s">
        <v>77</v>
      </c>
      <c r="AJ12" s="172" t="s">
        <v>78</v>
      </c>
      <c r="AK12" s="172" t="s">
        <v>79</v>
      </c>
      <c r="AL12" s="172" t="s">
        <v>80</v>
      </c>
      <c r="AM12" s="172"/>
      <c r="AN12" s="172" t="s">
        <v>71</v>
      </c>
      <c r="AO12" s="172" t="s">
        <v>72</v>
      </c>
      <c r="AP12" s="172" t="s">
        <v>74</v>
      </c>
      <c r="AQ12" s="172" t="s">
        <v>75</v>
      </c>
      <c r="AR12" s="172" t="s">
        <v>76</v>
      </c>
      <c r="AS12" s="172" t="s">
        <v>77</v>
      </c>
      <c r="AT12" s="172" t="s">
        <v>78</v>
      </c>
      <c r="AU12" s="172" t="s">
        <v>79</v>
      </c>
      <c r="AV12" s="172" t="s">
        <v>80</v>
      </c>
      <c r="AW12" s="172"/>
      <c r="AX12" s="172" t="s">
        <v>71</v>
      </c>
      <c r="AY12" s="172" t="s">
        <v>72</v>
      </c>
      <c r="AZ12" s="172" t="s">
        <v>74</v>
      </c>
      <c r="BA12" s="172" t="s">
        <v>75</v>
      </c>
      <c r="BB12" s="172" t="s">
        <v>76</v>
      </c>
      <c r="BC12" s="172" t="s">
        <v>77</v>
      </c>
      <c r="BD12" s="172" t="s">
        <v>78</v>
      </c>
      <c r="BE12" s="172" t="s">
        <v>79</v>
      </c>
      <c r="BF12" s="172" t="s">
        <v>80</v>
      </c>
      <c r="BG12" s="172"/>
      <c r="BH12" s="172" t="s">
        <v>71</v>
      </c>
      <c r="BI12" s="172" t="s">
        <v>72</v>
      </c>
      <c r="BJ12" s="172" t="s">
        <v>74</v>
      </c>
      <c r="BK12" s="172" t="s">
        <v>75</v>
      </c>
      <c r="BL12" s="172" t="s">
        <v>76</v>
      </c>
      <c r="BM12" s="172" t="s">
        <v>77</v>
      </c>
      <c r="BN12" s="172" t="s">
        <v>78</v>
      </c>
      <c r="BO12" s="172" t="s">
        <v>79</v>
      </c>
      <c r="BP12" s="172" t="s">
        <v>80</v>
      </c>
      <c r="BQ12" s="172"/>
      <c r="BR12" s="172" t="s">
        <v>71</v>
      </c>
      <c r="BS12" s="172" t="s">
        <v>72</v>
      </c>
      <c r="BT12" s="172" t="s">
        <v>74</v>
      </c>
      <c r="BU12" s="172" t="s">
        <v>75</v>
      </c>
      <c r="BV12" s="172" t="s">
        <v>76</v>
      </c>
      <c r="BW12" s="172" t="s">
        <v>77</v>
      </c>
      <c r="BX12" s="172" t="s">
        <v>78</v>
      </c>
      <c r="BY12" s="172" t="s">
        <v>79</v>
      </c>
      <c r="BZ12" s="172" t="s">
        <v>80</v>
      </c>
      <c r="CA12" s="172"/>
      <c r="CB12" s="171" t="s">
        <v>12</v>
      </c>
      <c r="CC12" s="172" t="s">
        <v>13</v>
      </c>
      <c r="CD12" s="172" t="s">
        <v>16</v>
      </c>
      <c r="CE12" s="172" t="s">
        <v>17</v>
      </c>
      <c r="CF12" s="171" t="s">
        <v>12</v>
      </c>
      <c r="CG12" s="172" t="s">
        <v>13</v>
      </c>
      <c r="CH12" s="172" t="s">
        <v>16</v>
      </c>
      <c r="CI12" s="172" t="s">
        <v>17</v>
      </c>
      <c r="CJ12" s="172" t="s">
        <v>2</v>
      </c>
      <c r="CK12" s="172"/>
      <c r="CL12" s="172"/>
      <c r="CM12" s="172"/>
      <c r="CN12" s="172"/>
      <c r="CO12" s="172"/>
      <c r="CP12" s="172"/>
      <c r="CQ12" s="172"/>
      <c r="CR12" s="172"/>
      <c r="CS12" s="172" t="s">
        <v>73</v>
      </c>
      <c r="CT12" s="172" t="s">
        <v>2</v>
      </c>
      <c r="CU12" s="172"/>
      <c r="CV12" s="172"/>
      <c r="CW12" s="172"/>
      <c r="CX12" s="172"/>
      <c r="CY12" s="172"/>
      <c r="CZ12" s="172"/>
      <c r="DA12" s="172"/>
      <c r="DB12" s="172"/>
      <c r="DC12" s="172" t="s">
        <v>73</v>
      </c>
      <c r="DD12" s="172" t="s">
        <v>2</v>
      </c>
      <c r="DE12" s="172"/>
      <c r="DF12" s="172"/>
      <c r="DG12" s="172"/>
      <c r="DH12" s="172"/>
      <c r="DI12" s="172"/>
      <c r="DJ12" s="172"/>
      <c r="DK12" s="172"/>
      <c r="DL12" s="172"/>
      <c r="DM12" s="172" t="s">
        <v>73</v>
      </c>
      <c r="DN12" s="173"/>
      <c r="DO12" s="173"/>
      <c r="DP12" s="173"/>
      <c r="DQ12" s="173"/>
      <c r="DR12" s="173"/>
      <c r="DS12" s="173"/>
      <c r="DT12" s="173"/>
      <c r="DU12" s="173" t="s">
        <v>28</v>
      </c>
      <c r="DV12" s="173" t="s">
        <v>29</v>
      </c>
      <c r="DW12" s="173"/>
      <c r="DX12" s="173" t="s">
        <v>36</v>
      </c>
      <c r="DY12" s="173" t="s">
        <v>30</v>
      </c>
      <c r="DZ12" s="173"/>
      <c r="EA12" s="173" t="s">
        <v>2</v>
      </c>
      <c r="EB12" s="173"/>
      <c r="EC12" s="173" t="s">
        <v>40</v>
      </c>
      <c r="ED12" s="173" t="s">
        <v>2</v>
      </c>
      <c r="EE12" s="173"/>
      <c r="EF12" s="173" t="s">
        <v>40</v>
      </c>
      <c r="EG12" s="173" t="s">
        <v>2</v>
      </c>
      <c r="EH12" s="173"/>
      <c r="EI12" s="173"/>
      <c r="EJ12" s="173"/>
      <c r="EK12" s="173" t="s">
        <v>40</v>
      </c>
      <c r="EL12" s="173"/>
      <c r="EM12" s="173"/>
      <c r="EN12" s="173"/>
      <c r="EO12" s="173"/>
      <c r="EP12" s="173"/>
      <c r="EQ12" s="173" t="s">
        <v>28</v>
      </c>
      <c r="ER12" s="173" t="s">
        <v>29</v>
      </c>
      <c r="ES12" s="173" t="s">
        <v>36</v>
      </c>
      <c r="ET12" s="173" t="s">
        <v>30</v>
      </c>
      <c r="EU12" s="173" t="s">
        <v>2</v>
      </c>
      <c r="EV12" s="173"/>
      <c r="EW12" s="173"/>
      <c r="EX12" s="173"/>
      <c r="EY12" s="173" t="s">
        <v>40</v>
      </c>
      <c r="EZ12" s="173"/>
      <c r="FA12" s="173"/>
      <c r="FB12" s="173" t="s">
        <v>29</v>
      </c>
      <c r="FC12" s="173" t="s">
        <v>36</v>
      </c>
      <c r="FD12" s="173" t="s">
        <v>30</v>
      </c>
      <c r="FE12" s="173"/>
      <c r="FF12" s="173"/>
      <c r="FG12" s="173"/>
      <c r="FH12" s="173"/>
      <c r="FI12" s="173"/>
      <c r="FJ12" s="173" t="s">
        <v>29</v>
      </c>
      <c r="FK12" s="173" t="s">
        <v>36</v>
      </c>
      <c r="FL12" s="173" t="s">
        <v>30</v>
      </c>
      <c r="FM12" s="173" t="s">
        <v>2</v>
      </c>
      <c r="FN12" s="173"/>
      <c r="FO12" s="173" t="s">
        <v>40</v>
      </c>
      <c r="FP12" s="173" t="s">
        <v>2</v>
      </c>
      <c r="FQ12" s="173"/>
      <c r="FR12" s="173"/>
      <c r="FS12" s="173"/>
      <c r="FT12" s="173" t="s">
        <v>40</v>
      </c>
      <c r="FU12" s="221"/>
      <c r="FV12" s="173" t="s">
        <v>83</v>
      </c>
      <c r="FW12" s="173" t="s">
        <v>84</v>
      </c>
      <c r="FY12" s="221"/>
      <c r="FZ12" s="221"/>
      <c r="GA12" s="173"/>
      <c r="GB12" s="173"/>
      <c r="GC12" s="173" t="s">
        <v>142</v>
      </c>
      <c r="GD12" s="173"/>
      <c r="GE12" s="173" t="s">
        <v>139</v>
      </c>
    </row>
    <row r="13" spans="1:187" s="11" customFormat="1" ht="29.25" customHeight="1" x14ac:dyDescent="0.2">
      <c r="A13" s="197"/>
      <c r="B13" s="172"/>
      <c r="C13" s="221"/>
      <c r="D13" s="221"/>
      <c r="E13" s="221"/>
      <c r="F13" s="171"/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1"/>
      <c r="CC13" s="172"/>
      <c r="CD13" s="172"/>
      <c r="CE13" s="172"/>
      <c r="CF13" s="171"/>
      <c r="CG13" s="172"/>
      <c r="CH13" s="172"/>
      <c r="CI13" s="172"/>
      <c r="CJ13" s="172" t="s">
        <v>71</v>
      </c>
      <c r="CK13" s="172" t="s">
        <v>72</v>
      </c>
      <c r="CL13" s="172" t="s">
        <v>74</v>
      </c>
      <c r="CM13" s="172" t="s">
        <v>75</v>
      </c>
      <c r="CN13" s="172" t="s">
        <v>76</v>
      </c>
      <c r="CO13" s="172" t="s">
        <v>77</v>
      </c>
      <c r="CP13" s="172" t="s">
        <v>78</v>
      </c>
      <c r="CQ13" s="172" t="s">
        <v>79</v>
      </c>
      <c r="CR13" s="172" t="s">
        <v>80</v>
      </c>
      <c r="CS13" s="172"/>
      <c r="CT13" s="172" t="s">
        <v>71</v>
      </c>
      <c r="CU13" s="172" t="s">
        <v>72</v>
      </c>
      <c r="CV13" s="172" t="s">
        <v>74</v>
      </c>
      <c r="CW13" s="172" t="s">
        <v>75</v>
      </c>
      <c r="CX13" s="172" t="s">
        <v>76</v>
      </c>
      <c r="CY13" s="172" t="s">
        <v>77</v>
      </c>
      <c r="CZ13" s="172" t="s">
        <v>78</v>
      </c>
      <c r="DA13" s="172" t="s">
        <v>79</v>
      </c>
      <c r="DB13" s="172" t="s">
        <v>80</v>
      </c>
      <c r="DC13" s="172"/>
      <c r="DD13" s="172" t="s">
        <v>71</v>
      </c>
      <c r="DE13" s="172" t="s">
        <v>72</v>
      </c>
      <c r="DF13" s="172" t="s">
        <v>74</v>
      </c>
      <c r="DG13" s="172" t="s">
        <v>75</v>
      </c>
      <c r="DH13" s="172" t="s">
        <v>76</v>
      </c>
      <c r="DI13" s="172" t="s">
        <v>77</v>
      </c>
      <c r="DJ13" s="172" t="s">
        <v>78</v>
      </c>
      <c r="DK13" s="172" t="s">
        <v>79</v>
      </c>
      <c r="DL13" s="172" t="s">
        <v>80</v>
      </c>
      <c r="DM13" s="172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 t="s">
        <v>170</v>
      </c>
      <c r="EB13" s="173" t="s">
        <v>171</v>
      </c>
      <c r="EC13" s="173"/>
      <c r="ED13" s="173" t="s">
        <v>170</v>
      </c>
      <c r="EE13" s="173" t="s">
        <v>171</v>
      </c>
      <c r="EF13" s="173"/>
      <c r="EG13" s="173" t="s">
        <v>170</v>
      </c>
      <c r="EH13" s="173" t="s">
        <v>172</v>
      </c>
      <c r="EI13" s="173" t="s">
        <v>173</v>
      </c>
      <c r="EJ13" s="173" t="s">
        <v>174</v>
      </c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 t="s">
        <v>170</v>
      </c>
      <c r="EV13" s="173" t="s">
        <v>172</v>
      </c>
      <c r="EW13" s="173" t="s">
        <v>173</v>
      </c>
      <c r="EX13" s="173" t="s">
        <v>174</v>
      </c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 t="s">
        <v>170</v>
      </c>
      <c r="FN13" s="173" t="s">
        <v>171</v>
      </c>
      <c r="FO13" s="173"/>
      <c r="FP13" s="173" t="s">
        <v>170</v>
      </c>
      <c r="FQ13" s="173" t="s">
        <v>172</v>
      </c>
      <c r="FR13" s="173" t="s">
        <v>173</v>
      </c>
      <c r="FS13" s="173" t="s">
        <v>174</v>
      </c>
      <c r="FT13" s="173"/>
      <c r="FU13" s="221"/>
      <c r="FV13" s="173"/>
      <c r="FW13" s="173"/>
      <c r="FY13" s="221"/>
      <c r="FZ13" s="221"/>
      <c r="GA13" s="173"/>
      <c r="GB13" s="173"/>
      <c r="GC13" s="173"/>
      <c r="GD13" s="173"/>
      <c r="GE13" s="173"/>
    </row>
    <row r="14" spans="1:187" s="11" customFormat="1" ht="33.75" customHeight="1" x14ac:dyDescent="0.2">
      <c r="A14" s="197"/>
      <c r="B14" s="172"/>
      <c r="C14" s="221"/>
      <c r="D14" s="221"/>
      <c r="E14" s="221"/>
      <c r="F14" s="171"/>
      <c r="G14" s="171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1"/>
      <c r="CC14" s="172"/>
      <c r="CD14" s="172"/>
      <c r="CE14" s="172"/>
      <c r="CF14" s="171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221"/>
      <c r="FV14" s="173"/>
      <c r="FW14" s="173"/>
      <c r="FY14" s="221"/>
      <c r="FZ14" s="221"/>
      <c r="GA14" s="173"/>
      <c r="GB14" s="173"/>
      <c r="GC14" s="173"/>
      <c r="GD14" s="173"/>
      <c r="GE14" s="173"/>
    </row>
    <row r="15" spans="1:187" s="11" customFormat="1" ht="43.5" customHeight="1" x14ac:dyDescent="0.2">
      <c r="A15" s="197"/>
      <c r="B15" s="172"/>
      <c r="C15" s="221"/>
      <c r="D15" s="221"/>
      <c r="E15" s="221"/>
      <c r="F15" s="171"/>
      <c r="G15" s="171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1"/>
      <c r="CC15" s="172"/>
      <c r="CD15" s="172"/>
      <c r="CE15" s="172"/>
      <c r="CF15" s="171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3" t="s">
        <v>24</v>
      </c>
      <c r="DO15" s="173" t="s">
        <v>25</v>
      </c>
      <c r="DP15" s="173" t="s">
        <v>26</v>
      </c>
      <c r="DQ15" s="173" t="s">
        <v>27</v>
      </c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 t="s">
        <v>25</v>
      </c>
      <c r="EM15" s="173" t="s">
        <v>26</v>
      </c>
      <c r="EN15" s="173" t="s">
        <v>27</v>
      </c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 t="s">
        <v>25</v>
      </c>
      <c r="FF15" s="173" t="s">
        <v>26</v>
      </c>
      <c r="FG15" s="173" t="s">
        <v>27</v>
      </c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221"/>
      <c r="FV15" s="173"/>
      <c r="FW15" s="173"/>
      <c r="FY15" s="221"/>
      <c r="FZ15" s="221"/>
      <c r="GA15" s="173"/>
      <c r="GB15" s="173"/>
      <c r="GC15" s="173"/>
      <c r="GD15" s="173"/>
      <c r="GE15" s="173"/>
    </row>
    <row r="16" spans="1:187" s="11" customFormat="1" ht="130.5" customHeight="1" x14ac:dyDescent="0.2">
      <c r="A16" s="197"/>
      <c r="B16" s="172"/>
      <c r="C16" s="221"/>
      <c r="D16" s="221"/>
      <c r="E16" s="221"/>
      <c r="F16" s="171"/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1"/>
      <c r="CC16" s="172"/>
      <c r="CD16" s="172"/>
      <c r="CE16" s="172"/>
      <c r="CF16" s="171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3"/>
      <c r="DO16" s="173"/>
      <c r="DP16" s="173"/>
      <c r="DQ16" s="173" t="s">
        <v>2</v>
      </c>
      <c r="DR16" s="173"/>
      <c r="DS16" s="173"/>
      <c r="DT16" s="173" t="s">
        <v>40</v>
      </c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 t="s">
        <v>2</v>
      </c>
      <c r="EO16" s="173"/>
      <c r="EP16" s="173" t="s">
        <v>40</v>
      </c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 t="s">
        <v>2</v>
      </c>
      <c r="FH16" s="173"/>
      <c r="FI16" s="173" t="s">
        <v>40</v>
      </c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221"/>
      <c r="FV16" s="173"/>
      <c r="FW16" s="173"/>
      <c r="FY16" s="221"/>
      <c r="FZ16" s="221"/>
      <c r="GA16" s="173"/>
      <c r="GB16" s="173"/>
      <c r="GC16" s="173"/>
      <c r="GD16" s="173"/>
      <c r="GE16" s="173"/>
    </row>
    <row r="17" spans="1:187" s="11" customFormat="1" ht="116.25" hidden="1" customHeight="1" x14ac:dyDescent="0.2">
      <c r="A17" s="220"/>
      <c r="B17" s="219"/>
      <c r="C17" s="222"/>
      <c r="D17" s="102"/>
      <c r="E17" s="102"/>
      <c r="F17" s="223"/>
      <c r="G17" s="223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23"/>
      <c r="CC17" s="219"/>
      <c r="CD17" s="219"/>
      <c r="CE17" s="219"/>
      <c r="CF17" s="223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24"/>
      <c r="DO17" s="224"/>
      <c r="DP17" s="224"/>
      <c r="DQ17" s="91" t="s">
        <v>24</v>
      </c>
      <c r="DR17" s="91" t="s">
        <v>25</v>
      </c>
      <c r="DS17" s="91" t="s">
        <v>26</v>
      </c>
      <c r="DT17" s="224"/>
      <c r="DU17" s="91" t="s">
        <v>26</v>
      </c>
      <c r="DV17" s="91" t="s">
        <v>25</v>
      </c>
      <c r="DW17" s="91" t="s">
        <v>26</v>
      </c>
      <c r="DX17" s="91" t="s">
        <v>26</v>
      </c>
      <c r="DY17" s="91" t="s">
        <v>25</v>
      </c>
      <c r="DZ17" s="91" t="s">
        <v>26</v>
      </c>
      <c r="EA17" s="224" t="s">
        <v>25</v>
      </c>
      <c r="EB17" s="224"/>
      <c r="EC17" s="224"/>
      <c r="ED17" s="224" t="s">
        <v>26</v>
      </c>
      <c r="EE17" s="224"/>
      <c r="EF17" s="224"/>
      <c r="EG17" s="224" t="s">
        <v>26</v>
      </c>
      <c r="EH17" s="224"/>
      <c r="EI17" s="224"/>
      <c r="EJ17" s="224"/>
      <c r="EK17" s="224"/>
      <c r="EL17" s="224"/>
      <c r="EM17" s="224"/>
      <c r="EN17" s="91" t="s">
        <v>25</v>
      </c>
      <c r="EO17" s="91" t="s">
        <v>26</v>
      </c>
      <c r="EP17" s="224"/>
      <c r="EQ17" s="91" t="s">
        <v>26</v>
      </c>
      <c r="ER17" s="91" t="s">
        <v>26</v>
      </c>
      <c r="ES17" s="91" t="s">
        <v>26</v>
      </c>
      <c r="ET17" s="91" t="s">
        <v>26</v>
      </c>
      <c r="EU17" s="224" t="s">
        <v>26</v>
      </c>
      <c r="EV17" s="224"/>
      <c r="EW17" s="224"/>
      <c r="EX17" s="224"/>
      <c r="EY17" s="224"/>
      <c r="EZ17" s="91" t="s">
        <v>25</v>
      </c>
      <c r="FA17" s="91" t="s">
        <v>26</v>
      </c>
      <c r="FB17" s="91" t="s">
        <v>26</v>
      </c>
      <c r="FC17" s="91" t="s">
        <v>26</v>
      </c>
      <c r="FD17" s="91" t="s">
        <v>26</v>
      </c>
      <c r="FE17" s="224"/>
      <c r="FF17" s="224"/>
      <c r="FG17" s="91" t="s">
        <v>25</v>
      </c>
      <c r="FH17" s="91" t="s">
        <v>26</v>
      </c>
      <c r="FI17" s="224"/>
      <c r="FJ17" s="91" t="s">
        <v>26</v>
      </c>
      <c r="FK17" s="91" t="s">
        <v>26</v>
      </c>
      <c r="FL17" s="91" t="s">
        <v>26</v>
      </c>
      <c r="FM17" s="224" t="s">
        <v>26</v>
      </c>
      <c r="FN17" s="224"/>
      <c r="FO17" s="224"/>
      <c r="FP17" s="224" t="s">
        <v>26</v>
      </c>
      <c r="FQ17" s="224"/>
      <c r="FR17" s="224"/>
      <c r="FS17" s="224"/>
      <c r="FT17" s="224"/>
      <c r="FU17" s="222"/>
      <c r="FV17" s="224"/>
      <c r="FW17" s="224"/>
    </row>
    <row r="18" spans="1:187" s="12" customFormat="1" ht="36" hidden="1" customHeight="1" x14ac:dyDescent="0.2">
      <c r="A18" s="95">
        <v>1</v>
      </c>
      <c r="B18" s="95">
        <v>2</v>
      </c>
      <c r="C18" s="95">
        <v>3</v>
      </c>
      <c r="D18" s="95"/>
      <c r="E18" s="95"/>
      <c r="F18" s="95">
        <v>4</v>
      </c>
      <c r="G18" s="95">
        <v>5</v>
      </c>
      <c r="H18" s="95">
        <v>6</v>
      </c>
      <c r="I18" s="95">
        <v>7</v>
      </c>
      <c r="J18" s="95">
        <v>8</v>
      </c>
      <c r="K18" s="95">
        <v>9</v>
      </c>
      <c r="L18" s="95">
        <v>10</v>
      </c>
      <c r="M18" s="95">
        <v>11</v>
      </c>
      <c r="N18" s="95">
        <v>12</v>
      </c>
      <c r="O18" s="95">
        <v>13</v>
      </c>
      <c r="P18" s="95">
        <v>14</v>
      </c>
      <c r="Q18" s="95">
        <v>15</v>
      </c>
      <c r="R18" s="95">
        <v>16</v>
      </c>
      <c r="S18" s="95">
        <v>17</v>
      </c>
      <c r="T18" s="95">
        <v>18</v>
      </c>
      <c r="U18" s="95">
        <v>19</v>
      </c>
      <c r="V18" s="95">
        <v>20</v>
      </c>
      <c r="W18" s="95">
        <v>21</v>
      </c>
      <c r="X18" s="95">
        <v>22</v>
      </c>
      <c r="Y18" s="95">
        <v>23</v>
      </c>
      <c r="Z18" s="95">
        <v>24</v>
      </c>
      <c r="AA18" s="95">
        <v>25</v>
      </c>
      <c r="AB18" s="95">
        <v>26</v>
      </c>
      <c r="AC18" s="95">
        <v>27</v>
      </c>
      <c r="AD18" s="95">
        <v>28</v>
      </c>
      <c r="AE18" s="95">
        <v>29</v>
      </c>
      <c r="AF18" s="95">
        <v>30</v>
      </c>
      <c r="AG18" s="95">
        <v>31</v>
      </c>
      <c r="AH18" s="95">
        <v>32</v>
      </c>
      <c r="AI18" s="95">
        <v>33</v>
      </c>
      <c r="AJ18" s="95">
        <v>34</v>
      </c>
      <c r="AK18" s="95">
        <v>35</v>
      </c>
      <c r="AL18" s="95">
        <v>36</v>
      </c>
      <c r="AM18" s="95">
        <v>37</v>
      </c>
      <c r="AN18" s="95">
        <v>38</v>
      </c>
      <c r="AO18" s="95">
        <v>39</v>
      </c>
      <c r="AP18" s="95">
        <v>40</v>
      </c>
      <c r="AQ18" s="95">
        <v>41</v>
      </c>
      <c r="AR18" s="95">
        <v>42</v>
      </c>
      <c r="AS18" s="95">
        <v>43</v>
      </c>
      <c r="AT18" s="95">
        <v>44</v>
      </c>
      <c r="AU18" s="95">
        <v>45</v>
      </c>
      <c r="AV18" s="95">
        <v>46</v>
      </c>
      <c r="AW18" s="95">
        <v>47</v>
      </c>
      <c r="AX18" s="95">
        <v>48</v>
      </c>
      <c r="AY18" s="95">
        <v>49</v>
      </c>
      <c r="AZ18" s="95">
        <v>50</v>
      </c>
      <c r="BA18" s="95">
        <v>51</v>
      </c>
      <c r="BB18" s="95">
        <v>52</v>
      </c>
      <c r="BC18" s="95">
        <v>53</v>
      </c>
      <c r="BD18" s="95">
        <v>54</v>
      </c>
      <c r="BE18" s="95">
        <v>55</v>
      </c>
      <c r="BF18" s="95">
        <v>56</v>
      </c>
      <c r="BG18" s="95">
        <v>57</v>
      </c>
      <c r="BH18" s="95">
        <v>58</v>
      </c>
      <c r="BI18" s="95">
        <v>59</v>
      </c>
      <c r="BJ18" s="95">
        <v>60</v>
      </c>
      <c r="BK18" s="95">
        <v>61</v>
      </c>
      <c r="BL18" s="95">
        <v>62</v>
      </c>
      <c r="BM18" s="95">
        <v>63</v>
      </c>
      <c r="BN18" s="95">
        <v>64</v>
      </c>
      <c r="BO18" s="95">
        <v>65</v>
      </c>
      <c r="BP18" s="95">
        <v>66</v>
      </c>
      <c r="BQ18" s="95">
        <v>67</v>
      </c>
      <c r="BR18" s="95">
        <v>68</v>
      </c>
      <c r="BS18" s="95">
        <v>69</v>
      </c>
      <c r="BT18" s="95">
        <v>70</v>
      </c>
      <c r="BU18" s="95">
        <v>71</v>
      </c>
      <c r="BV18" s="95">
        <v>72</v>
      </c>
      <c r="BW18" s="95">
        <v>73</v>
      </c>
      <c r="BX18" s="95">
        <v>74</v>
      </c>
      <c r="BY18" s="95">
        <v>75</v>
      </c>
      <c r="BZ18" s="95">
        <v>76</v>
      </c>
      <c r="CA18" s="95">
        <v>77</v>
      </c>
      <c r="CB18" s="95">
        <v>78</v>
      </c>
      <c r="CC18" s="95">
        <v>79</v>
      </c>
      <c r="CD18" s="95">
        <v>80</v>
      </c>
      <c r="CE18" s="95">
        <v>81</v>
      </c>
      <c r="CF18" s="95">
        <v>82</v>
      </c>
      <c r="CG18" s="95">
        <v>83</v>
      </c>
      <c r="CH18" s="95">
        <v>84</v>
      </c>
      <c r="CI18" s="95">
        <v>85</v>
      </c>
      <c r="CJ18" s="95">
        <v>86</v>
      </c>
      <c r="CK18" s="95">
        <v>87</v>
      </c>
      <c r="CL18" s="95">
        <v>88</v>
      </c>
      <c r="CM18" s="95">
        <v>89</v>
      </c>
      <c r="CN18" s="95">
        <v>90</v>
      </c>
      <c r="CO18" s="95">
        <v>91</v>
      </c>
      <c r="CP18" s="95">
        <v>92</v>
      </c>
      <c r="CQ18" s="95">
        <v>93</v>
      </c>
      <c r="CR18" s="95">
        <v>94</v>
      </c>
      <c r="CS18" s="95">
        <v>95</v>
      </c>
      <c r="CT18" s="95">
        <v>96</v>
      </c>
      <c r="CU18" s="95">
        <v>97</v>
      </c>
      <c r="CV18" s="95">
        <v>98</v>
      </c>
      <c r="CW18" s="95">
        <v>99</v>
      </c>
      <c r="CX18" s="95">
        <v>100</v>
      </c>
      <c r="CY18" s="95">
        <v>101</v>
      </c>
      <c r="CZ18" s="95">
        <v>102</v>
      </c>
      <c r="DA18" s="95">
        <v>103</v>
      </c>
      <c r="DB18" s="95">
        <v>104</v>
      </c>
      <c r="DC18" s="95">
        <v>105</v>
      </c>
      <c r="DD18" s="95">
        <v>106</v>
      </c>
      <c r="DE18" s="95">
        <v>107</v>
      </c>
      <c r="DF18" s="95">
        <v>108</v>
      </c>
      <c r="DG18" s="95">
        <v>109</v>
      </c>
      <c r="DH18" s="95">
        <v>110</v>
      </c>
      <c r="DI18" s="95">
        <v>111</v>
      </c>
      <c r="DJ18" s="95">
        <v>112</v>
      </c>
      <c r="DK18" s="95">
        <v>113</v>
      </c>
      <c r="DL18" s="95">
        <v>114</v>
      </c>
      <c r="DM18" s="95">
        <v>115</v>
      </c>
      <c r="DN18" s="95">
        <v>116</v>
      </c>
      <c r="DO18" s="95">
        <v>117</v>
      </c>
      <c r="DP18" s="95">
        <v>118</v>
      </c>
      <c r="DQ18" s="95">
        <v>119</v>
      </c>
      <c r="DR18" s="95">
        <v>120</v>
      </c>
      <c r="DS18" s="95">
        <v>121</v>
      </c>
      <c r="DT18" s="95">
        <v>122</v>
      </c>
      <c r="DU18" s="95">
        <v>123</v>
      </c>
      <c r="DV18" s="95">
        <v>124</v>
      </c>
      <c r="DW18" s="95">
        <v>125</v>
      </c>
      <c r="DX18" s="95">
        <v>126</v>
      </c>
      <c r="DY18" s="95">
        <v>127</v>
      </c>
      <c r="DZ18" s="95">
        <v>128</v>
      </c>
      <c r="EA18" s="95">
        <v>129</v>
      </c>
      <c r="EB18" s="95">
        <v>130</v>
      </c>
      <c r="EC18" s="95">
        <v>131</v>
      </c>
      <c r="ED18" s="95">
        <v>132</v>
      </c>
      <c r="EE18" s="95">
        <v>133</v>
      </c>
      <c r="EF18" s="95">
        <v>134</v>
      </c>
      <c r="EG18" s="95">
        <v>135</v>
      </c>
      <c r="EH18" s="95">
        <v>136</v>
      </c>
      <c r="EI18" s="95">
        <v>137</v>
      </c>
      <c r="EJ18" s="95">
        <v>138</v>
      </c>
      <c r="EK18" s="95">
        <v>139</v>
      </c>
      <c r="EL18" s="95">
        <v>140</v>
      </c>
      <c r="EM18" s="95">
        <v>141</v>
      </c>
      <c r="EN18" s="95">
        <v>142</v>
      </c>
      <c r="EO18" s="95">
        <v>143</v>
      </c>
      <c r="EP18" s="95">
        <v>144</v>
      </c>
      <c r="EQ18" s="95">
        <v>145</v>
      </c>
      <c r="ER18" s="95">
        <v>146</v>
      </c>
      <c r="ES18" s="95">
        <v>147</v>
      </c>
      <c r="ET18" s="95">
        <v>148</v>
      </c>
      <c r="EU18" s="95">
        <v>149</v>
      </c>
      <c r="EV18" s="95">
        <v>150</v>
      </c>
      <c r="EW18" s="95">
        <v>151</v>
      </c>
      <c r="EX18" s="95">
        <v>152</v>
      </c>
      <c r="EY18" s="95">
        <v>153</v>
      </c>
      <c r="EZ18" s="95">
        <v>154</v>
      </c>
      <c r="FA18" s="95">
        <v>155</v>
      </c>
      <c r="FB18" s="95">
        <v>156</v>
      </c>
      <c r="FC18" s="95">
        <v>157</v>
      </c>
      <c r="FD18" s="95">
        <v>158</v>
      </c>
      <c r="FE18" s="95">
        <v>159</v>
      </c>
      <c r="FF18" s="95">
        <v>160</v>
      </c>
      <c r="FG18" s="95">
        <v>161</v>
      </c>
      <c r="FH18" s="95">
        <v>162</v>
      </c>
      <c r="FI18" s="95">
        <v>163</v>
      </c>
      <c r="FJ18" s="95">
        <v>164</v>
      </c>
      <c r="FK18" s="95">
        <v>165</v>
      </c>
      <c r="FL18" s="95">
        <v>166</v>
      </c>
      <c r="FM18" s="95">
        <v>167</v>
      </c>
      <c r="FN18" s="95">
        <v>168</v>
      </c>
      <c r="FO18" s="95">
        <v>169</v>
      </c>
      <c r="FP18" s="95">
        <v>170</v>
      </c>
      <c r="FQ18" s="95">
        <v>171</v>
      </c>
      <c r="FR18" s="95">
        <v>172</v>
      </c>
      <c r="FS18" s="95">
        <v>173</v>
      </c>
      <c r="FT18" s="95">
        <v>174</v>
      </c>
      <c r="FU18" s="95" t="s">
        <v>175</v>
      </c>
      <c r="FV18" s="95" t="s">
        <v>176</v>
      </c>
      <c r="FW18" s="95" t="s">
        <v>177</v>
      </c>
      <c r="FX18" s="95"/>
      <c r="FY18" s="95"/>
      <c r="FZ18" s="95"/>
      <c r="GA18" s="95"/>
      <c r="GB18" s="95"/>
      <c r="GC18" s="95"/>
      <c r="GD18" s="95"/>
      <c r="GE18" s="95"/>
    </row>
    <row r="19" spans="1:187" s="19" customFormat="1" ht="15.75" x14ac:dyDescent="0.2">
      <c r="A19" s="225" t="s">
        <v>41</v>
      </c>
      <c r="B19" s="225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101"/>
      <c r="FZ19" s="101"/>
      <c r="GA19" s="89"/>
      <c r="GB19" s="89"/>
      <c r="GC19" s="89"/>
      <c r="GD19" s="89"/>
      <c r="GE19" s="89"/>
    </row>
    <row r="20" spans="1:187" ht="63" x14ac:dyDescent="0.2">
      <c r="A20" s="13">
        <v>1</v>
      </c>
      <c r="B20" s="96" t="s">
        <v>178</v>
      </c>
      <c r="C20" s="97"/>
      <c r="D20" s="21">
        <f>F20+N20</f>
        <v>48</v>
      </c>
      <c r="E20" s="21">
        <f>H20+I20+J20+K20+L20+M20+N20+O20+P20+Q20+R20+S20</f>
        <v>66.400000000000006</v>
      </c>
      <c r="F20" s="21">
        <v>48</v>
      </c>
      <c r="G20" s="21">
        <v>0</v>
      </c>
      <c r="H20" s="21">
        <v>50.7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15.7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f>SUM(T20:AB20)</f>
        <v>0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f>SUM(AD20:AL20)</f>
        <v>0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>
        <f>SUM(AN20:AV20)</f>
        <v>0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1">
        <f>SUM(AX20:BF20)</f>
        <v>0</v>
      </c>
      <c r="BH20" s="21"/>
      <c r="BI20" s="21"/>
      <c r="BJ20" s="21"/>
      <c r="BK20" s="21"/>
      <c r="BL20" s="21"/>
      <c r="BM20" s="21"/>
      <c r="BN20" s="21"/>
      <c r="BO20" s="21"/>
      <c r="BP20" s="21"/>
      <c r="BQ20" s="21">
        <f>SUM(BH20:BP20)</f>
        <v>0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1">
        <f>SUM(BR20:BZ20)</f>
        <v>0</v>
      </c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>
        <f>SUM(CJ20:CR20)</f>
        <v>0</v>
      </c>
      <c r="CT20" s="21"/>
      <c r="CU20" s="21"/>
      <c r="CV20" s="21"/>
      <c r="CW20" s="21"/>
      <c r="CX20" s="21"/>
      <c r="CY20" s="21"/>
      <c r="CZ20" s="21"/>
      <c r="DA20" s="21"/>
      <c r="DB20" s="21"/>
      <c r="DC20" s="21">
        <f>SUM(CT20:DB20)</f>
        <v>0</v>
      </c>
      <c r="DD20" s="21"/>
      <c r="DE20" s="21"/>
      <c r="DF20" s="21"/>
      <c r="DG20" s="21"/>
      <c r="DH20" s="21"/>
      <c r="DI20" s="21"/>
      <c r="DJ20" s="21"/>
      <c r="DK20" s="21"/>
      <c r="DL20" s="21"/>
      <c r="DM20" s="21">
        <f>SUM(DD20:DL20)</f>
        <v>0</v>
      </c>
      <c r="DN20" s="23"/>
      <c r="DO20" s="23"/>
      <c r="DP20" s="23"/>
      <c r="DQ20" s="23"/>
      <c r="DR20" s="23"/>
      <c r="DS20" s="23"/>
      <c r="DT20" s="23">
        <f>DQ20+DR20+DS20</f>
        <v>0</v>
      </c>
      <c r="DU20" s="23"/>
      <c r="DV20" s="23"/>
      <c r="DW20" s="23"/>
      <c r="DX20" s="23"/>
      <c r="DY20" s="23"/>
      <c r="DZ20" s="23"/>
      <c r="EA20" s="23"/>
      <c r="EB20" s="23"/>
      <c r="EC20" s="23">
        <f>EA20+EB20</f>
        <v>0</v>
      </c>
      <c r="ED20" s="23"/>
      <c r="EE20" s="23"/>
      <c r="EF20" s="23">
        <f>ED20+EE20</f>
        <v>0</v>
      </c>
      <c r="EG20" s="23"/>
      <c r="EH20" s="23"/>
      <c r="EI20" s="23"/>
      <c r="EJ20" s="23"/>
      <c r="EK20" s="23">
        <f>SUM(EG20:EJ20)</f>
        <v>0</v>
      </c>
      <c r="EL20" s="23"/>
      <c r="EM20" s="23"/>
      <c r="EN20" s="23"/>
      <c r="EO20" s="23"/>
      <c r="EP20" s="23">
        <f>EN20+EO20</f>
        <v>0</v>
      </c>
      <c r="EQ20" s="23"/>
      <c r="ER20" s="23"/>
      <c r="ES20" s="23"/>
      <c r="ET20" s="23"/>
      <c r="EU20" s="23"/>
      <c r="EV20" s="23"/>
      <c r="EW20" s="23"/>
      <c r="EX20" s="23"/>
      <c r="EY20" s="23">
        <f>SUM(EU20:EX20)</f>
        <v>0</v>
      </c>
      <c r="EZ20" s="23"/>
      <c r="FA20" s="23"/>
      <c r="FB20" s="23"/>
      <c r="FC20" s="23"/>
      <c r="FD20" s="23"/>
      <c r="FE20" s="23"/>
      <c r="FF20" s="23"/>
      <c r="FG20" s="23"/>
      <c r="FH20" s="23"/>
      <c r="FI20" s="23">
        <f>FG20+FH20</f>
        <v>0</v>
      </c>
      <c r="FJ20" s="23"/>
      <c r="FK20" s="23"/>
      <c r="FL20" s="23"/>
      <c r="FM20" s="23"/>
      <c r="FN20" s="23"/>
      <c r="FO20" s="23">
        <f>FM20+FN20</f>
        <v>0</v>
      </c>
      <c r="FP20" s="23"/>
      <c r="FQ20" s="23"/>
      <c r="FR20" s="23"/>
      <c r="FS20" s="23"/>
      <c r="FT20" s="23">
        <f>SUM(FP20:FS20)</f>
        <v>0</v>
      </c>
      <c r="FU20" s="21">
        <f>SUM(FV20:FW20)</f>
        <v>114.4</v>
      </c>
      <c r="FV20" s="21">
        <f>SUM(DN20:DP20)+DT20+SUM(DU20:DZ20)+EC20+EF20+EK20+SUM(EL20:EM20)+EP20+SUM(EQ20:ET20)+EY20+SUM(EZ20:FD20)+FI20+SUM(FJ20:FL20)+FO20+FT20</f>
        <v>0</v>
      </c>
      <c r="FW20" s="21">
        <f>SUM(F20:S20)+AC20+AM20+AW20+BG20+BQ20+CA20+SUM(CB20:CI20)+CS20+DC20+DM20</f>
        <v>114.4</v>
      </c>
      <c r="FX20" s="13"/>
      <c r="FY20" s="13"/>
      <c r="FZ20" s="13"/>
      <c r="GA20" s="13"/>
      <c r="GB20" s="13"/>
      <c r="GC20" s="13"/>
      <c r="GD20" s="13"/>
      <c r="GE20" s="13"/>
    </row>
    <row r="21" spans="1:187" ht="47.25" x14ac:dyDescent="0.2">
      <c r="A21" s="13">
        <v>2</v>
      </c>
      <c r="B21" s="96" t="s">
        <v>179</v>
      </c>
      <c r="C21" s="97"/>
      <c r="D21" s="21">
        <f t="shared" ref="D21:D32" si="0">F21+N21</f>
        <v>66.7</v>
      </c>
      <c r="E21" s="21">
        <f t="shared" ref="E21:E32" si="1">H21+I21+J21+K21+L21+M21+N21+O21+P21+Q21+R21+S21</f>
        <v>56.3</v>
      </c>
      <c r="F21" s="21">
        <v>66.7</v>
      </c>
      <c r="G21" s="21">
        <v>0</v>
      </c>
      <c r="H21" s="21">
        <v>51</v>
      </c>
      <c r="I21" s="21">
        <v>0</v>
      </c>
      <c r="J21" s="21">
        <v>0</v>
      </c>
      <c r="K21" s="21">
        <v>5.3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f>SUM(T21:AB21)</f>
        <v>0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f>SUM(AD21:AL21)</f>
        <v>0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f>SUM(AN21:AV21)</f>
        <v>0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>
        <f>SUM(AX21:BF21)</f>
        <v>0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>
        <f>SUM(BH21:BP21)</f>
        <v>0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>
        <f>SUM(BR21:BZ21)</f>
        <v>0</v>
      </c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>
        <f>SUM(CJ21:CR21)</f>
        <v>0</v>
      </c>
      <c r="CT21" s="21"/>
      <c r="CU21" s="21"/>
      <c r="CV21" s="21"/>
      <c r="CW21" s="21"/>
      <c r="CX21" s="21"/>
      <c r="CY21" s="21"/>
      <c r="CZ21" s="21"/>
      <c r="DA21" s="21"/>
      <c r="DB21" s="21"/>
      <c r="DC21" s="21">
        <f>SUM(CT21:DB21)</f>
        <v>0</v>
      </c>
      <c r="DD21" s="21"/>
      <c r="DE21" s="21"/>
      <c r="DF21" s="21"/>
      <c r="DG21" s="21"/>
      <c r="DH21" s="21"/>
      <c r="DI21" s="21"/>
      <c r="DJ21" s="21"/>
      <c r="DK21" s="21"/>
      <c r="DL21" s="21"/>
      <c r="DM21" s="21">
        <f>SUM(DD21:DL21)</f>
        <v>0</v>
      </c>
      <c r="DN21" s="23"/>
      <c r="DO21" s="23"/>
      <c r="DP21" s="23"/>
      <c r="DQ21" s="23"/>
      <c r="DR21" s="23"/>
      <c r="DS21" s="23"/>
      <c r="DT21" s="23">
        <f>DQ21+DR21+DS21</f>
        <v>0</v>
      </c>
      <c r="DU21" s="23"/>
      <c r="DV21" s="23"/>
      <c r="DW21" s="23"/>
      <c r="DX21" s="23"/>
      <c r="DY21" s="23"/>
      <c r="DZ21" s="23"/>
      <c r="EA21" s="23"/>
      <c r="EB21" s="23"/>
      <c r="EC21" s="23">
        <f t="shared" ref="EC21" si="2">EA21+EB21</f>
        <v>0</v>
      </c>
      <c r="ED21" s="23"/>
      <c r="EE21" s="23"/>
      <c r="EF21" s="23">
        <f t="shared" ref="EF21" si="3">ED21+EE21</f>
        <v>0</v>
      </c>
      <c r="EG21" s="23"/>
      <c r="EH21" s="23"/>
      <c r="EI21" s="23"/>
      <c r="EJ21" s="23"/>
      <c r="EK21" s="23">
        <f t="shared" ref="EK21:EK32" si="4">SUM(EG21:EJ21)</f>
        <v>0</v>
      </c>
      <c r="EL21" s="23"/>
      <c r="EM21" s="23"/>
      <c r="EN21" s="23"/>
      <c r="EO21" s="23"/>
      <c r="EP21" s="23">
        <f t="shared" ref="EP21" si="5">EN21+EO21</f>
        <v>0</v>
      </c>
      <c r="EQ21" s="23"/>
      <c r="ER21" s="23"/>
      <c r="ES21" s="23"/>
      <c r="ET21" s="23"/>
      <c r="EU21" s="23"/>
      <c r="EV21" s="23"/>
      <c r="EW21" s="23"/>
      <c r="EX21" s="23"/>
      <c r="EY21" s="23">
        <f t="shared" ref="EY21:EY32" si="6">SUM(EU21:EX21)</f>
        <v>0</v>
      </c>
      <c r="EZ21" s="23"/>
      <c r="FA21" s="23"/>
      <c r="FB21" s="23"/>
      <c r="FC21" s="23"/>
      <c r="FD21" s="23"/>
      <c r="FE21" s="23"/>
      <c r="FF21" s="23"/>
      <c r="FG21" s="23"/>
      <c r="FH21" s="23"/>
      <c r="FI21" s="23">
        <f>FG21+FH21</f>
        <v>0</v>
      </c>
      <c r="FJ21" s="23"/>
      <c r="FK21" s="23"/>
      <c r="FL21" s="23"/>
      <c r="FM21" s="23"/>
      <c r="FN21" s="23"/>
      <c r="FO21" s="23">
        <f t="shared" ref="FO21" si="7">FM21+FN21</f>
        <v>0</v>
      </c>
      <c r="FP21" s="23"/>
      <c r="FQ21" s="23"/>
      <c r="FR21" s="23"/>
      <c r="FS21" s="23"/>
      <c r="FT21" s="23">
        <f t="shared" ref="FT21:FT32" si="8">SUM(FP21:FS21)</f>
        <v>0</v>
      </c>
      <c r="FU21" s="21">
        <f t="shared" ref="FU21" si="9">SUM(FV21:FW21)</f>
        <v>123</v>
      </c>
      <c r="FV21" s="21">
        <f t="shared" ref="FV21" si="10">SUM(DN21:DP21)+DT21+SUM(DU21:DZ21)+EC21+EF21+EK21+SUM(EL21:EM21)+EP21+SUM(EQ21:ET21)+EY21+SUM(EZ21:FD21)+FI21+SUM(FJ21:FL21)+FO21+FT21</f>
        <v>0</v>
      </c>
      <c r="FW21" s="21">
        <f>SUM(F21:S21)+AC21+AM21+AW21+BG21+BQ21+CA21+SUM(CB21:CI21)+CS21+DC21+DM21</f>
        <v>123</v>
      </c>
      <c r="FX21" s="13"/>
      <c r="FY21" s="13"/>
      <c r="FZ21" s="13"/>
      <c r="GA21" s="13"/>
      <c r="GB21" s="13"/>
      <c r="GC21" s="13"/>
      <c r="GD21" s="13"/>
      <c r="GE21" s="13"/>
    </row>
    <row r="22" spans="1:187" ht="15.75" collapsed="1" x14ac:dyDescent="0.2">
      <c r="A22" s="13"/>
      <c r="B22" s="98" t="s">
        <v>180</v>
      </c>
      <c r="C22" s="99"/>
      <c r="D22" s="21">
        <f t="shared" ref="D22:BO22" si="11">SUM(D20:D21)</f>
        <v>114.7</v>
      </c>
      <c r="E22" s="21">
        <f t="shared" si="11"/>
        <v>122.7</v>
      </c>
      <c r="F22" s="21">
        <f t="shared" si="11"/>
        <v>114.7</v>
      </c>
      <c r="G22" s="21">
        <f t="shared" si="11"/>
        <v>0</v>
      </c>
      <c r="H22" s="21">
        <f t="shared" si="11"/>
        <v>101.7</v>
      </c>
      <c r="I22" s="21">
        <f t="shared" si="11"/>
        <v>0</v>
      </c>
      <c r="J22" s="21">
        <f t="shared" si="11"/>
        <v>0</v>
      </c>
      <c r="K22" s="21">
        <f t="shared" si="11"/>
        <v>5.3</v>
      </c>
      <c r="L22" s="21">
        <f t="shared" si="11"/>
        <v>0</v>
      </c>
      <c r="M22" s="21">
        <f t="shared" si="11"/>
        <v>0</v>
      </c>
      <c r="N22" s="21">
        <f t="shared" si="11"/>
        <v>0</v>
      </c>
      <c r="O22" s="21">
        <f t="shared" si="11"/>
        <v>0</v>
      </c>
      <c r="P22" s="21">
        <f t="shared" si="11"/>
        <v>0</v>
      </c>
      <c r="Q22" s="21">
        <f t="shared" si="11"/>
        <v>15.7</v>
      </c>
      <c r="R22" s="21">
        <f t="shared" si="11"/>
        <v>0</v>
      </c>
      <c r="S22" s="21">
        <f t="shared" si="11"/>
        <v>0</v>
      </c>
      <c r="T22" s="21">
        <f t="shared" si="11"/>
        <v>0</v>
      </c>
      <c r="U22" s="21">
        <f t="shared" si="11"/>
        <v>0</v>
      </c>
      <c r="V22" s="21">
        <f t="shared" si="11"/>
        <v>0</v>
      </c>
      <c r="W22" s="21">
        <f t="shared" si="11"/>
        <v>0</v>
      </c>
      <c r="X22" s="21">
        <f t="shared" si="11"/>
        <v>0</v>
      </c>
      <c r="Y22" s="21">
        <f t="shared" si="11"/>
        <v>0</v>
      </c>
      <c r="Z22" s="21">
        <f t="shared" si="11"/>
        <v>0</v>
      </c>
      <c r="AA22" s="21">
        <f t="shared" si="11"/>
        <v>0</v>
      </c>
      <c r="AB22" s="21">
        <f t="shared" si="11"/>
        <v>0</v>
      </c>
      <c r="AC22" s="21">
        <f t="shared" si="11"/>
        <v>0</v>
      </c>
      <c r="AD22" s="21">
        <f t="shared" si="11"/>
        <v>0</v>
      </c>
      <c r="AE22" s="21">
        <f t="shared" si="11"/>
        <v>0</v>
      </c>
      <c r="AF22" s="21">
        <f t="shared" si="11"/>
        <v>0</v>
      </c>
      <c r="AG22" s="21">
        <f t="shared" si="11"/>
        <v>0</v>
      </c>
      <c r="AH22" s="21">
        <f t="shared" si="11"/>
        <v>0</v>
      </c>
      <c r="AI22" s="21">
        <f t="shared" si="11"/>
        <v>0</v>
      </c>
      <c r="AJ22" s="21">
        <f t="shared" si="11"/>
        <v>0</v>
      </c>
      <c r="AK22" s="21">
        <f t="shared" si="11"/>
        <v>0</v>
      </c>
      <c r="AL22" s="21">
        <f t="shared" si="11"/>
        <v>0</v>
      </c>
      <c r="AM22" s="21">
        <f t="shared" si="11"/>
        <v>0</v>
      </c>
      <c r="AN22" s="21">
        <f t="shared" si="11"/>
        <v>0</v>
      </c>
      <c r="AO22" s="21">
        <f t="shared" si="11"/>
        <v>0</v>
      </c>
      <c r="AP22" s="21">
        <f t="shared" si="11"/>
        <v>0</v>
      </c>
      <c r="AQ22" s="21">
        <f t="shared" si="11"/>
        <v>0</v>
      </c>
      <c r="AR22" s="21">
        <f t="shared" si="11"/>
        <v>0</v>
      </c>
      <c r="AS22" s="21">
        <f t="shared" si="11"/>
        <v>0</v>
      </c>
      <c r="AT22" s="21">
        <f t="shared" si="11"/>
        <v>0</v>
      </c>
      <c r="AU22" s="21">
        <f t="shared" si="11"/>
        <v>0</v>
      </c>
      <c r="AV22" s="21">
        <f t="shared" si="11"/>
        <v>0</v>
      </c>
      <c r="AW22" s="21">
        <f t="shared" si="11"/>
        <v>0</v>
      </c>
      <c r="AX22" s="21">
        <f t="shared" si="11"/>
        <v>0</v>
      </c>
      <c r="AY22" s="21">
        <f t="shared" si="11"/>
        <v>0</v>
      </c>
      <c r="AZ22" s="21">
        <f t="shared" si="11"/>
        <v>0</v>
      </c>
      <c r="BA22" s="21">
        <f t="shared" si="11"/>
        <v>0</v>
      </c>
      <c r="BB22" s="21">
        <f t="shared" si="11"/>
        <v>0</v>
      </c>
      <c r="BC22" s="21">
        <f t="shared" si="11"/>
        <v>0</v>
      </c>
      <c r="BD22" s="21">
        <f t="shared" si="11"/>
        <v>0</v>
      </c>
      <c r="BE22" s="21">
        <f t="shared" si="11"/>
        <v>0</v>
      </c>
      <c r="BF22" s="21">
        <f t="shared" si="11"/>
        <v>0</v>
      </c>
      <c r="BG22" s="21">
        <f t="shared" si="11"/>
        <v>0</v>
      </c>
      <c r="BH22" s="21">
        <f t="shared" si="11"/>
        <v>0</v>
      </c>
      <c r="BI22" s="21">
        <f t="shared" si="11"/>
        <v>0</v>
      </c>
      <c r="BJ22" s="21">
        <f t="shared" si="11"/>
        <v>0</v>
      </c>
      <c r="BK22" s="21">
        <f t="shared" si="11"/>
        <v>0</v>
      </c>
      <c r="BL22" s="21">
        <f t="shared" si="11"/>
        <v>0</v>
      </c>
      <c r="BM22" s="21">
        <f t="shared" si="11"/>
        <v>0</v>
      </c>
      <c r="BN22" s="21">
        <f t="shared" si="11"/>
        <v>0</v>
      </c>
      <c r="BO22" s="21">
        <f t="shared" si="11"/>
        <v>0</v>
      </c>
      <c r="BP22" s="21">
        <f t="shared" ref="BP22:EA22" si="12">SUM(BP20:BP21)</f>
        <v>0</v>
      </c>
      <c r="BQ22" s="21">
        <f t="shared" si="12"/>
        <v>0</v>
      </c>
      <c r="BR22" s="21">
        <f t="shared" si="12"/>
        <v>0</v>
      </c>
      <c r="BS22" s="21">
        <f t="shared" si="12"/>
        <v>0</v>
      </c>
      <c r="BT22" s="21">
        <f t="shared" si="12"/>
        <v>0</v>
      </c>
      <c r="BU22" s="21">
        <f t="shared" si="12"/>
        <v>0</v>
      </c>
      <c r="BV22" s="21">
        <f t="shared" si="12"/>
        <v>0</v>
      </c>
      <c r="BW22" s="21">
        <f t="shared" si="12"/>
        <v>0</v>
      </c>
      <c r="BX22" s="21">
        <f t="shared" si="12"/>
        <v>0</v>
      </c>
      <c r="BY22" s="21">
        <f t="shared" si="12"/>
        <v>0</v>
      </c>
      <c r="BZ22" s="21">
        <f t="shared" si="12"/>
        <v>0</v>
      </c>
      <c r="CA22" s="21">
        <f t="shared" si="12"/>
        <v>0</v>
      </c>
      <c r="CB22" s="21">
        <f t="shared" si="12"/>
        <v>0</v>
      </c>
      <c r="CC22" s="21">
        <f t="shared" si="12"/>
        <v>0</v>
      </c>
      <c r="CD22" s="21">
        <f t="shared" si="12"/>
        <v>0</v>
      </c>
      <c r="CE22" s="21">
        <f t="shared" si="12"/>
        <v>0</v>
      </c>
      <c r="CF22" s="21">
        <f t="shared" si="12"/>
        <v>0</v>
      </c>
      <c r="CG22" s="21">
        <f t="shared" si="12"/>
        <v>0</v>
      </c>
      <c r="CH22" s="21">
        <f t="shared" si="12"/>
        <v>0</v>
      </c>
      <c r="CI22" s="21">
        <f t="shared" si="12"/>
        <v>0</v>
      </c>
      <c r="CJ22" s="21">
        <f t="shared" si="12"/>
        <v>0</v>
      </c>
      <c r="CK22" s="21">
        <f t="shared" si="12"/>
        <v>0</v>
      </c>
      <c r="CL22" s="21">
        <f t="shared" si="12"/>
        <v>0</v>
      </c>
      <c r="CM22" s="21">
        <f t="shared" si="12"/>
        <v>0</v>
      </c>
      <c r="CN22" s="21">
        <f t="shared" si="12"/>
        <v>0</v>
      </c>
      <c r="CO22" s="21">
        <f t="shared" si="12"/>
        <v>0</v>
      </c>
      <c r="CP22" s="21">
        <f t="shared" si="12"/>
        <v>0</v>
      </c>
      <c r="CQ22" s="21">
        <f t="shared" si="12"/>
        <v>0</v>
      </c>
      <c r="CR22" s="21">
        <f t="shared" si="12"/>
        <v>0</v>
      </c>
      <c r="CS22" s="21">
        <f t="shared" si="12"/>
        <v>0</v>
      </c>
      <c r="CT22" s="21">
        <f t="shared" si="12"/>
        <v>0</v>
      </c>
      <c r="CU22" s="21">
        <f t="shared" si="12"/>
        <v>0</v>
      </c>
      <c r="CV22" s="21">
        <f t="shared" si="12"/>
        <v>0</v>
      </c>
      <c r="CW22" s="21">
        <f t="shared" si="12"/>
        <v>0</v>
      </c>
      <c r="CX22" s="21">
        <f t="shared" si="12"/>
        <v>0</v>
      </c>
      <c r="CY22" s="21">
        <f t="shared" si="12"/>
        <v>0</v>
      </c>
      <c r="CZ22" s="21">
        <f t="shared" si="12"/>
        <v>0</v>
      </c>
      <c r="DA22" s="21">
        <f t="shared" si="12"/>
        <v>0</v>
      </c>
      <c r="DB22" s="21">
        <f t="shared" si="12"/>
        <v>0</v>
      </c>
      <c r="DC22" s="21">
        <f t="shared" si="12"/>
        <v>0</v>
      </c>
      <c r="DD22" s="21">
        <f t="shared" si="12"/>
        <v>0</v>
      </c>
      <c r="DE22" s="21">
        <f t="shared" si="12"/>
        <v>0</v>
      </c>
      <c r="DF22" s="21">
        <f t="shared" si="12"/>
        <v>0</v>
      </c>
      <c r="DG22" s="21">
        <f t="shared" si="12"/>
        <v>0</v>
      </c>
      <c r="DH22" s="21">
        <f t="shared" si="12"/>
        <v>0</v>
      </c>
      <c r="DI22" s="21">
        <f t="shared" si="12"/>
        <v>0</v>
      </c>
      <c r="DJ22" s="21">
        <f t="shared" si="12"/>
        <v>0</v>
      </c>
      <c r="DK22" s="21">
        <f t="shared" si="12"/>
        <v>0</v>
      </c>
      <c r="DL22" s="21">
        <f t="shared" si="12"/>
        <v>0</v>
      </c>
      <c r="DM22" s="21">
        <f t="shared" si="12"/>
        <v>0</v>
      </c>
      <c r="DN22" s="21">
        <f t="shared" si="12"/>
        <v>0</v>
      </c>
      <c r="DO22" s="21">
        <f t="shared" si="12"/>
        <v>0</v>
      </c>
      <c r="DP22" s="21">
        <f t="shared" si="12"/>
        <v>0</v>
      </c>
      <c r="DQ22" s="21">
        <f t="shared" si="12"/>
        <v>0</v>
      </c>
      <c r="DR22" s="21">
        <f t="shared" si="12"/>
        <v>0</v>
      </c>
      <c r="DS22" s="21">
        <f t="shared" si="12"/>
        <v>0</v>
      </c>
      <c r="DT22" s="21">
        <f t="shared" si="12"/>
        <v>0</v>
      </c>
      <c r="DU22" s="21">
        <f t="shared" si="12"/>
        <v>0</v>
      </c>
      <c r="DV22" s="21">
        <f t="shared" si="12"/>
        <v>0</v>
      </c>
      <c r="DW22" s="21">
        <f t="shared" si="12"/>
        <v>0</v>
      </c>
      <c r="DX22" s="21">
        <f t="shared" si="12"/>
        <v>0</v>
      </c>
      <c r="DY22" s="21">
        <f t="shared" si="12"/>
        <v>0</v>
      </c>
      <c r="DZ22" s="21">
        <f t="shared" si="12"/>
        <v>0</v>
      </c>
      <c r="EA22" s="21">
        <f t="shared" si="12"/>
        <v>0</v>
      </c>
      <c r="EB22" s="21">
        <f t="shared" ref="EB22:GE22" si="13">SUM(EB20:EB21)</f>
        <v>0</v>
      </c>
      <c r="EC22" s="21">
        <f t="shared" si="13"/>
        <v>0</v>
      </c>
      <c r="ED22" s="21">
        <f t="shared" si="13"/>
        <v>0</v>
      </c>
      <c r="EE22" s="21">
        <f t="shared" si="13"/>
        <v>0</v>
      </c>
      <c r="EF22" s="21">
        <f t="shared" si="13"/>
        <v>0</v>
      </c>
      <c r="EG22" s="21">
        <f t="shared" si="13"/>
        <v>0</v>
      </c>
      <c r="EH22" s="21">
        <f t="shared" si="13"/>
        <v>0</v>
      </c>
      <c r="EI22" s="21">
        <f t="shared" si="13"/>
        <v>0</v>
      </c>
      <c r="EJ22" s="21">
        <f t="shared" si="13"/>
        <v>0</v>
      </c>
      <c r="EK22" s="21">
        <f t="shared" si="13"/>
        <v>0</v>
      </c>
      <c r="EL22" s="21">
        <f t="shared" si="13"/>
        <v>0</v>
      </c>
      <c r="EM22" s="21">
        <f t="shared" si="13"/>
        <v>0</v>
      </c>
      <c r="EN22" s="21">
        <f t="shared" si="13"/>
        <v>0</v>
      </c>
      <c r="EO22" s="21">
        <f t="shared" si="13"/>
        <v>0</v>
      </c>
      <c r="EP22" s="21">
        <f t="shared" si="13"/>
        <v>0</v>
      </c>
      <c r="EQ22" s="21">
        <f t="shared" si="13"/>
        <v>0</v>
      </c>
      <c r="ER22" s="21">
        <f t="shared" si="13"/>
        <v>0</v>
      </c>
      <c r="ES22" s="21">
        <f t="shared" si="13"/>
        <v>0</v>
      </c>
      <c r="ET22" s="21">
        <f t="shared" si="13"/>
        <v>0</v>
      </c>
      <c r="EU22" s="21">
        <f t="shared" si="13"/>
        <v>0</v>
      </c>
      <c r="EV22" s="21">
        <f t="shared" si="13"/>
        <v>0</v>
      </c>
      <c r="EW22" s="21">
        <f t="shared" si="13"/>
        <v>0</v>
      </c>
      <c r="EX22" s="21">
        <f t="shared" si="13"/>
        <v>0</v>
      </c>
      <c r="EY22" s="21">
        <f t="shared" si="13"/>
        <v>0</v>
      </c>
      <c r="EZ22" s="21">
        <f t="shared" si="13"/>
        <v>0</v>
      </c>
      <c r="FA22" s="21">
        <f t="shared" si="13"/>
        <v>0</v>
      </c>
      <c r="FB22" s="21">
        <f t="shared" si="13"/>
        <v>0</v>
      </c>
      <c r="FC22" s="21">
        <f t="shared" si="13"/>
        <v>0</v>
      </c>
      <c r="FD22" s="21">
        <f t="shared" si="13"/>
        <v>0</v>
      </c>
      <c r="FE22" s="21">
        <f t="shared" si="13"/>
        <v>0</v>
      </c>
      <c r="FF22" s="21">
        <f t="shared" si="13"/>
        <v>0</v>
      </c>
      <c r="FG22" s="21">
        <f t="shared" si="13"/>
        <v>0</v>
      </c>
      <c r="FH22" s="21">
        <f t="shared" si="13"/>
        <v>0</v>
      </c>
      <c r="FI22" s="21">
        <f t="shared" si="13"/>
        <v>0</v>
      </c>
      <c r="FJ22" s="21">
        <f t="shared" si="13"/>
        <v>0</v>
      </c>
      <c r="FK22" s="21">
        <f t="shared" si="13"/>
        <v>0</v>
      </c>
      <c r="FL22" s="21">
        <f t="shared" si="13"/>
        <v>0</v>
      </c>
      <c r="FM22" s="21">
        <f t="shared" si="13"/>
        <v>0</v>
      </c>
      <c r="FN22" s="21">
        <f t="shared" si="13"/>
        <v>0</v>
      </c>
      <c r="FO22" s="21">
        <f t="shared" si="13"/>
        <v>0</v>
      </c>
      <c r="FP22" s="21">
        <f t="shared" si="13"/>
        <v>0</v>
      </c>
      <c r="FQ22" s="21">
        <f t="shared" si="13"/>
        <v>0</v>
      </c>
      <c r="FR22" s="21">
        <f t="shared" si="13"/>
        <v>0</v>
      </c>
      <c r="FS22" s="21">
        <f t="shared" si="13"/>
        <v>0</v>
      </c>
      <c r="FT22" s="21">
        <f t="shared" si="13"/>
        <v>0</v>
      </c>
      <c r="FU22" s="21">
        <f t="shared" si="13"/>
        <v>237.4</v>
      </c>
      <c r="FV22" s="21">
        <f t="shared" si="13"/>
        <v>0</v>
      </c>
      <c r="FW22" s="21">
        <f t="shared" si="13"/>
        <v>237.4</v>
      </c>
      <c r="FX22" s="21">
        <f t="shared" si="13"/>
        <v>0</v>
      </c>
      <c r="FY22" s="25">
        <f t="shared" si="13"/>
        <v>0</v>
      </c>
      <c r="FZ22" s="25">
        <f t="shared" si="13"/>
        <v>0</v>
      </c>
      <c r="GA22" s="25">
        <f t="shared" si="13"/>
        <v>0</v>
      </c>
      <c r="GB22" s="25">
        <f t="shared" si="13"/>
        <v>0</v>
      </c>
      <c r="GC22" s="25">
        <f t="shared" si="13"/>
        <v>0</v>
      </c>
      <c r="GD22" s="25">
        <f t="shared" si="13"/>
        <v>0</v>
      </c>
      <c r="GE22" s="25">
        <f t="shared" si="13"/>
        <v>0</v>
      </c>
    </row>
    <row r="23" spans="1:187" s="19" customFormat="1" ht="15.75" x14ac:dyDescent="0.2">
      <c r="A23" s="225" t="s">
        <v>42</v>
      </c>
      <c r="B23" s="225" t="s">
        <v>42</v>
      </c>
      <c r="C23" s="89"/>
      <c r="D23" s="21"/>
      <c r="E23" s="2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89"/>
      <c r="FY23" s="13"/>
      <c r="FZ23" s="13"/>
      <c r="GA23" s="89"/>
      <c r="GB23" s="89"/>
      <c r="GC23" s="89"/>
      <c r="GD23" s="89"/>
      <c r="GE23" s="89"/>
    </row>
    <row r="24" spans="1:187" s="19" customFormat="1" ht="47.25" x14ac:dyDescent="0.2">
      <c r="A24" s="89">
        <v>1</v>
      </c>
      <c r="B24" s="103" t="s">
        <v>181</v>
      </c>
      <c r="C24" s="89"/>
      <c r="D24" s="21">
        <f t="shared" si="0"/>
        <v>55.3</v>
      </c>
      <c r="E24" s="21">
        <f t="shared" si="1"/>
        <v>81.400000000000006</v>
      </c>
      <c r="F24" s="26">
        <v>55.3</v>
      </c>
      <c r="G24" s="26">
        <v>0</v>
      </c>
      <c r="H24" s="26">
        <v>67.7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13.7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f>SUM(T24:AB24)</f>
        <v>0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>
        <f>SUM(AD24:AL24)</f>
        <v>0</v>
      </c>
      <c r="AN24" s="26"/>
      <c r="AO24" s="26"/>
      <c r="AP24" s="26"/>
      <c r="AQ24" s="26"/>
      <c r="AR24" s="26"/>
      <c r="AS24" s="26"/>
      <c r="AT24" s="26"/>
      <c r="AU24" s="26"/>
      <c r="AV24" s="26"/>
      <c r="AW24" s="26">
        <f>SUM(AN24:AV24)</f>
        <v>0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>
        <f>SUM(AX24:BF24)</f>
        <v>0</v>
      </c>
      <c r="BH24" s="26"/>
      <c r="BI24" s="26"/>
      <c r="BJ24" s="26"/>
      <c r="BK24" s="26"/>
      <c r="BL24" s="26"/>
      <c r="BM24" s="26"/>
      <c r="BN24" s="26"/>
      <c r="BO24" s="26"/>
      <c r="BP24" s="26"/>
      <c r="BQ24" s="26">
        <f>SUM(BH24:BP24)</f>
        <v>0</v>
      </c>
      <c r="BR24" s="26"/>
      <c r="BS24" s="26"/>
      <c r="BT24" s="26"/>
      <c r="BU24" s="26"/>
      <c r="BV24" s="26"/>
      <c r="BW24" s="26"/>
      <c r="BX24" s="26"/>
      <c r="BY24" s="26"/>
      <c r="BZ24" s="26"/>
      <c r="CA24" s="26">
        <f>SUM(BR24:BZ24)</f>
        <v>0</v>
      </c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>
        <f>SUM(CJ24:CR24)</f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>
        <f>SUM(CT24:DB24)</f>
        <v>0</v>
      </c>
      <c r="DD24" s="26"/>
      <c r="DE24" s="26"/>
      <c r="DF24" s="26"/>
      <c r="DG24" s="26"/>
      <c r="DH24" s="26"/>
      <c r="DI24" s="26"/>
      <c r="DJ24" s="26"/>
      <c r="DK24" s="26"/>
      <c r="DL24" s="26"/>
      <c r="DM24" s="26">
        <f>SUM(DD24:DL24)</f>
        <v>0</v>
      </c>
      <c r="DN24" s="26"/>
      <c r="DO24" s="26"/>
      <c r="DP24" s="26"/>
      <c r="DQ24" s="26"/>
      <c r="DR24" s="26"/>
      <c r="DS24" s="26">
        <v>18</v>
      </c>
      <c r="DT24" s="26">
        <f>DQ24+DR24+DS24</f>
        <v>18</v>
      </c>
      <c r="DU24" s="26"/>
      <c r="DV24" s="26"/>
      <c r="DW24" s="26"/>
      <c r="DX24" s="26"/>
      <c r="DY24" s="26"/>
      <c r="DZ24" s="26"/>
      <c r="EA24" s="26"/>
      <c r="EB24" s="26"/>
      <c r="EC24" s="26">
        <f t="shared" ref="EC24:EC32" si="14">EA24+EB24</f>
        <v>0</v>
      </c>
      <c r="ED24" s="26"/>
      <c r="EE24" s="26"/>
      <c r="EF24" s="26">
        <f t="shared" ref="EF24:EF32" si="15">ED24+EE24</f>
        <v>0</v>
      </c>
      <c r="EG24" s="26"/>
      <c r="EH24" s="26"/>
      <c r="EI24" s="26"/>
      <c r="EJ24" s="26"/>
      <c r="EK24" s="26">
        <f t="shared" si="4"/>
        <v>0</v>
      </c>
      <c r="EL24" s="26"/>
      <c r="EM24" s="26"/>
      <c r="EN24" s="26"/>
      <c r="EO24" s="26"/>
      <c r="EP24" s="26">
        <f t="shared" ref="EP24:EP32" si="16">EN24+EO24</f>
        <v>0</v>
      </c>
      <c r="EQ24" s="26"/>
      <c r="ER24" s="26"/>
      <c r="ES24" s="26"/>
      <c r="ET24" s="26"/>
      <c r="EU24" s="26"/>
      <c r="EV24" s="26"/>
      <c r="EW24" s="26"/>
      <c r="EX24" s="26"/>
      <c r="EY24" s="26">
        <f t="shared" si="6"/>
        <v>0</v>
      </c>
      <c r="EZ24" s="26"/>
      <c r="FA24" s="26"/>
      <c r="FB24" s="26"/>
      <c r="FC24" s="26"/>
      <c r="FD24" s="26"/>
      <c r="FE24" s="26"/>
      <c r="FF24" s="26"/>
      <c r="FG24" s="26"/>
      <c r="FH24" s="26"/>
      <c r="FI24" s="26">
        <f>FG24+FH24</f>
        <v>0</v>
      </c>
      <c r="FJ24" s="26"/>
      <c r="FK24" s="26"/>
      <c r="FL24" s="26"/>
      <c r="FM24" s="26"/>
      <c r="FN24" s="26"/>
      <c r="FO24" s="26">
        <f t="shared" ref="FO24:FO32" si="17">FM24+FN24</f>
        <v>0</v>
      </c>
      <c r="FP24" s="26"/>
      <c r="FQ24" s="26"/>
      <c r="FR24" s="26"/>
      <c r="FS24" s="26"/>
      <c r="FT24" s="23">
        <f t="shared" si="8"/>
        <v>0</v>
      </c>
      <c r="FU24" s="21">
        <f t="shared" ref="FU24:FU26" si="18">SUM(FV24:FW24)</f>
        <v>154.69999999999999</v>
      </c>
      <c r="FV24" s="21">
        <f t="shared" ref="FV24:FV26" si="19">SUM(DN24:DP24)+DT24+SUM(DU24:DZ24)+EC24+EF24+EK24+SUM(EL24:EM24)+EP24+SUM(EQ24:ET24)+EY24+SUM(EZ24:FD24)+FI24+SUM(FJ24:FL24)+FO24+FT24</f>
        <v>18</v>
      </c>
      <c r="FW24" s="21">
        <f t="shared" ref="FW24:FW26" si="20">SUM(F24:S24)+AC24+AM24+AW24+BG24+BQ24+CA24+SUM(CB24:CI24)+CS24+DC24+DM24</f>
        <v>136.69999999999999</v>
      </c>
      <c r="FX24" s="89"/>
      <c r="FY24" s="13"/>
      <c r="FZ24" s="13"/>
      <c r="GA24" s="89"/>
      <c r="GB24" s="89"/>
      <c r="GC24" s="89"/>
      <c r="GD24" s="89"/>
      <c r="GE24" s="89"/>
    </row>
    <row r="25" spans="1:187" s="19" customFormat="1" ht="31.5" x14ac:dyDescent="0.2">
      <c r="A25" s="89">
        <v>2</v>
      </c>
      <c r="B25" s="103" t="s">
        <v>182</v>
      </c>
      <c r="C25" s="89"/>
      <c r="D25" s="21">
        <f t="shared" si="0"/>
        <v>248</v>
      </c>
      <c r="E25" s="21">
        <f t="shared" si="1"/>
        <v>200.7</v>
      </c>
      <c r="F25" s="26">
        <v>248</v>
      </c>
      <c r="G25" s="26">
        <v>0</v>
      </c>
      <c r="H25" s="26">
        <v>167</v>
      </c>
      <c r="I25" s="26">
        <v>33.700000000000003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f t="shared" ref="AC25:AC31" si="21">SUM(T25:AB25)</f>
        <v>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>
        <f t="shared" ref="AM25:AM31" si="22">SUM(AD25:AL25)</f>
        <v>0</v>
      </c>
      <c r="AN25" s="26"/>
      <c r="AO25" s="26"/>
      <c r="AP25" s="26"/>
      <c r="AQ25" s="26"/>
      <c r="AR25" s="26"/>
      <c r="AS25" s="26"/>
      <c r="AT25" s="26"/>
      <c r="AU25" s="26"/>
      <c r="AV25" s="26"/>
      <c r="AW25" s="26">
        <f t="shared" ref="AW25:AW31" si="23">SUM(AN25:AV25)</f>
        <v>0</v>
      </c>
      <c r="AX25" s="26"/>
      <c r="AY25" s="26"/>
      <c r="AZ25" s="26"/>
      <c r="BA25" s="26"/>
      <c r="BB25" s="26"/>
      <c r="BC25" s="26"/>
      <c r="BD25" s="26"/>
      <c r="BE25" s="26"/>
      <c r="BF25" s="26"/>
      <c r="BG25" s="26">
        <f t="shared" ref="BG25:BG31" si="24">SUM(AX25:BF25)</f>
        <v>0</v>
      </c>
      <c r="BH25" s="26"/>
      <c r="BI25" s="26"/>
      <c r="BJ25" s="26"/>
      <c r="BK25" s="26"/>
      <c r="BL25" s="26"/>
      <c r="BM25" s="26"/>
      <c r="BN25" s="26"/>
      <c r="BO25" s="26"/>
      <c r="BP25" s="26"/>
      <c r="BQ25" s="26">
        <f t="shared" ref="BQ25:BQ31" si="25">SUM(BH25:BP25)</f>
        <v>0</v>
      </c>
      <c r="BR25" s="26"/>
      <c r="BS25" s="26"/>
      <c r="BT25" s="26"/>
      <c r="BU25" s="26"/>
      <c r="BV25" s="26"/>
      <c r="BW25" s="26"/>
      <c r="BX25" s="26"/>
      <c r="BY25" s="26"/>
      <c r="BZ25" s="26"/>
      <c r="CA25" s="26">
        <f t="shared" ref="CA25:CA31" si="26">SUM(BR25:BZ25)</f>
        <v>0</v>
      </c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>
        <f t="shared" ref="CS25:CS31" si="27">SUM(CJ25:CR25)</f>
        <v>0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>
        <f t="shared" ref="DC25:DC31" si="28">SUM(CT25:DB25)</f>
        <v>0</v>
      </c>
      <c r="DD25" s="26"/>
      <c r="DE25" s="26"/>
      <c r="DF25" s="26"/>
      <c r="DG25" s="26"/>
      <c r="DH25" s="26"/>
      <c r="DI25" s="26"/>
      <c r="DJ25" s="26"/>
      <c r="DK25" s="26"/>
      <c r="DL25" s="26"/>
      <c r="DM25" s="26">
        <f t="shared" ref="DM25:DM32" si="29">SUM(DD25:DL25)</f>
        <v>0</v>
      </c>
      <c r="DN25" s="26"/>
      <c r="DO25" s="26"/>
      <c r="DP25" s="26"/>
      <c r="DQ25" s="26"/>
      <c r="DR25" s="26"/>
      <c r="DS25" s="26"/>
      <c r="DT25" s="26">
        <f t="shared" ref="DT25:DT32" si="30">DQ25+DR25+DS25</f>
        <v>0</v>
      </c>
      <c r="DU25" s="26"/>
      <c r="DV25" s="26"/>
      <c r="DW25" s="26"/>
      <c r="DX25" s="26"/>
      <c r="DY25" s="26"/>
      <c r="DZ25" s="26"/>
      <c r="EA25" s="26"/>
      <c r="EB25" s="26"/>
      <c r="EC25" s="26">
        <f t="shared" si="14"/>
        <v>0</v>
      </c>
      <c r="ED25" s="26"/>
      <c r="EE25" s="26"/>
      <c r="EF25" s="26">
        <f t="shared" si="15"/>
        <v>0</v>
      </c>
      <c r="EG25" s="26"/>
      <c r="EH25" s="26"/>
      <c r="EI25" s="26"/>
      <c r="EJ25" s="26"/>
      <c r="EK25" s="26">
        <f t="shared" si="4"/>
        <v>0</v>
      </c>
      <c r="EL25" s="26"/>
      <c r="EM25" s="26"/>
      <c r="EN25" s="26"/>
      <c r="EO25" s="26"/>
      <c r="EP25" s="26">
        <f t="shared" si="16"/>
        <v>0</v>
      </c>
      <c r="EQ25" s="26"/>
      <c r="ER25" s="26"/>
      <c r="ES25" s="26"/>
      <c r="ET25" s="26"/>
      <c r="EU25" s="26"/>
      <c r="EV25" s="26"/>
      <c r="EW25" s="26"/>
      <c r="EX25" s="26"/>
      <c r="EY25" s="26">
        <f t="shared" si="6"/>
        <v>0</v>
      </c>
      <c r="EZ25" s="26"/>
      <c r="FA25" s="26"/>
      <c r="FB25" s="26"/>
      <c r="FC25" s="26"/>
      <c r="FD25" s="26"/>
      <c r="FE25" s="26"/>
      <c r="FF25" s="26"/>
      <c r="FG25" s="26"/>
      <c r="FH25" s="26"/>
      <c r="FI25" s="26">
        <f t="shared" ref="FI25:FI31" si="31">FG25+FH25</f>
        <v>0</v>
      </c>
      <c r="FJ25" s="26"/>
      <c r="FK25" s="26"/>
      <c r="FL25" s="26"/>
      <c r="FM25" s="26"/>
      <c r="FN25" s="26"/>
      <c r="FO25" s="26">
        <f t="shared" si="17"/>
        <v>0</v>
      </c>
      <c r="FP25" s="26"/>
      <c r="FQ25" s="26"/>
      <c r="FR25" s="26"/>
      <c r="FS25" s="26"/>
      <c r="FT25" s="23">
        <f t="shared" si="8"/>
        <v>0</v>
      </c>
      <c r="FU25" s="21">
        <f t="shared" si="18"/>
        <v>448.7</v>
      </c>
      <c r="FV25" s="21">
        <f t="shared" si="19"/>
        <v>0</v>
      </c>
      <c r="FW25" s="21">
        <f t="shared" si="20"/>
        <v>448.7</v>
      </c>
      <c r="FX25" s="89"/>
      <c r="FY25" s="13">
        <f t="shared" ref="FY25:FY31" si="32">D25-GB25</f>
        <v>200</v>
      </c>
      <c r="FZ25" s="13">
        <f t="shared" ref="FZ25:FZ31" si="33">E25-GD25</f>
        <v>176.7</v>
      </c>
      <c r="GA25" s="89">
        <v>72</v>
      </c>
      <c r="GB25" s="89">
        <v>48</v>
      </c>
      <c r="GC25" s="89">
        <v>0</v>
      </c>
      <c r="GD25" s="89">
        <v>24</v>
      </c>
      <c r="GE25" s="89">
        <v>0</v>
      </c>
    </row>
    <row r="26" spans="1:187" s="19" customFormat="1" ht="63" x14ac:dyDescent="0.2">
      <c r="A26" s="89">
        <v>3</v>
      </c>
      <c r="B26" s="103" t="s">
        <v>183</v>
      </c>
      <c r="C26" s="89"/>
      <c r="D26" s="21">
        <f t="shared" si="0"/>
        <v>0</v>
      </c>
      <c r="E26" s="21">
        <f t="shared" si="1"/>
        <v>620.40000000000009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260.7</v>
      </c>
      <c r="N26" s="26">
        <v>0</v>
      </c>
      <c r="O26" s="26">
        <v>306</v>
      </c>
      <c r="P26" s="26">
        <v>0</v>
      </c>
      <c r="Q26" s="26">
        <v>0</v>
      </c>
      <c r="R26" s="26">
        <v>53.7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f t="shared" si="21"/>
        <v>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f t="shared" si="22"/>
        <v>0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>
        <f t="shared" si="23"/>
        <v>0</v>
      </c>
      <c r="AX26" s="26"/>
      <c r="AY26" s="26"/>
      <c r="AZ26" s="26"/>
      <c r="BA26" s="26"/>
      <c r="BB26" s="26"/>
      <c r="BC26" s="26"/>
      <c r="BD26" s="26"/>
      <c r="BE26" s="26"/>
      <c r="BF26" s="26"/>
      <c r="BG26" s="26">
        <f t="shared" si="24"/>
        <v>0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>
        <f t="shared" si="25"/>
        <v>0</v>
      </c>
      <c r="BR26" s="26"/>
      <c r="BS26" s="26"/>
      <c r="BT26" s="26"/>
      <c r="BU26" s="26"/>
      <c r="BV26" s="26"/>
      <c r="BW26" s="26"/>
      <c r="BX26" s="26"/>
      <c r="BY26" s="26"/>
      <c r="BZ26" s="26"/>
      <c r="CA26" s="26">
        <f t="shared" si="26"/>
        <v>0</v>
      </c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>
        <f t="shared" si="27"/>
        <v>0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>
        <f t="shared" si="28"/>
        <v>0</v>
      </c>
      <c r="DD26" s="26"/>
      <c r="DE26" s="26"/>
      <c r="DF26" s="26"/>
      <c r="DG26" s="26"/>
      <c r="DH26" s="26"/>
      <c r="DI26" s="26"/>
      <c r="DJ26" s="26"/>
      <c r="DK26" s="26"/>
      <c r="DL26" s="26"/>
      <c r="DM26" s="26">
        <f t="shared" si="29"/>
        <v>0</v>
      </c>
      <c r="DN26" s="26"/>
      <c r="DO26" s="26"/>
      <c r="DP26" s="26"/>
      <c r="DQ26" s="26"/>
      <c r="DR26" s="26"/>
      <c r="DS26" s="26">
        <v>212.5</v>
      </c>
      <c r="DT26" s="26">
        <f t="shared" si="30"/>
        <v>212.5</v>
      </c>
      <c r="DU26" s="26"/>
      <c r="DV26" s="26"/>
      <c r="DW26" s="26"/>
      <c r="DX26" s="26"/>
      <c r="DY26" s="26"/>
      <c r="DZ26" s="26"/>
      <c r="EA26" s="26"/>
      <c r="EB26" s="26"/>
      <c r="EC26" s="26">
        <f t="shared" si="14"/>
        <v>0</v>
      </c>
      <c r="ED26" s="26"/>
      <c r="EE26" s="26"/>
      <c r="EF26" s="26">
        <f t="shared" si="15"/>
        <v>0</v>
      </c>
      <c r="EG26" s="26"/>
      <c r="EH26" s="26"/>
      <c r="EI26" s="26"/>
      <c r="EJ26" s="26"/>
      <c r="EK26" s="26">
        <f t="shared" si="4"/>
        <v>0</v>
      </c>
      <c r="EL26" s="26"/>
      <c r="EM26" s="26"/>
      <c r="EN26" s="26"/>
      <c r="EO26" s="26">
        <v>52.1</v>
      </c>
      <c r="EP26" s="26">
        <f t="shared" si="16"/>
        <v>52.1</v>
      </c>
      <c r="EQ26" s="26"/>
      <c r="ER26" s="26"/>
      <c r="ES26" s="26"/>
      <c r="ET26" s="26"/>
      <c r="EU26" s="26"/>
      <c r="EV26" s="26"/>
      <c r="EW26" s="26"/>
      <c r="EX26" s="26"/>
      <c r="EY26" s="26">
        <f t="shared" si="6"/>
        <v>0</v>
      </c>
      <c r="EZ26" s="26"/>
      <c r="FA26" s="26"/>
      <c r="FB26" s="26"/>
      <c r="FC26" s="26"/>
      <c r="FD26" s="26"/>
      <c r="FE26" s="26"/>
      <c r="FF26" s="26"/>
      <c r="FG26" s="26"/>
      <c r="FH26" s="26"/>
      <c r="FI26" s="26">
        <f t="shared" si="31"/>
        <v>0</v>
      </c>
      <c r="FJ26" s="26"/>
      <c r="FK26" s="26"/>
      <c r="FL26" s="26"/>
      <c r="FM26" s="26"/>
      <c r="FN26" s="26"/>
      <c r="FO26" s="26">
        <f t="shared" si="17"/>
        <v>0</v>
      </c>
      <c r="FP26" s="26"/>
      <c r="FQ26" s="26"/>
      <c r="FR26" s="26"/>
      <c r="FS26" s="26"/>
      <c r="FT26" s="23">
        <f t="shared" si="8"/>
        <v>0</v>
      </c>
      <c r="FU26" s="21">
        <f t="shared" si="18"/>
        <v>885.00000000000011</v>
      </c>
      <c r="FV26" s="21">
        <f t="shared" si="19"/>
        <v>264.60000000000002</v>
      </c>
      <c r="FW26" s="21">
        <f t="shared" si="20"/>
        <v>620.40000000000009</v>
      </c>
      <c r="FX26" s="89"/>
      <c r="FY26" s="13"/>
      <c r="FZ26" s="13"/>
      <c r="GA26" s="89"/>
      <c r="GB26" s="89"/>
      <c r="GC26" s="89"/>
      <c r="GD26" s="89"/>
      <c r="GE26" s="89"/>
    </row>
    <row r="27" spans="1:187" ht="78.75" x14ac:dyDescent="0.2">
      <c r="A27" s="13">
        <v>4</v>
      </c>
      <c r="B27" s="103" t="s">
        <v>184</v>
      </c>
      <c r="C27" s="97"/>
      <c r="D27" s="21">
        <f t="shared" si="0"/>
        <v>94</v>
      </c>
      <c r="E27" s="21">
        <f t="shared" si="1"/>
        <v>118.2</v>
      </c>
      <c r="F27" s="21">
        <v>94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92.2</v>
      </c>
      <c r="P27" s="21">
        <v>0</v>
      </c>
      <c r="Q27" s="21">
        <v>8.6999999999999993</v>
      </c>
      <c r="R27" s="21">
        <v>17.3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6">
        <f t="shared" si="21"/>
        <v>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6">
        <f t="shared" si="22"/>
        <v>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6">
        <f t="shared" si="23"/>
        <v>0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6">
        <f t="shared" si="24"/>
        <v>0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6">
        <f t="shared" si="25"/>
        <v>0</v>
      </c>
      <c r="BR27" s="21"/>
      <c r="BS27" s="21"/>
      <c r="BT27" s="21"/>
      <c r="BU27" s="21"/>
      <c r="BV27" s="21"/>
      <c r="BW27" s="21"/>
      <c r="BX27" s="21"/>
      <c r="BY27" s="21"/>
      <c r="BZ27" s="21"/>
      <c r="CA27" s="26">
        <f t="shared" si="26"/>
        <v>0</v>
      </c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6">
        <f t="shared" si="27"/>
        <v>0</v>
      </c>
      <c r="CT27" s="21"/>
      <c r="CU27" s="21"/>
      <c r="CV27" s="21"/>
      <c r="CW27" s="21"/>
      <c r="CX27" s="21"/>
      <c r="CY27" s="21"/>
      <c r="CZ27" s="21"/>
      <c r="DA27" s="21"/>
      <c r="DB27" s="21"/>
      <c r="DC27" s="26">
        <f t="shared" si="28"/>
        <v>0</v>
      </c>
      <c r="DD27" s="21"/>
      <c r="DE27" s="21"/>
      <c r="DF27" s="21"/>
      <c r="DG27" s="21"/>
      <c r="DH27" s="21"/>
      <c r="DI27" s="21"/>
      <c r="DJ27" s="21"/>
      <c r="DK27" s="21"/>
      <c r="DL27" s="21"/>
      <c r="DM27" s="26">
        <f t="shared" si="29"/>
        <v>0</v>
      </c>
      <c r="DN27" s="23"/>
      <c r="DO27" s="23"/>
      <c r="DP27" s="23"/>
      <c r="DQ27" s="23"/>
      <c r="DR27" s="23"/>
      <c r="DS27" s="23"/>
      <c r="DT27" s="26">
        <f t="shared" si="30"/>
        <v>0</v>
      </c>
      <c r="DU27" s="23"/>
      <c r="DV27" s="23"/>
      <c r="DW27" s="23"/>
      <c r="DX27" s="23"/>
      <c r="DY27" s="23"/>
      <c r="DZ27" s="23"/>
      <c r="EA27" s="23"/>
      <c r="EB27" s="23"/>
      <c r="EC27" s="26">
        <f t="shared" si="14"/>
        <v>0</v>
      </c>
      <c r="ED27" s="23"/>
      <c r="EE27" s="23"/>
      <c r="EF27" s="26">
        <f t="shared" si="15"/>
        <v>0</v>
      </c>
      <c r="EG27" s="23"/>
      <c r="EH27" s="23"/>
      <c r="EI27" s="23"/>
      <c r="EJ27" s="23"/>
      <c r="EK27" s="26">
        <f t="shared" si="4"/>
        <v>0</v>
      </c>
      <c r="EL27" s="23"/>
      <c r="EM27" s="23"/>
      <c r="EN27" s="23"/>
      <c r="EO27" s="23">
        <v>36.6</v>
      </c>
      <c r="EP27" s="26">
        <f t="shared" si="16"/>
        <v>36.6</v>
      </c>
      <c r="EQ27" s="23"/>
      <c r="ER27" s="23"/>
      <c r="ES27" s="23"/>
      <c r="ET27" s="23"/>
      <c r="EU27" s="23"/>
      <c r="EV27" s="23"/>
      <c r="EW27" s="23"/>
      <c r="EX27" s="23"/>
      <c r="EY27" s="26">
        <f t="shared" si="6"/>
        <v>0</v>
      </c>
      <c r="EZ27" s="23"/>
      <c r="FA27" s="23"/>
      <c r="FB27" s="23"/>
      <c r="FC27" s="23"/>
      <c r="FD27" s="23"/>
      <c r="FE27" s="23"/>
      <c r="FF27" s="23"/>
      <c r="FG27" s="23"/>
      <c r="FH27" s="23"/>
      <c r="FI27" s="26">
        <f t="shared" si="31"/>
        <v>0</v>
      </c>
      <c r="FJ27" s="23"/>
      <c r="FK27" s="23"/>
      <c r="FL27" s="23"/>
      <c r="FM27" s="23"/>
      <c r="FN27" s="23"/>
      <c r="FO27" s="26">
        <f t="shared" si="17"/>
        <v>0</v>
      </c>
      <c r="FP27" s="23"/>
      <c r="FQ27" s="23"/>
      <c r="FR27" s="23"/>
      <c r="FS27" s="23"/>
      <c r="FT27" s="23">
        <f t="shared" si="8"/>
        <v>0</v>
      </c>
      <c r="FU27" s="21">
        <f t="shared" ref="FU27:FU32" si="34">SUM(FV27:FW27)</f>
        <v>248.79999999999998</v>
      </c>
      <c r="FV27" s="21">
        <f t="shared" ref="FV27:FV32" si="35">SUM(DN27:DP27)+DT27+SUM(DU27:DZ27)+EC27+EF27+EK27+SUM(EL27:EM27)+EP27+SUM(EQ27:ET27)+EY27+SUM(EZ27:FD27)+FI27+SUM(FJ27:FL27)+FO27+FT27</f>
        <v>36.6</v>
      </c>
      <c r="FW27" s="21">
        <f>SUM(F27:S27)+AC27+AM27+AW27+BG27+BQ27+CA27+SUM(CB27:CI27)+CS27+DC27+DM27</f>
        <v>212.2</v>
      </c>
      <c r="FX27" s="13"/>
      <c r="FY27" s="13">
        <f t="shared" si="32"/>
        <v>69</v>
      </c>
      <c r="FZ27" s="13">
        <f t="shared" si="33"/>
        <v>83.2</v>
      </c>
      <c r="GA27" s="13">
        <v>60</v>
      </c>
      <c r="GB27" s="13">
        <v>25</v>
      </c>
      <c r="GC27" s="13">
        <v>0</v>
      </c>
      <c r="GD27" s="13">
        <v>35</v>
      </c>
      <c r="GE27" s="13">
        <v>0</v>
      </c>
    </row>
    <row r="28" spans="1:187" ht="63" x14ac:dyDescent="0.2">
      <c r="A28" s="13">
        <v>5</v>
      </c>
      <c r="B28" s="103" t="s">
        <v>185</v>
      </c>
      <c r="C28" s="97" t="s">
        <v>191</v>
      </c>
      <c r="D28" s="21">
        <f t="shared" si="0"/>
        <v>63.9</v>
      </c>
      <c r="E28" s="21">
        <f t="shared" si="1"/>
        <v>69.3</v>
      </c>
      <c r="F28" s="21">
        <v>63.9</v>
      </c>
      <c r="G28" s="21">
        <v>0</v>
      </c>
      <c r="H28" s="21">
        <v>21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37.700000000000003</v>
      </c>
      <c r="P28" s="21">
        <v>0</v>
      </c>
      <c r="Q28" s="21">
        <v>9.3000000000000007</v>
      </c>
      <c r="R28" s="21">
        <v>1.3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6">
        <f t="shared" si="21"/>
        <v>0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6">
        <f t="shared" si="22"/>
        <v>0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6">
        <f t="shared" si="23"/>
        <v>0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6">
        <f t="shared" si="24"/>
        <v>0</v>
      </c>
      <c r="BH28" s="21"/>
      <c r="BI28" s="21"/>
      <c r="BJ28" s="21"/>
      <c r="BK28" s="21"/>
      <c r="BL28" s="21"/>
      <c r="BM28" s="21"/>
      <c r="BN28" s="21"/>
      <c r="BO28" s="21"/>
      <c r="BP28" s="21"/>
      <c r="BQ28" s="26">
        <f t="shared" si="25"/>
        <v>0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6">
        <f t="shared" si="26"/>
        <v>0</v>
      </c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6">
        <f t="shared" si="27"/>
        <v>0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6">
        <f t="shared" si="28"/>
        <v>0</v>
      </c>
      <c r="DD28" s="21"/>
      <c r="DE28" s="21"/>
      <c r="DF28" s="21"/>
      <c r="DG28" s="21"/>
      <c r="DH28" s="21"/>
      <c r="DI28" s="21"/>
      <c r="DJ28" s="21"/>
      <c r="DK28" s="21"/>
      <c r="DL28" s="21"/>
      <c r="DM28" s="26">
        <f t="shared" si="29"/>
        <v>0</v>
      </c>
      <c r="DN28" s="23"/>
      <c r="DO28" s="23"/>
      <c r="DP28" s="23"/>
      <c r="DQ28" s="23"/>
      <c r="DR28" s="23"/>
      <c r="DS28" s="23"/>
      <c r="DT28" s="26">
        <f t="shared" si="30"/>
        <v>0</v>
      </c>
      <c r="DU28" s="23"/>
      <c r="DV28" s="23"/>
      <c r="DW28" s="23"/>
      <c r="DX28" s="23"/>
      <c r="DY28" s="23"/>
      <c r="DZ28" s="23"/>
      <c r="EA28" s="23"/>
      <c r="EB28" s="23"/>
      <c r="EC28" s="26">
        <f t="shared" si="14"/>
        <v>0</v>
      </c>
      <c r="ED28" s="23"/>
      <c r="EE28" s="23"/>
      <c r="EF28" s="26">
        <f t="shared" si="15"/>
        <v>0</v>
      </c>
      <c r="EG28" s="23"/>
      <c r="EH28" s="23"/>
      <c r="EI28" s="23"/>
      <c r="EJ28" s="23"/>
      <c r="EK28" s="26">
        <f t="shared" si="4"/>
        <v>0</v>
      </c>
      <c r="EL28" s="23"/>
      <c r="EM28" s="23"/>
      <c r="EN28" s="23"/>
      <c r="EO28" s="23"/>
      <c r="EP28" s="26">
        <f t="shared" si="16"/>
        <v>0</v>
      </c>
      <c r="EQ28" s="23"/>
      <c r="ER28" s="23"/>
      <c r="ES28" s="23"/>
      <c r="ET28" s="23"/>
      <c r="EU28" s="23"/>
      <c r="EV28" s="23"/>
      <c r="EW28" s="23"/>
      <c r="EX28" s="23"/>
      <c r="EY28" s="26">
        <f t="shared" si="6"/>
        <v>0</v>
      </c>
      <c r="EZ28" s="23"/>
      <c r="FA28" s="23"/>
      <c r="FB28" s="23"/>
      <c r="FC28" s="23"/>
      <c r="FD28" s="23"/>
      <c r="FE28" s="23"/>
      <c r="FF28" s="23"/>
      <c r="FG28" s="23"/>
      <c r="FH28" s="23"/>
      <c r="FI28" s="26">
        <f t="shared" si="31"/>
        <v>0</v>
      </c>
      <c r="FJ28" s="23"/>
      <c r="FK28" s="23"/>
      <c r="FL28" s="23"/>
      <c r="FM28" s="23"/>
      <c r="FN28" s="23"/>
      <c r="FO28" s="26">
        <f t="shared" si="17"/>
        <v>0</v>
      </c>
      <c r="FP28" s="23"/>
      <c r="FQ28" s="23"/>
      <c r="FR28" s="23"/>
      <c r="FS28" s="23"/>
      <c r="FT28" s="23">
        <f t="shared" si="8"/>
        <v>0</v>
      </c>
      <c r="FU28" s="21">
        <f t="shared" si="34"/>
        <v>133.20000000000002</v>
      </c>
      <c r="FV28" s="21">
        <f t="shared" si="35"/>
        <v>0</v>
      </c>
      <c r="FW28" s="21">
        <f>SUM(F28:S28)+AC28+AM28+AW28+BG28+BQ28+CA28+SUM(CB28:CI28)+CS28+DC28+DM28</f>
        <v>133.20000000000002</v>
      </c>
      <c r="FX28" s="13"/>
      <c r="FY28" s="13">
        <f t="shared" si="32"/>
        <v>25.9</v>
      </c>
      <c r="FZ28" s="13">
        <f t="shared" si="33"/>
        <v>33.299999999999997</v>
      </c>
      <c r="GA28" s="13">
        <v>74</v>
      </c>
      <c r="GB28" s="13">
        <v>38</v>
      </c>
      <c r="GC28" s="13">
        <v>0</v>
      </c>
      <c r="GD28" s="13">
        <v>36</v>
      </c>
      <c r="GE28" s="13">
        <v>0</v>
      </c>
    </row>
    <row r="29" spans="1:187" ht="47.25" x14ac:dyDescent="0.2">
      <c r="A29" s="13">
        <v>6</v>
      </c>
      <c r="B29" s="103" t="s">
        <v>186</v>
      </c>
      <c r="C29" s="97"/>
      <c r="D29" s="21">
        <f t="shared" si="0"/>
        <v>122.1</v>
      </c>
      <c r="E29" s="21">
        <f t="shared" si="1"/>
        <v>162</v>
      </c>
      <c r="F29" s="21">
        <v>122.1</v>
      </c>
      <c r="G29" s="21">
        <v>0</v>
      </c>
      <c r="H29" s="21">
        <v>126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7.3</v>
      </c>
      <c r="R29" s="21">
        <v>28.7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6">
        <f t="shared" si="21"/>
        <v>0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6">
        <f t="shared" si="22"/>
        <v>0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6">
        <f t="shared" si="23"/>
        <v>0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6">
        <f t="shared" si="24"/>
        <v>0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6">
        <f t="shared" si="25"/>
        <v>0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6">
        <f t="shared" si="26"/>
        <v>0</v>
      </c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6">
        <f t="shared" si="27"/>
        <v>0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6">
        <f t="shared" si="28"/>
        <v>0</v>
      </c>
      <c r="DD29" s="21"/>
      <c r="DE29" s="21"/>
      <c r="DF29" s="21"/>
      <c r="DG29" s="21"/>
      <c r="DH29" s="21"/>
      <c r="DI29" s="21"/>
      <c r="DJ29" s="21"/>
      <c r="DK29" s="21"/>
      <c r="DL29" s="21"/>
      <c r="DM29" s="26">
        <f t="shared" si="29"/>
        <v>0</v>
      </c>
      <c r="DN29" s="23"/>
      <c r="DO29" s="23"/>
      <c r="DP29" s="23"/>
      <c r="DQ29" s="23"/>
      <c r="DR29" s="23"/>
      <c r="DS29" s="23"/>
      <c r="DT29" s="26">
        <f t="shared" si="30"/>
        <v>0</v>
      </c>
      <c r="DU29" s="23"/>
      <c r="DV29" s="23"/>
      <c r="DW29" s="23"/>
      <c r="DX29" s="23"/>
      <c r="DY29" s="23"/>
      <c r="DZ29" s="23"/>
      <c r="EA29" s="23"/>
      <c r="EB29" s="23"/>
      <c r="EC29" s="26">
        <f t="shared" si="14"/>
        <v>0</v>
      </c>
      <c r="ED29" s="23"/>
      <c r="EE29" s="23"/>
      <c r="EF29" s="26">
        <f t="shared" si="15"/>
        <v>0</v>
      </c>
      <c r="EG29" s="23"/>
      <c r="EH29" s="23"/>
      <c r="EI29" s="23"/>
      <c r="EJ29" s="23"/>
      <c r="EK29" s="26">
        <f t="shared" si="4"/>
        <v>0</v>
      </c>
      <c r="EL29" s="23"/>
      <c r="EM29" s="23"/>
      <c r="EN29" s="23"/>
      <c r="EO29" s="23"/>
      <c r="EP29" s="26">
        <f t="shared" si="16"/>
        <v>0</v>
      </c>
      <c r="EQ29" s="23"/>
      <c r="ER29" s="23"/>
      <c r="ES29" s="23"/>
      <c r="ET29" s="23"/>
      <c r="EU29" s="23"/>
      <c r="EV29" s="23"/>
      <c r="EW29" s="23"/>
      <c r="EX29" s="23"/>
      <c r="EY29" s="26">
        <f t="shared" si="6"/>
        <v>0</v>
      </c>
      <c r="EZ29" s="23"/>
      <c r="FA29" s="23"/>
      <c r="FB29" s="23"/>
      <c r="FC29" s="23"/>
      <c r="FD29" s="23"/>
      <c r="FE29" s="23"/>
      <c r="FF29" s="23"/>
      <c r="FG29" s="23"/>
      <c r="FH29" s="23"/>
      <c r="FI29" s="26">
        <f t="shared" si="31"/>
        <v>0</v>
      </c>
      <c r="FJ29" s="23"/>
      <c r="FK29" s="23"/>
      <c r="FL29" s="23"/>
      <c r="FM29" s="23"/>
      <c r="FN29" s="23"/>
      <c r="FO29" s="26">
        <f t="shared" si="17"/>
        <v>0</v>
      </c>
      <c r="FP29" s="23"/>
      <c r="FQ29" s="23"/>
      <c r="FR29" s="23"/>
      <c r="FS29" s="23"/>
      <c r="FT29" s="23">
        <f t="shared" si="8"/>
        <v>0</v>
      </c>
      <c r="FU29" s="21">
        <f t="shared" si="34"/>
        <v>284.10000000000002</v>
      </c>
      <c r="FV29" s="21">
        <f t="shared" si="35"/>
        <v>0</v>
      </c>
      <c r="FW29" s="21">
        <f t="shared" ref="FW29:FW31" si="36">SUM(F29:S29)+AC29+AM29+AW29+BG29+BQ29+CA29+SUM(CB29:CI29)+CS29+DC29+DM29</f>
        <v>284.10000000000002</v>
      </c>
      <c r="FX29" s="13"/>
      <c r="FY29" s="13"/>
      <c r="FZ29" s="13"/>
      <c r="GA29" s="13"/>
      <c r="GB29" s="13"/>
      <c r="GC29" s="13"/>
      <c r="GD29" s="13"/>
      <c r="GE29" s="13"/>
    </row>
    <row r="30" spans="1:187" ht="63" x14ac:dyDescent="0.2">
      <c r="A30" s="13">
        <v>7</v>
      </c>
      <c r="B30" s="103" t="s">
        <v>187</v>
      </c>
      <c r="C30" s="97"/>
      <c r="D30" s="21">
        <f t="shared" si="0"/>
        <v>0</v>
      </c>
      <c r="E30" s="21">
        <f t="shared" si="1"/>
        <v>365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135</v>
      </c>
      <c r="N30" s="21">
        <v>0</v>
      </c>
      <c r="O30" s="21">
        <v>182</v>
      </c>
      <c r="P30" s="21">
        <v>0</v>
      </c>
      <c r="Q30" s="21">
        <v>0</v>
      </c>
      <c r="R30" s="21">
        <v>48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6">
        <f t="shared" si="21"/>
        <v>0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6">
        <f t="shared" si="22"/>
        <v>0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6">
        <f t="shared" si="23"/>
        <v>0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6">
        <f t="shared" si="24"/>
        <v>0</v>
      </c>
      <c r="BH30" s="21"/>
      <c r="BI30" s="21"/>
      <c r="BJ30" s="21"/>
      <c r="BK30" s="21"/>
      <c r="BL30" s="21"/>
      <c r="BM30" s="21"/>
      <c r="BN30" s="21"/>
      <c r="BO30" s="21"/>
      <c r="BP30" s="21"/>
      <c r="BQ30" s="26">
        <f t="shared" si="25"/>
        <v>0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6">
        <f t="shared" si="26"/>
        <v>0</v>
      </c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6">
        <f t="shared" si="27"/>
        <v>0</v>
      </c>
      <c r="CT30" s="21"/>
      <c r="CU30" s="21"/>
      <c r="CV30" s="21"/>
      <c r="CW30" s="21"/>
      <c r="CX30" s="21"/>
      <c r="CY30" s="21"/>
      <c r="CZ30" s="21"/>
      <c r="DA30" s="21"/>
      <c r="DB30" s="21"/>
      <c r="DC30" s="26">
        <f t="shared" si="28"/>
        <v>0</v>
      </c>
      <c r="DD30" s="21"/>
      <c r="DE30" s="21"/>
      <c r="DF30" s="21"/>
      <c r="DG30" s="21"/>
      <c r="DH30" s="21"/>
      <c r="DI30" s="21"/>
      <c r="DJ30" s="21"/>
      <c r="DK30" s="21"/>
      <c r="DL30" s="21"/>
      <c r="DM30" s="26">
        <f t="shared" si="29"/>
        <v>0</v>
      </c>
      <c r="DN30" s="23"/>
      <c r="DO30" s="23"/>
      <c r="DP30" s="23"/>
      <c r="DQ30" s="23"/>
      <c r="DR30" s="23"/>
      <c r="DS30" s="23"/>
      <c r="DT30" s="26">
        <f t="shared" si="30"/>
        <v>0</v>
      </c>
      <c r="DU30" s="23"/>
      <c r="DV30" s="23"/>
      <c r="DW30" s="23"/>
      <c r="DX30" s="23"/>
      <c r="DY30" s="23"/>
      <c r="DZ30" s="23"/>
      <c r="EA30" s="23"/>
      <c r="EB30" s="23"/>
      <c r="EC30" s="26">
        <f t="shared" si="14"/>
        <v>0</v>
      </c>
      <c r="ED30" s="23"/>
      <c r="EE30" s="23"/>
      <c r="EF30" s="26">
        <f t="shared" si="15"/>
        <v>0</v>
      </c>
      <c r="EG30" s="23"/>
      <c r="EH30" s="23"/>
      <c r="EI30" s="23"/>
      <c r="EJ30" s="23"/>
      <c r="EK30" s="26">
        <f t="shared" si="4"/>
        <v>0</v>
      </c>
      <c r="EL30" s="23"/>
      <c r="EM30" s="23"/>
      <c r="EN30" s="23"/>
      <c r="EO30" s="23">
        <v>41.7</v>
      </c>
      <c r="EP30" s="26">
        <f t="shared" si="16"/>
        <v>41.7</v>
      </c>
      <c r="EQ30" s="23"/>
      <c r="ER30" s="23"/>
      <c r="ES30" s="23"/>
      <c r="ET30" s="23"/>
      <c r="EU30" s="23"/>
      <c r="EV30" s="23"/>
      <c r="EW30" s="23"/>
      <c r="EX30" s="23"/>
      <c r="EY30" s="26">
        <f t="shared" si="6"/>
        <v>0</v>
      </c>
      <c r="EZ30" s="23"/>
      <c r="FA30" s="23"/>
      <c r="FB30" s="23"/>
      <c r="FC30" s="23"/>
      <c r="FD30" s="23"/>
      <c r="FE30" s="23"/>
      <c r="FF30" s="23"/>
      <c r="FG30" s="23"/>
      <c r="FH30" s="23"/>
      <c r="FI30" s="26">
        <f t="shared" si="31"/>
        <v>0</v>
      </c>
      <c r="FJ30" s="23"/>
      <c r="FK30" s="23"/>
      <c r="FL30" s="23"/>
      <c r="FM30" s="23"/>
      <c r="FN30" s="23"/>
      <c r="FO30" s="26">
        <f t="shared" si="17"/>
        <v>0</v>
      </c>
      <c r="FP30" s="23"/>
      <c r="FQ30" s="23"/>
      <c r="FR30" s="23"/>
      <c r="FS30" s="23"/>
      <c r="FT30" s="23">
        <f t="shared" si="8"/>
        <v>0</v>
      </c>
      <c r="FU30" s="21">
        <f t="shared" si="34"/>
        <v>406.7</v>
      </c>
      <c r="FV30" s="21">
        <f t="shared" si="35"/>
        <v>41.7</v>
      </c>
      <c r="FW30" s="21">
        <f t="shared" si="36"/>
        <v>365</v>
      </c>
      <c r="FX30" s="13"/>
      <c r="FY30" s="13"/>
      <c r="FZ30" s="13"/>
      <c r="GA30" s="13"/>
      <c r="GB30" s="13"/>
      <c r="GC30" s="13"/>
      <c r="GD30" s="13"/>
      <c r="GE30" s="13"/>
    </row>
    <row r="31" spans="1:187" ht="47.25" x14ac:dyDescent="0.2">
      <c r="A31" s="13">
        <v>8</v>
      </c>
      <c r="B31" s="103" t="s">
        <v>188</v>
      </c>
      <c r="C31" s="97"/>
      <c r="D31" s="21">
        <f t="shared" si="0"/>
        <v>44.3</v>
      </c>
      <c r="E31" s="21">
        <f t="shared" si="1"/>
        <v>93.6</v>
      </c>
      <c r="F31" s="21">
        <v>44.3</v>
      </c>
      <c r="G31" s="21">
        <v>0</v>
      </c>
      <c r="H31" s="21">
        <v>75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5.3</v>
      </c>
      <c r="R31" s="21">
        <v>13.3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6">
        <f t="shared" si="21"/>
        <v>0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6">
        <f t="shared" si="22"/>
        <v>0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6">
        <f t="shared" si="23"/>
        <v>0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6">
        <f t="shared" si="24"/>
        <v>0</v>
      </c>
      <c r="BH31" s="21"/>
      <c r="BI31" s="21"/>
      <c r="BJ31" s="21"/>
      <c r="BK31" s="21"/>
      <c r="BL31" s="21"/>
      <c r="BM31" s="21"/>
      <c r="BN31" s="21"/>
      <c r="BO31" s="21"/>
      <c r="BP31" s="21"/>
      <c r="BQ31" s="26">
        <f t="shared" si="25"/>
        <v>0</v>
      </c>
      <c r="BR31" s="21"/>
      <c r="BS31" s="21"/>
      <c r="BT31" s="21"/>
      <c r="BU31" s="21"/>
      <c r="BV31" s="21"/>
      <c r="BW31" s="21"/>
      <c r="BX31" s="21"/>
      <c r="BY31" s="21"/>
      <c r="BZ31" s="21"/>
      <c r="CA31" s="26">
        <f t="shared" si="26"/>
        <v>0</v>
      </c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6">
        <f t="shared" si="27"/>
        <v>0</v>
      </c>
      <c r="CT31" s="21"/>
      <c r="CU31" s="21"/>
      <c r="CV31" s="21"/>
      <c r="CW31" s="21"/>
      <c r="CX31" s="21"/>
      <c r="CY31" s="21"/>
      <c r="CZ31" s="21"/>
      <c r="DA31" s="21"/>
      <c r="DB31" s="21"/>
      <c r="DC31" s="26">
        <f t="shared" si="28"/>
        <v>0</v>
      </c>
      <c r="DD31" s="21"/>
      <c r="DE31" s="21"/>
      <c r="DF31" s="21"/>
      <c r="DG31" s="21"/>
      <c r="DH31" s="21"/>
      <c r="DI31" s="21"/>
      <c r="DJ31" s="21"/>
      <c r="DK31" s="21"/>
      <c r="DL31" s="21"/>
      <c r="DM31" s="26">
        <f t="shared" si="29"/>
        <v>0</v>
      </c>
      <c r="DN31" s="23"/>
      <c r="DO31" s="23"/>
      <c r="DP31" s="23"/>
      <c r="DQ31" s="23"/>
      <c r="DR31" s="23"/>
      <c r="DS31" s="23"/>
      <c r="DT31" s="26">
        <f t="shared" si="30"/>
        <v>0</v>
      </c>
      <c r="DU31" s="23"/>
      <c r="DV31" s="23"/>
      <c r="DW31" s="23"/>
      <c r="DX31" s="23"/>
      <c r="DY31" s="23"/>
      <c r="DZ31" s="23"/>
      <c r="EA31" s="23"/>
      <c r="EB31" s="23"/>
      <c r="EC31" s="26">
        <f t="shared" si="14"/>
        <v>0</v>
      </c>
      <c r="ED31" s="23"/>
      <c r="EE31" s="23"/>
      <c r="EF31" s="26">
        <f t="shared" si="15"/>
        <v>0</v>
      </c>
      <c r="EG31" s="23"/>
      <c r="EH31" s="23"/>
      <c r="EI31" s="23"/>
      <c r="EJ31" s="23"/>
      <c r="EK31" s="26">
        <f t="shared" si="4"/>
        <v>0</v>
      </c>
      <c r="EL31" s="23"/>
      <c r="EM31" s="23"/>
      <c r="EN31" s="23"/>
      <c r="EO31" s="23"/>
      <c r="EP31" s="26">
        <f t="shared" si="16"/>
        <v>0</v>
      </c>
      <c r="EQ31" s="23"/>
      <c r="ER31" s="23"/>
      <c r="ES31" s="23"/>
      <c r="ET31" s="23"/>
      <c r="EU31" s="23"/>
      <c r="EV31" s="23"/>
      <c r="EW31" s="23"/>
      <c r="EX31" s="23"/>
      <c r="EY31" s="26">
        <f t="shared" si="6"/>
        <v>0</v>
      </c>
      <c r="EZ31" s="23"/>
      <c r="FA31" s="23"/>
      <c r="FB31" s="23"/>
      <c r="FC31" s="23"/>
      <c r="FD31" s="23"/>
      <c r="FE31" s="23"/>
      <c r="FF31" s="23"/>
      <c r="FG31" s="23"/>
      <c r="FH31" s="23"/>
      <c r="FI31" s="26">
        <f t="shared" si="31"/>
        <v>0</v>
      </c>
      <c r="FJ31" s="23"/>
      <c r="FK31" s="23"/>
      <c r="FL31" s="23"/>
      <c r="FM31" s="23"/>
      <c r="FN31" s="23"/>
      <c r="FO31" s="26">
        <f t="shared" si="17"/>
        <v>0</v>
      </c>
      <c r="FP31" s="23"/>
      <c r="FQ31" s="23"/>
      <c r="FR31" s="23"/>
      <c r="FS31" s="23"/>
      <c r="FT31" s="23">
        <f t="shared" si="8"/>
        <v>0</v>
      </c>
      <c r="FU31" s="21">
        <f t="shared" si="34"/>
        <v>137.9</v>
      </c>
      <c r="FV31" s="21">
        <f t="shared" si="35"/>
        <v>0</v>
      </c>
      <c r="FW31" s="21">
        <f t="shared" si="36"/>
        <v>137.9</v>
      </c>
      <c r="FX31" s="13"/>
      <c r="FY31" s="13">
        <f t="shared" si="32"/>
        <v>27.299999999999997</v>
      </c>
      <c r="FZ31" s="13">
        <f t="shared" si="33"/>
        <v>66.599999999999994</v>
      </c>
      <c r="GA31" s="13">
        <v>44</v>
      </c>
      <c r="GB31" s="13">
        <v>17</v>
      </c>
      <c r="GC31" s="13">
        <v>0</v>
      </c>
      <c r="GD31" s="13">
        <v>27</v>
      </c>
      <c r="GE31" s="13">
        <v>0</v>
      </c>
    </row>
    <row r="32" spans="1:187" ht="47.25" x14ac:dyDescent="0.2">
      <c r="A32" s="13">
        <v>9</v>
      </c>
      <c r="B32" s="96" t="s">
        <v>189</v>
      </c>
      <c r="C32" s="97"/>
      <c r="D32" s="21">
        <f t="shared" si="0"/>
        <v>74.7</v>
      </c>
      <c r="E32" s="21">
        <f t="shared" si="1"/>
        <v>0</v>
      </c>
      <c r="F32" s="21">
        <v>74.7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f>SUM(T32:AB32)</f>
        <v>0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f>SUM(AD32:AL32)</f>
        <v>0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>
        <f>SUM(AN32:AV32)</f>
        <v>0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1">
        <f>SUM(AX32:BF32)</f>
        <v>0</v>
      </c>
      <c r="BH32" s="21"/>
      <c r="BI32" s="21"/>
      <c r="BJ32" s="21"/>
      <c r="BK32" s="21"/>
      <c r="BL32" s="21"/>
      <c r="BM32" s="21"/>
      <c r="BN32" s="21"/>
      <c r="BO32" s="21"/>
      <c r="BP32" s="21"/>
      <c r="BQ32" s="21">
        <f>SUM(BH32:BP32)</f>
        <v>0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>
        <f>SUM(BR32:BZ32)</f>
        <v>0</v>
      </c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>
        <f>SUM(CJ32:CR32)</f>
        <v>0</v>
      </c>
      <c r="CT32" s="21"/>
      <c r="CU32" s="21"/>
      <c r="CV32" s="21"/>
      <c r="CW32" s="21"/>
      <c r="CX32" s="21"/>
      <c r="CY32" s="21"/>
      <c r="CZ32" s="21"/>
      <c r="DA32" s="21"/>
      <c r="DB32" s="21"/>
      <c r="DC32" s="21">
        <f>SUM(CT32:DB32)</f>
        <v>0</v>
      </c>
      <c r="DD32" s="21"/>
      <c r="DE32" s="21"/>
      <c r="DF32" s="21"/>
      <c r="DG32" s="21"/>
      <c r="DH32" s="21"/>
      <c r="DI32" s="21"/>
      <c r="DJ32" s="21"/>
      <c r="DK32" s="21"/>
      <c r="DL32" s="21"/>
      <c r="DM32" s="26">
        <f t="shared" si="29"/>
        <v>0</v>
      </c>
      <c r="DN32" s="23"/>
      <c r="DO32" s="23"/>
      <c r="DP32" s="23"/>
      <c r="DQ32" s="23"/>
      <c r="DR32" s="23"/>
      <c r="DS32" s="23"/>
      <c r="DT32" s="26">
        <f t="shared" si="30"/>
        <v>0</v>
      </c>
      <c r="DU32" s="23"/>
      <c r="DV32" s="23"/>
      <c r="DW32" s="23"/>
      <c r="DX32" s="23"/>
      <c r="DY32" s="23"/>
      <c r="DZ32" s="23"/>
      <c r="EA32" s="23"/>
      <c r="EB32" s="23"/>
      <c r="EC32" s="23">
        <f t="shared" si="14"/>
        <v>0</v>
      </c>
      <c r="ED32" s="23"/>
      <c r="EE32" s="23"/>
      <c r="EF32" s="23">
        <f t="shared" si="15"/>
        <v>0</v>
      </c>
      <c r="EG32" s="23"/>
      <c r="EH32" s="23"/>
      <c r="EI32" s="23"/>
      <c r="EJ32" s="23"/>
      <c r="EK32" s="23">
        <f t="shared" si="4"/>
        <v>0</v>
      </c>
      <c r="EL32" s="23"/>
      <c r="EM32" s="23"/>
      <c r="EN32" s="23"/>
      <c r="EO32" s="23"/>
      <c r="EP32" s="23">
        <f t="shared" si="16"/>
        <v>0</v>
      </c>
      <c r="EQ32" s="23"/>
      <c r="ER32" s="23"/>
      <c r="ES32" s="23"/>
      <c r="ET32" s="23"/>
      <c r="EU32" s="23"/>
      <c r="EV32" s="23"/>
      <c r="EW32" s="23"/>
      <c r="EX32" s="23"/>
      <c r="EY32" s="23">
        <f t="shared" si="6"/>
        <v>0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>
        <f>FG32+FH32</f>
        <v>0</v>
      </c>
      <c r="FJ32" s="23"/>
      <c r="FK32" s="23"/>
      <c r="FL32" s="23"/>
      <c r="FM32" s="23"/>
      <c r="FN32" s="23"/>
      <c r="FO32" s="23">
        <f t="shared" si="17"/>
        <v>0</v>
      </c>
      <c r="FP32" s="23"/>
      <c r="FQ32" s="23"/>
      <c r="FR32" s="23"/>
      <c r="FS32" s="23"/>
      <c r="FT32" s="23">
        <f t="shared" si="8"/>
        <v>0</v>
      </c>
      <c r="FU32" s="21">
        <f t="shared" si="34"/>
        <v>74.7</v>
      </c>
      <c r="FV32" s="21">
        <f t="shared" si="35"/>
        <v>0</v>
      </c>
      <c r="FW32" s="21">
        <f>SUM(F32:S32)+AC32+AM32+AW32+BG32+BQ32+CA32+SUM(CB32:CI32)+CS32+DC32+DM32</f>
        <v>74.7</v>
      </c>
      <c r="FX32" s="13"/>
      <c r="FY32" s="13"/>
      <c r="FZ32" s="13"/>
      <c r="GA32" s="13"/>
      <c r="GB32" s="13"/>
      <c r="GC32" s="13"/>
      <c r="GD32" s="13"/>
      <c r="GE32" s="13"/>
    </row>
    <row r="33" spans="1:187" ht="15.75" collapsed="1" x14ac:dyDescent="0.2">
      <c r="A33" s="13"/>
      <c r="B33" s="98" t="s">
        <v>190</v>
      </c>
      <c r="C33" s="99"/>
      <c r="D33" s="21">
        <f t="shared" ref="D33:BO33" si="37">SUM(D24:D32)</f>
        <v>702.3</v>
      </c>
      <c r="E33" s="21">
        <f t="shared" si="37"/>
        <v>1710.6000000000001</v>
      </c>
      <c r="F33" s="21">
        <f t="shared" si="37"/>
        <v>702.3</v>
      </c>
      <c r="G33" s="21">
        <f t="shared" si="37"/>
        <v>0</v>
      </c>
      <c r="H33" s="21">
        <f t="shared" si="37"/>
        <v>456.7</v>
      </c>
      <c r="I33" s="21">
        <f t="shared" si="37"/>
        <v>33.700000000000003</v>
      </c>
      <c r="J33" s="21">
        <f t="shared" si="37"/>
        <v>0</v>
      </c>
      <c r="K33" s="21">
        <f t="shared" si="37"/>
        <v>0</v>
      </c>
      <c r="L33" s="21">
        <f t="shared" si="37"/>
        <v>0</v>
      </c>
      <c r="M33" s="21">
        <f t="shared" si="37"/>
        <v>395.7</v>
      </c>
      <c r="N33" s="21">
        <f t="shared" si="37"/>
        <v>0</v>
      </c>
      <c r="O33" s="21">
        <f t="shared" si="37"/>
        <v>617.9</v>
      </c>
      <c r="P33" s="21">
        <f t="shared" si="37"/>
        <v>0</v>
      </c>
      <c r="Q33" s="21">
        <f t="shared" si="37"/>
        <v>44.3</v>
      </c>
      <c r="R33" s="21">
        <f t="shared" si="37"/>
        <v>162.30000000000001</v>
      </c>
      <c r="S33" s="21">
        <f t="shared" si="37"/>
        <v>0</v>
      </c>
      <c r="T33" s="21">
        <f t="shared" si="37"/>
        <v>0</v>
      </c>
      <c r="U33" s="21">
        <f t="shared" si="37"/>
        <v>0</v>
      </c>
      <c r="V33" s="21">
        <f t="shared" si="37"/>
        <v>0</v>
      </c>
      <c r="W33" s="21">
        <f t="shared" si="37"/>
        <v>0</v>
      </c>
      <c r="X33" s="21">
        <f t="shared" si="37"/>
        <v>0</v>
      </c>
      <c r="Y33" s="21">
        <f t="shared" si="37"/>
        <v>0</v>
      </c>
      <c r="Z33" s="21">
        <f t="shared" si="37"/>
        <v>0</v>
      </c>
      <c r="AA33" s="21">
        <f t="shared" si="37"/>
        <v>0</v>
      </c>
      <c r="AB33" s="21">
        <f t="shared" si="37"/>
        <v>0</v>
      </c>
      <c r="AC33" s="21">
        <f t="shared" si="37"/>
        <v>0</v>
      </c>
      <c r="AD33" s="21">
        <f t="shared" si="37"/>
        <v>0</v>
      </c>
      <c r="AE33" s="21">
        <f t="shared" si="37"/>
        <v>0</v>
      </c>
      <c r="AF33" s="21">
        <f t="shared" si="37"/>
        <v>0</v>
      </c>
      <c r="AG33" s="21">
        <f t="shared" si="37"/>
        <v>0</v>
      </c>
      <c r="AH33" s="21">
        <f t="shared" si="37"/>
        <v>0</v>
      </c>
      <c r="AI33" s="21">
        <f t="shared" si="37"/>
        <v>0</v>
      </c>
      <c r="AJ33" s="21">
        <f t="shared" si="37"/>
        <v>0</v>
      </c>
      <c r="AK33" s="21">
        <f t="shared" si="37"/>
        <v>0</v>
      </c>
      <c r="AL33" s="21">
        <f t="shared" si="37"/>
        <v>0</v>
      </c>
      <c r="AM33" s="21">
        <f t="shared" si="37"/>
        <v>0</v>
      </c>
      <c r="AN33" s="21">
        <f t="shared" si="37"/>
        <v>0</v>
      </c>
      <c r="AO33" s="21">
        <f t="shared" si="37"/>
        <v>0</v>
      </c>
      <c r="AP33" s="21">
        <f t="shared" si="37"/>
        <v>0</v>
      </c>
      <c r="AQ33" s="21">
        <f t="shared" si="37"/>
        <v>0</v>
      </c>
      <c r="AR33" s="21">
        <f t="shared" si="37"/>
        <v>0</v>
      </c>
      <c r="AS33" s="21">
        <f t="shared" si="37"/>
        <v>0</v>
      </c>
      <c r="AT33" s="21">
        <f t="shared" si="37"/>
        <v>0</v>
      </c>
      <c r="AU33" s="21">
        <f t="shared" si="37"/>
        <v>0</v>
      </c>
      <c r="AV33" s="21">
        <f t="shared" si="37"/>
        <v>0</v>
      </c>
      <c r="AW33" s="21">
        <f t="shared" si="37"/>
        <v>0</v>
      </c>
      <c r="AX33" s="21">
        <f t="shared" si="37"/>
        <v>0</v>
      </c>
      <c r="AY33" s="21">
        <f t="shared" si="37"/>
        <v>0</v>
      </c>
      <c r="AZ33" s="21">
        <f t="shared" si="37"/>
        <v>0</v>
      </c>
      <c r="BA33" s="21">
        <f t="shared" si="37"/>
        <v>0</v>
      </c>
      <c r="BB33" s="21">
        <f t="shared" si="37"/>
        <v>0</v>
      </c>
      <c r="BC33" s="21">
        <f t="shared" si="37"/>
        <v>0</v>
      </c>
      <c r="BD33" s="21">
        <f t="shared" si="37"/>
        <v>0</v>
      </c>
      <c r="BE33" s="21">
        <f t="shared" si="37"/>
        <v>0</v>
      </c>
      <c r="BF33" s="21">
        <f t="shared" si="37"/>
        <v>0</v>
      </c>
      <c r="BG33" s="21">
        <f t="shared" si="37"/>
        <v>0</v>
      </c>
      <c r="BH33" s="21">
        <f t="shared" si="37"/>
        <v>0</v>
      </c>
      <c r="BI33" s="21">
        <f t="shared" si="37"/>
        <v>0</v>
      </c>
      <c r="BJ33" s="21">
        <f t="shared" si="37"/>
        <v>0</v>
      </c>
      <c r="BK33" s="21">
        <f t="shared" si="37"/>
        <v>0</v>
      </c>
      <c r="BL33" s="21">
        <f t="shared" si="37"/>
        <v>0</v>
      </c>
      <c r="BM33" s="21">
        <f t="shared" si="37"/>
        <v>0</v>
      </c>
      <c r="BN33" s="21">
        <f t="shared" si="37"/>
        <v>0</v>
      </c>
      <c r="BO33" s="21">
        <f t="shared" si="37"/>
        <v>0</v>
      </c>
      <c r="BP33" s="21">
        <f t="shared" ref="BP33:EA33" si="38">SUM(BP24:BP32)</f>
        <v>0</v>
      </c>
      <c r="BQ33" s="21">
        <f t="shared" si="38"/>
        <v>0</v>
      </c>
      <c r="BR33" s="21">
        <f t="shared" si="38"/>
        <v>0</v>
      </c>
      <c r="BS33" s="21">
        <f t="shared" si="38"/>
        <v>0</v>
      </c>
      <c r="BT33" s="21">
        <f t="shared" si="38"/>
        <v>0</v>
      </c>
      <c r="BU33" s="21">
        <f t="shared" si="38"/>
        <v>0</v>
      </c>
      <c r="BV33" s="21">
        <f t="shared" si="38"/>
        <v>0</v>
      </c>
      <c r="BW33" s="21">
        <f t="shared" si="38"/>
        <v>0</v>
      </c>
      <c r="BX33" s="21">
        <f t="shared" si="38"/>
        <v>0</v>
      </c>
      <c r="BY33" s="21">
        <f t="shared" si="38"/>
        <v>0</v>
      </c>
      <c r="BZ33" s="21">
        <f t="shared" si="38"/>
        <v>0</v>
      </c>
      <c r="CA33" s="21">
        <f t="shared" si="38"/>
        <v>0</v>
      </c>
      <c r="CB33" s="21">
        <f t="shared" si="38"/>
        <v>0</v>
      </c>
      <c r="CC33" s="21">
        <f t="shared" si="38"/>
        <v>0</v>
      </c>
      <c r="CD33" s="21">
        <f t="shared" si="38"/>
        <v>0</v>
      </c>
      <c r="CE33" s="21">
        <f t="shared" si="38"/>
        <v>0</v>
      </c>
      <c r="CF33" s="21">
        <f t="shared" si="38"/>
        <v>0</v>
      </c>
      <c r="CG33" s="21">
        <f t="shared" si="38"/>
        <v>0</v>
      </c>
      <c r="CH33" s="21">
        <f t="shared" si="38"/>
        <v>0</v>
      </c>
      <c r="CI33" s="21">
        <f t="shared" si="38"/>
        <v>0</v>
      </c>
      <c r="CJ33" s="21">
        <f t="shared" si="38"/>
        <v>0</v>
      </c>
      <c r="CK33" s="21">
        <f t="shared" si="38"/>
        <v>0</v>
      </c>
      <c r="CL33" s="21">
        <f t="shared" si="38"/>
        <v>0</v>
      </c>
      <c r="CM33" s="21">
        <f t="shared" si="38"/>
        <v>0</v>
      </c>
      <c r="CN33" s="21">
        <f t="shared" si="38"/>
        <v>0</v>
      </c>
      <c r="CO33" s="21">
        <f t="shared" si="38"/>
        <v>0</v>
      </c>
      <c r="CP33" s="21">
        <f t="shared" si="38"/>
        <v>0</v>
      </c>
      <c r="CQ33" s="21">
        <f t="shared" si="38"/>
        <v>0</v>
      </c>
      <c r="CR33" s="21">
        <f t="shared" si="38"/>
        <v>0</v>
      </c>
      <c r="CS33" s="21">
        <f t="shared" si="38"/>
        <v>0</v>
      </c>
      <c r="CT33" s="21">
        <f t="shared" si="38"/>
        <v>0</v>
      </c>
      <c r="CU33" s="21">
        <f t="shared" si="38"/>
        <v>0</v>
      </c>
      <c r="CV33" s="21">
        <f t="shared" si="38"/>
        <v>0</v>
      </c>
      <c r="CW33" s="21">
        <f t="shared" si="38"/>
        <v>0</v>
      </c>
      <c r="CX33" s="21">
        <f t="shared" si="38"/>
        <v>0</v>
      </c>
      <c r="CY33" s="21">
        <f t="shared" si="38"/>
        <v>0</v>
      </c>
      <c r="CZ33" s="21">
        <f t="shared" si="38"/>
        <v>0</v>
      </c>
      <c r="DA33" s="21">
        <f t="shared" si="38"/>
        <v>0</v>
      </c>
      <c r="DB33" s="21">
        <f t="shared" si="38"/>
        <v>0</v>
      </c>
      <c r="DC33" s="21">
        <f t="shared" si="38"/>
        <v>0</v>
      </c>
      <c r="DD33" s="21">
        <f t="shared" si="38"/>
        <v>0</v>
      </c>
      <c r="DE33" s="21">
        <f t="shared" si="38"/>
        <v>0</v>
      </c>
      <c r="DF33" s="21">
        <f t="shared" si="38"/>
        <v>0</v>
      </c>
      <c r="DG33" s="21">
        <f t="shared" si="38"/>
        <v>0</v>
      </c>
      <c r="DH33" s="21">
        <f t="shared" si="38"/>
        <v>0</v>
      </c>
      <c r="DI33" s="21">
        <f t="shared" si="38"/>
        <v>0</v>
      </c>
      <c r="DJ33" s="21">
        <f t="shared" si="38"/>
        <v>0</v>
      </c>
      <c r="DK33" s="21">
        <f t="shared" si="38"/>
        <v>0</v>
      </c>
      <c r="DL33" s="21">
        <f t="shared" si="38"/>
        <v>0</v>
      </c>
      <c r="DM33" s="21">
        <f t="shared" si="38"/>
        <v>0</v>
      </c>
      <c r="DN33" s="21">
        <f t="shared" si="38"/>
        <v>0</v>
      </c>
      <c r="DO33" s="21">
        <f t="shared" si="38"/>
        <v>0</v>
      </c>
      <c r="DP33" s="21">
        <f t="shared" si="38"/>
        <v>0</v>
      </c>
      <c r="DQ33" s="21">
        <f t="shared" si="38"/>
        <v>0</v>
      </c>
      <c r="DR33" s="21">
        <f t="shared" si="38"/>
        <v>0</v>
      </c>
      <c r="DS33" s="21">
        <f t="shared" si="38"/>
        <v>230.5</v>
      </c>
      <c r="DT33" s="21">
        <f t="shared" si="38"/>
        <v>230.5</v>
      </c>
      <c r="DU33" s="21">
        <f t="shared" si="38"/>
        <v>0</v>
      </c>
      <c r="DV33" s="21">
        <f t="shared" si="38"/>
        <v>0</v>
      </c>
      <c r="DW33" s="21">
        <f t="shared" si="38"/>
        <v>0</v>
      </c>
      <c r="DX33" s="21">
        <f t="shared" si="38"/>
        <v>0</v>
      </c>
      <c r="DY33" s="21">
        <f t="shared" si="38"/>
        <v>0</v>
      </c>
      <c r="DZ33" s="21">
        <f t="shared" si="38"/>
        <v>0</v>
      </c>
      <c r="EA33" s="21">
        <f t="shared" si="38"/>
        <v>0</v>
      </c>
      <c r="EB33" s="21">
        <f t="shared" ref="EB33:GE33" si="39">SUM(EB24:EB32)</f>
        <v>0</v>
      </c>
      <c r="EC33" s="21">
        <f t="shared" si="39"/>
        <v>0</v>
      </c>
      <c r="ED33" s="21">
        <f t="shared" si="39"/>
        <v>0</v>
      </c>
      <c r="EE33" s="21">
        <f t="shared" si="39"/>
        <v>0</v>
      </c>
      <c r="EF33" s="21">
        <f t="shared" si="39"/>
        <v>0</v>
      </c>
      <c r="EG33" s="21">
        <f t="shared" si="39"/>
        <v>0</v>
      </c>
      <c r="EH33" s="21">
        <f t="shared" si="39"/>
        <v>0</v>
      </c>
      <c r="EI33" s="21">
        <f t="shared" si="39"/>
        <v>0</v>
      </c>
      <c r="EJ33" s="21">
        <f t="shared" si="39"/>
        <v>0</v>
      </c>
      <c r="EK33" s="21">
        <f t="shared" si="39"/>
        <v>0</v>
      </c>
      <c r="EL33" s="21">
        <f t="shared" si="39"/>
        <v>0</v>
      </c>
      <c r="EM33" s="21">
        <f t="shared" si="39"/>
        <v>0</v>
      </c>
      <c r="EN33" s="21">
        <f t="shared" si="39"/>
        <v>0</v>
      </c>
      <c r="EO33" s="21">
        <f t="shared" si="39"/>
        <v>130.4</v>
      </c>
      <c r="EP33" s="21">
        <f t="shared" si="39"/>
        <v>130.4</v>
      </c>
      <c r="EQ33" s="21">
        <f t="shared" si="39"/>
        <v>0</v>
      </c>
      <c r="ER33" s="21">
        <f t="shared" si="39"/>
        <v>0</v>
      </c>
      <c r="ES33" s="21">
        <f t="shared" si="39"/>
        <v>0</v>
      </c>
      <c r="ET33" s="21">
        <f t="shared" si="39"/>
        <v>0</v>
      </c>
      <c r="EU33" s="21">
        <f t="shared" si="39"/>
        <v>0</v>
      </c>
      <c r="EV33" s="21">
        <f t="shared" si="39"/>
        <v>0</v>
      </c>
      <c r="EW33" s="21">
        <f t="shared" si="39"/>
        <v>0</v>
      </c>
      <c r="EX33" s="21">
        <f t="shared" si="39"/>
        <v>0</v>
      </c>
      <c r="EY33" s="21">
        <f t="shared" si="39"/>
        <v>0</v>
      </c>
      <c r="EZ33" s="21">
        <f t="shared" si="39"/>
        <v>0</v>
      </c>
      <c r="FA33" s="21">
        <f t="shared" si="39"/>
        <v>0</v>
      </c>
      <c r="FB33" s="21">
        <f t="shared" si="39"/>
        <v>0</v>
      </c>
      <c r="FC33" s="21">
        <f t="shared" si="39"/>
        <v>0</v>
      </c>
      <c r="FD33" s="21">
        <f t="shared" si="39"/>
        <v>0</v>
      </c>
      <c r="FE33" s="21">
        <f t="shared" si="39"/>
        <v>0</v>
      </c>
      <c r="FF33" s="21">
        <f t="shared" si="39"/>
        <v>0</v>
      </c>
      <c r="FG33" s="21">
        <f t="shared" si="39"/>
        <v>0</v>
      </c>
      <c r="FH33" s="21">
        <f t="shared" si="39"/>
        <v>0</v>
      </c>
      <c r="FI33" s="21">
        <f t="shared" si="39"/>
        <v>0</v>
      </c>
      <c r="FJ33" s="21">
        <f t="shared" si="39"/>
        <v>0</v>
      </c>
      <c r="FK33" s="21">
        <f t="shared" si="39"/>
        <v>0</v>
      </c>
      <c r="FL33" s="21">
        <f t="shared" si="39"/>
        <v>0</v>
      </c>
      <c r="FM33" s="21">
        <f t="shared" si="39"/>
        <v>0</v>
      </c>
      <c r="FN33" s="21">
        <f t="shared" si="39"/>
        <v>0</v>
      </c>
      <c r="FO33" s="21">
        <f t="shared" si="39"/>
        <v>0</v>
      </c>
      <c r="FP33" s="21">
        <f t="shared" si="39"/>
        <v>0</v>
      </c>
      <c r="FQ33" s="21">
        <f t="shared" si="39"/>
        <v>0</v>
      </c>
      <c r="FR33" s="21">
        <f t="shared" si="39"/>
        <v>0</v>
      </c>
      <c r="FS33" s="21">
        <f t="shared" si="39"/>
        <v>0</v>
      </c>
      <c r="FT33" s="21">
        <f t="shared" si="39"/>
        <v>0</v>
      </c>
      <c r="FU33" s="21">
        <f t="shared" si="39"/>
        <v>2773.7999999999997</v>
      </c>
      <c r="FV33" s="21">
        <f t="shared" si="39"/>
        <v>360.90000000000003</v>
      </c>
      <c r="FW33" s="21">
        <f t="shared" si="39"/>
        <v>2412.9</v>
      </c>
      <c r="FX33" s="21">
        <f t="shared" si="39"/>
        <v>0</v>
      </c>
      <c r="FY33" s="25">
        <f t="shared" si="39"/>
        <v>322.2</v>
      </c>
      <c r="FZ33" s="25">
        <f t="shared" si="39"/>
        <v>359.79999999999995</v>
      </c>
      <c r="GA33" s="25">
        <f t="shared" si="39"/>
        <v>250</v>
      </c>
      <c r="GB33" s="25">
        <f t="shared" si="39"/>
        <v>128</v>
      </c>
      <c r="GC33" s="25">
        <f t="shared" si="39"/>
        <v>0</v>
      </c>
      <c r="GD33" s="25">
        <f t="shared" si="39"/>
        <v>122</v>
      </c>
      <c r="GE33" s="25">
        <f t="shared" si="39"/>
        <v>0</v>
      </c>
    </row>
    <row r="34" spans="1:187" ht="15.75" collapsed="1" x14ac:dyDescent="0.2">
      <c r="A34" s="13"/>
      <c r="B34" s="20" t="s">
        <v>43</v>
      </c>
      <c r="C34" s="99"/>
      <c r="D34" s="25">
        <f t="shared" ref="D34:BO34" si="40">D22+D33</f>
        <v>817</v>
      </c>
      <c r="E34" s="25">
        <f t="shared" si="40"/>
        <v>1833.3000000000002</v>
      </c>
      <c r="F34" s="25">
        <f t="shared" si="40"/>
        <v>817</v>
      </c>
      <c r="G34" s="25">
        <f t="shared" si="40"/>
        <v>0</v>
      </c>
      <c r="H34" s="25">
        <f t="shared" si="40"/>
        <v>558.4</v>
      </c>
      <c r="I34" s="25">
        <f t="shared" si="40"/>
        <v>33.700000000000003</v>
      </c>
      <c r="J34" s="25">
        <f t="shared" si="40"/>
        <v>0</v>
      </c>
      <c r="K34" s="25">
        <f t="shared" si="40"/>
        <v>5.3</v>
      </c>
      <c r="L34" s="25">
        <f t="shared" si="40"/>
        <v>0</v>
      </c>
      <c r="M34" s="25">
        <f t="shared" si="40"/>
        <v>395.7</v>
      </c>
      <c r="N34" s="25">
        <f t="shared" si="40"/>
        <v>0</v>
      </c>
      <c r="O34" s="25">
        <f t="shared" si="40"/>
        <v>617.9</v>
      </c>
      <c r="P34" s="25">
        <f t="shared" si="40"/>
        <v>0</v>
      </c>
      <c r="Q34" s="25">
        <f t="shared" si="40"/>
        <v>60</v>
      </c>
      <c r="R34" s="25">
        <f t="shared" si="40"/>
        <v>162.30000000000001</v>
      </c>
      <c r="S34" s="25">
        <f t="shared" si="40"/>
        <v>0</v>
      </c>
      <c r="T34" s="25">
        <f t="shared" si="40"/>
        <v>0</v>
      </c>
      <c r="U34" s="25">
        <f t="shared" si="40"/>
        <v>0</v>
      </c>
      <c r="V34" s="25">
        <f t="shared" si="40"/>
        <v>0</v>
      </c>
      <c r="W34" s="25">
        <f t="shared" si="40"/>
        <v>0</v>
      </c>
      <c r="X34" s="25">
        <f t="shared" si="40"/>
        <v>0</v>
      </c>
      <c r="Y34" s="25">
        <f t="shared" si="40"/>
        <v>0</v>
      </c>
      <c r="Z34" s="25">
        <f t="shared" si="40"/>
        <v>0</v>
      </c>
      <c r="AA34" s="25">
        <f t="shared" si="40"/>
        <v>0</v>
      </c>
      <c r="AB34" s="25">
        <f t="shared" si="40"/>
        <v>0</v>
      </c>
      <c r="AC34" s="25">
        <f t="shared" si="40"/>
        <v>0</v>
      </c>
      <c r="AD34" s="25">
        <f t="shared" si="40"/>
        <v>0</v>
      </c>
      <c r="AE34" s="25">
        <f t="shared" si="40"/>
        <v>0</v>
      </c>
      <c r="AF34" s="25">
        <f t="shared" si="40"/>
        <v>0</v>
      </c>
      <c r="AG34" s="25">
        <f t="shared" si="40"/>
        <v>0</v>
      </c>
      <c r="AH34" s="25">
        <f t="shared" si="40"/>
        <v>0</v>
      </c>
      <c r="AI34" s="25">
        <f t="shared" si="40"/>
        <v>0</v>
      </c>
      <c r="AJ34" s="25">
        <f t="shared" si="40"/>
        <v>0</v>
      </c>
      <c r="AK34" s="25">
        <f t="shared" si="40"/>
        <v>0</v>
      </c>
      <c r="AL34" s="25">
        <f t="shared" si="40"/>
        <v>0</v>
      </c>
      <c r="AM34" s="25">
        <f t="shared" si="40"/>
        <v>0</v>
      </c>
      <c r="AN34" s="25">
        <f t="shared" si="40"/>
        <v>0</v>
      </c>
      <c r="AO34" s="25">
        <f t="shared" si="40"/>
        <v>0</v>
      </c>
      <c r="AP34" s="25">
        <f t="shared" si="40"/>
        <v>0</v>
      </c>
      <c r="AQ34" s="25">
        <f t="shared" si="40"/>
        <v>0</v>
      </c>
      <c r="AR34" s="25">
        <f t="shared" si="40"/>
        <v>0</v>
      </c>
      <c r="AS34" s="25">
        <f t="shared" si="40"/>
        <v>0</v>
      </c>
      <c r="AT34" s="25">
        <f t="shared" si="40"/>
        <v>0</v>
      </c>
      <c r="AU34" s="25">
        <f t="shared" si="40"/>
        <v>0</v>
      </c>
      <c r="AV34" s="25">
        <f t="shared" si="40"/>
        <v>0</v>
      </c>
      <c r="AW34" s="25">
        <f t="shared" si="40"/>
        <v>0</v>
      </c>
      <c r="AX34" s="25">
        <f t="shared" si="40"/>
        <v>0</v>
      </c>
      <c r="AY34" s="25">
        <f t="shared" si="40"/>
        <v>0</v>
      </c>
      <c r="AZ34" s="25">
        <f t="shared" si="40"/>
        <v>0</v>
      </c>
      <c r="BA34" s="25">
        <f t="shared" si="40"/>
        <v>0</v>
      </c>
      <c r="BB34" s="25">
        <f t="shared" si="40"/>
        <v>0</v>
      </c>
      <c r="BC34" s="25">
        <f t="shared" si="40"/>
        <v>0</v>
      </c>
      <c r="BD34" s="25">
        <f t="shared" si="40"/>
        <v>0</v>
      </c>
      <c r="BE34" s="25">
        <f t="shared" si="40"/>
        <v>0</v>
      </c>
      <c r="BF34" s="25">
        <f t="shared" si="40"/>
        <v>0</v>
      </c>
      <c r="BG34" s="25">
        <f t="shared" si="40"/>
        <v>0</v>
      </c>
      <c r="BH34" s="25">
        <f t="shared" si="40"/>
        <v>0</v>
      </c>
      <c r="BI34" s="25">
        <f t="shared" si="40"/>
        <v>0</v>
      </c>
      <c r="BJ34" s="25">
        <f t="shared" si="40"/>
        <v>0</v>
      </c>
      <c r="BK34" s="25">
        <f t="shared" si="40"/>
        <v>0</v>
      </c>
      <c r="BL34" s="25">
        <f t="shared" si="40"/>
        <v>0</v>
      </c>
      <c r="BM34" s="25">
        <f t="shared" si="40"/>
        <v>0</v>
      </c>
      <c r="BN34" s="25">
        <f t="shared" si="40"/>
        <v>0</v>
      </c>
      <c r="BO34" s="25">
        <f t="shared" si="40"/>
        <v>0</v>
      </c>
      <c r="BP34" s="25">
        <f t="shared" ref="BP34:EA34" si="41">BP22+BP33</f>
        <v>0</v>
      </c>
      <c r="BQ34" s="25">
        <f t="shared" si="41"/>
        <v>0</v>
      </c>
      <c r="BR34" s="25">
        <f t="shared" si="41"/>
        <v>0</v>
      </c>
      <c r="BS34" s="25">
        <f t="shared" si="41"/>
        <v>0</v>
      </c>
      <c r="BT34" s="25">
        <f t="shared" si="41"/>
        <v>0</v>
      </c>
      <c r="BU34" s="25">
        <f t="shared" si="41"/>
        <v>0</v>
      </c>
      <c r="BV34" s="25">
        <f t="shared" si="41"/>
        <v>0</v>
      </c>
      <c r="BW34" s="25">
        <f t="shared" si="41"/>
        <v>0</v>
      </c>
      <c r="BX34" s="25">
        <f t="shared" si="41"/>
        <v>0</v>
      </c>
      <c r="BY34" s="25">
        <f t="shared" si="41"/>
        <v>0</v>
      </c>
      <c r="BZ34" s="25">
        <f t="shared" si="41"/>
        <v>0</v>
      </c>
      <c r="CA34" s="25">
        <f t="shared" si="41"/>
        <v>0</v>
      </c>
      <c r="CB34" s="25">
        <f t="shared" si="41"/>
        <v>0</v>
      </c>
      <c r="CC34" s="25">
        <f t="shared" si="41"/>
        <v>0</v>
      </c>
      <c r="CD34" s="25">
        <f t="shared" si="41"/>
        <v>0</v>
      </c>
      <c r="CE34" s="25">
        <f t="shared" si="41"/>
        <v>0</v>
      </c>
      <c r="CF34" s="25">
        <f t="shared" si="41"/>
        <v>0</v>
      </c>
      <c r="CG34" s="25">
        <f t="shared" si="41"/>
        <v>0</v>
      </c>
      <c r="CH34" s="25">
        <f t="shared" si="41"/>
        <v>0</v>
      </c>
      <c r="CI34" s="25">
        <f t="shared" si="41"/>
        <v>0</v>
      </c>
      <c r="CJ34" s="25">
        <f t="shared" si="41"/>
        <v>0</v>
      </c>
      <c r="CK34" s="25">
        <f t="shared" si="41"/>
        <v>0</v>
      </c>
      <c r="CL34" s="25">
        <f t="shared" si="41"/>
        <v>0</v>
      </c>
      <c r="CM34" s="25">
        <f t="shared" si="41"/>
        <v>0</v>
      </c>
      <c r="CN34" s="25">
        <f t="shared" si="41"/>
        <v>0</v>
      </c>
      <c r="CO34" s="25">
        <f t="shared" si="41"/>
        <v>0</v>
      </c>
      <c r="CP34" s="25">
        <f t="shared" si="41"/>
        <v>0</v>
      </c>
      <c r="CQ34" s="25">
        <f t="shared" si="41"/>
        <v>0</v>
      </c>
      <c r="CR34" s="25">
        <f t="shared" si="41"/>
        <v>0</v>
      </c>
      <c r="CS34" s="25">
        <f t="shared" si="41"/>
        <v>0</v>
      </c>
      <c r="CT34" s="25">
        <f t="shared" si="41"/>
        <v>0</v>
      </c>
      <c r="CU34" s="25">
        <f t="shared" si="41"/>
        <v>0</v>
      </c>
      <c r="CV34" s="25">
        <f t="shared" si="41"/>
        <v>0</v>
      </c>
      <c r="CW34" s="25">
        <f t="shared" si="41"/>
        <v>0</v>
      </c>
      <c r="CX34" s="25">
        <f t="shared" si="41"/>
        <v>0</v>
      </c>
      <c r="CY34" s="25">
        <f t="shared" si="41"/>
        <v>0</v>
      </c>
      <c r="CZ34" s="25">
        <f t="shared" si="41"/>
        <v>0</v>
      </c>
      <c r="DA34" s="25">
        <f t="shared" si="41"/>
        <v>0</v>
      </c>
      <c r="DB34" s="25">
        <f t="shared" si="41"/>
        <v>0</v>
      </c>
      <c r="DC34" s="25">
        <f t="shared" si="41"/>
        <v>0</v>
      </c>
      <c r="DD34" s="25">
        <f t="shared" si="41"/>
        <v>0</v>
      </c>
      <c r="DE34" s="25">
        <f t="shared" si="41"/>
        <v>0</v>
      </c>
      <c r="DF34" s="25">
        <f t="shared" si="41"/>
        <v>0</v>
      </c>
      <c r="DG34" s="25">
        <f t="shared" si="41"/>
        <v>0</v>
      </c>
      <c r="DH34" s="25">
        <f t="shared" si="41"/>
        <v>0</v>
      </c>
      <c r="DI34" s="25">
        <f t="shared" si="41"/>
        <v>0</v>
      </c>
      <c r="DJ34" s="25">
        <f t="shared" si="41"/>
        <v>0</v>
      </c>
      <c r="DK34" s="25">
        <f t="shared" si="41"/>
        <v>0</v>
      </c>
      <c r="DL34" s="25">
        <f t="shared" si="41"/>
        <v>0</v>
      </c>
      <c r="DM34" s="25">
        <f t="shared" si="41"/>
        <v>0</v>
      </c>
      <c r="DN34" s="25">
        <f t="shared" si="41"/>
        <v>0</v>
      </c>
      <c r="DO34" s="25">
        <f t="shared" si="41"/>
        <v>0</v>
      </c>
      <c r="DP34" s="25">
        <f t="shared" si="41"/>
        <v>0</v>
      </c>
      <c r="DQ34" s="25">
        <f t="shared" si="41"/>
        <v>0</v>
      </c>
      <c r="DR34" s="25">
        <f t="shared" si="41"/>
        <v>0</v>
      </c>
      <c r="DS34" s="25">
        <f t="shared" si="41"/>
        <v>230.5</v>
      </c>
      <c r="DT34" s="25">
        <f t="shared" si="41"/>
        <v>230.5</v>
      </c>
      <c r="DU34" s="25">
        <f t="shared" si="41"/>
        <v>0</v>
      </c>
      <c r="DV34" s="25">
        <f t="shared" si="41"/>
        <v>0</v>
      </c>
      <c r="DW34" s="25">
        <f t="shared" si="41"/>
        <v>0</v>
      </c>
      <c r="DX34" s="25">
        <f t="shared" si="41"/>
        <v>0</v>
      </c>
      <c r="DY34" s="25">
        <f t="shared" si="41"/>
        <v>0</v>
      </c>
      <c r="DZ34" s="25">
        <f t="shared" si="41"/>
        <v>0</v>
      </c>
      <c r="EA34" s="25">
        <f t="shared" si="41"/>
        <v>0</v>
      </c>
      <c r="EB34" s="25">
        <f t="shared" ref="EB34:GE34" si="42">EB22+EB33</f>
        <v>0</v>
      </c>
      <c r="EC34" s="25">
        <f t="shared" si="42"/>
        <v>0</v>
      </c>
      <c r="ED34" s="25">
        <f t="shared" si="42"/>
        <v>0</v>
      </c>
      <c r="EE34" s="25">
        <f t="shared" si="42"/>
        <v>0</v>
      </c>
      <c r="EF34" s="25">
        <f t="shared" si="42"/>
        <v>0</v>
      </c>
      <c r="EG34" s="25">
        <f t="shared" si="42"/>
        <v>0</v>
      </c>
      <c r="EH34" s="25">
        <f t="shared" si="42"/>
        <v>0</v>
      </c>
      <c r="EI34" s="25">
        <f t="shared" si="42"/>
        <v>0</v>
      </c>
      <c r="EJ34" s="25">
        <f t="shared" si="42"/>
        <v>0</v>
      </c>
      <c r="EK34" s="25">
        <f t="shared" si="42"/>
        <v>0</v>
      </c>
      <c r="EL34" s="25">
        <f t="shared" si="42"/>
        <v>0</v>
      </c>
      <c r="EM34" s="25">
        <f t="shared" si="42"/>
        <v>0</v>
      </c>
      <c r="EN34" s="25">
        <f t="shared" si="42"/>
        <v>0</v>
      </c>
      <c r="EO34" s="25">
        <f t="shared" si="42"/>
        <v>130.4</v>
      </c>
      <c r="EP34" s="25">
        <f t="shared" si="42"/>
        <v>130.4</v>
      </c>
      <c r="EQ34" s="25">
        <f t="shared" si="42"/>
        <v>0</v>
      </c>
      <c r="ER34" s="25">
        <f t="shared" si="42"/>
        <v>0</v>
      </c>
      <c r="ES34" s="25">
        <f t="shared" si="42"/>
        <v>0</v>
      </c>
      <c r="ET34" s="25">
        <f t="shared" si="42"/>
        <v>0</v>
      </c>
      <c r="EU34" s="25">
        <f t="shared" si="42"/>
        <v>0</v>
      </c>
      <c r="EV34" s="25">
        <f t="shared" si="42"/>
        <v>0</v>
      </c>
      <c r="EW34" s="25">
        <f t="shared" si="42"/>
        <v>0</v>
      </c>
      <c r="EX34" s="25">
        <f t="shared" si="42"/>
        <v>0</v>
      </c>
      <c r="EY34" s="25">
        <f t="shared" si="42"/>
        <v>0</v>
      </c>
      <c r="EZ34" s="25">
        <f t="shared" si="42"/>
        <v>0</v>
      </c>
      <c r="FA34" s="25">
        <f t="shared" si="42"/>
        <v>0</v>
      </c>
      <c r="FB34" s="25">
        <f t="shared" si="42"/>
        <v>0</v>
      </c>
      <c r="FC34" s="25">
        <f t="shared" si="42"/>
        <v>0</v>
      </c>
      <c r="FD34" s="25">
        <f t="shared" si="42"/>
        <v>0</v>
      </c>
      <c r="FE34" s="25">
        <f t="shared" si="42"/>
        <v>0</v>
      </c>
      <c r="FF34" s="25">
        <f t="shared" si="42"/>
        <v>0</v>
      </c>
      <c r="FG34" s="25">
        <f t="shared" si="42"/>
        <v>0</v>
      </c>
      <c r="FH34" s="25">
        <f t="shared" si="42"/>
        <v>0</v>
      </c>
      <c r="FI34" s="25">
        <f t="shared" si="42"/>
        <v>0</v>
      </c>
      <c r="FJ34" s="25">
        <f t="shared" si="42"/>
        <v>0</v>
      </c>
      <c r="FK34" s="25">
        <f t="shared" si="42"/>
        <v>0</v>
      </c>
      <c r="FL34" s="25">
        <f t="shared" si="42"/>
        <v>0</v>
      </c>
      <c r="FM34" s="25">
        <f t="shared" si="42"/>
        <v>0</v>
      </c>
      <c r="FN34" s="25">
        <f t="shared" si="42"/>
        <v>0</v>
      </c>
      <c r="FO34" s="25">
        <f t="shared" si="42"/>
        <v>0</v>
      </c>
      <c r="FP34" s="25">
        <f t="shared" si="42"/>
        <v>0</v>
      </c>
      <c r="FQ34" s="25">
        <f t="shared" si="42"/>
        <v>0</v>
      </c>
      <c r="FR34" s="25">
        <f t="shared" si="42"/>
        <v>0</v>
      </c>
      <c r="FS34" s="25">
        <f t="shared" si="42"/>
        <v>0</v>
      </c>
      <c r="FT34" s="25">
        <f t="shared" si="42"/>
        <v>0</v>
      </c>
      <c r="FU34" s="25">
        <f t="shared" si="42"/>
        <v>3011.2</v>
      </c>
      <c r="FV34" s="25">
        <f t="shared" si="42"/>
        <v>360.90000000000003</v>
      </c>
      <c r="FW34" s="25">
        <f t="shared" si="42"/>
        <v>2650.3</v>
      </c>
      <c r="FX34" s="25">
        <f t="shared" si="42"/>
        <v>0</v>
      </c>
      <c r="FY34" s="25">
        <f t="shared" si="42"/>
        <v>322.2</v>
      </c>
      <c r="FZ34" s="25">
        <f t="shared" si="42"/>
        <v>359.79999999999995</v>
      </c>
      <c r="GA34" s="25">
        <f t="shared" si="42"/>
        <v>250</v>
      </c>
      <c r="GB34" s="25">
        <f t="shared" si="42"/>
        <v>128</v>
      </c>
      <c r="GC34" s="25">
        <f t="shared" si="42"/>
        <v>0</v>
      </c>
      <c r="GD34" s="25">
        <f t="shared" si="42"/>
        <v>122</v>
      </c>
      <c r="GE34" s="25">
        <f t="shared" si="42"/>
        <v>0</v>
      </c>
    </row>
    <row r="35" spans="1:187" ht="15.75" x14ac:dyDescent="0.2"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</row>
    <row r="37" spans="1:187" ht="18" customHeight="1" x14ac:dyDescent="0.2">
      <c r="C37" s="226"/>
      <c r="D37" s="226"/>
      <c r="E37" s="226"/>
      <c r="F37" s="226"/>
      <c r="G37" s="226"/>
      <c r="H37" s="226"/>
      <c r="I37" s="226"/>
      <c r="J37" s="226"/>
      <c r="K37" s="226"/>
    </row>
    <row r="39" spans="1:187" ht="18" customHeight="1" x14ac:dyDescent="0.2">
      <c r="C39" s="14"/>
      <c r="D39" s="14"/>
      <c r="E39" s="14"/>
      <c r="F39" s="14"/>
      <c r="G39" s="15"/>
      <c r="M39" s="14"/>
      <c r="N39" s="15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F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FU39" s="14"/>
      <c r="FV39" s="14"/>
      <c r="FW39" s="14"/>
    </row>
    <row r="40" spans="1:187" ht="25.5" customHeight="1" x14ac:dyDescent="0.2">
      <c r="C40" s="226"/>
      <c r="D40" s="226"/>
      <c r="E40" s="226"/>
      <c r="F40" s="226"/>
      <c r="G40" s="226"/>
      <c r="H40" s="226"/>
      <c r="I40" s="226"/>
      <c r="J40" s="226"/>
      <c r="K40" s="226"/>
      <c r="M40" s="14"/>
      <c r="N40" s="17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F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FU40" s="14"/>
      <c r="FV40" s="14"/>
      <c r="FW40" s="14"/>
    </row>
    <row r="41" spans="1:187" ht="18" customHeight="1" x14ac:dyDescent="0.2">
      <c r="C41" s="17"/>
      <c r="D41" s="17"/>
      <c r="E41" s="17"/>
      <c r="F41" s="17"/>
      <c r="G41" s="17"/>
      <c r="M41" s="17"/>
      <c r="N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F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FU41" s="17"/>
      <c r="FV41" s="17"/>
      <c r="FW41" s="17"/>
    </row>
    <row r="42" spans="1:187" ht="18" customHeight="1" x14ac:dyDescent="0.2">
      <c r="C42" s="16"/>
      <c r="D42" s="100"/>
      <c r="E42" s="100"/>
      <c r="F42" s="17"/>
      <c r="G42" s="17"/>
      <c r="M42" s="17"/>
      <c r="N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F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FU42" s="16"/>
      <c r="FV42" s="16"/>
      <c r="FW42" s="16"/>
    </row>
    <row r="43" spans="1:187" ht="18" customHeight="1" x14ac:dyDescent="0.2">
      <c r="C43" s="16"/>
      <c r="D43" s="100"/>
      <c r="E43" s="100"/>
      <c r="F43" s="17"/>
      <c r="G43" s="17"/>
      <c r="M43" s="17"/>
      <c r="N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F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FU43" s="16"/>
      <c r="FV43" s="16"/>
      <c r="FW43" s="16"/>
    </row>
    <row r="44" spans="1:187" ht="18" customHeight="1" x14ac:dyDescent="0.2">
      <c r="C44" s="17"/>
      <c r="D44" s="17"/>
      <c r="E44" s="17"/>
      <c r="F44" s="17"/>
      <c r="G44" s="17"/>
      <c r="M44" s="17"/>
      <c r="N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F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FU44" s="17"/>
      <c r="FV44" s="17"/>
      <c r="FW44" s="17"/>
    </row>
    <row r="45" spans="1:187" ht="18" customHeight="1" x14ac:dyDescent="0.2">
      <c r="C45" s="17"/>
      <c r="D45" s="17"/>
      <c r="E45" s="17"/>
      <c r="F45" s="17"/>
      <c r="G45" s="17"/>
      <c r="M45" s="17"/>
      <c r="N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F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FU45" s="17"/>
      <c r="FV45" s="17"/>
      <c r="FW45" s="17"/>
    </row>
    <row r="46" spans="1:187" ht="18" customHeight="1" x14ac:dyDescent="0.2">
      <c r="C46" s="18"/>
      <c r="D46" s="18"/>
      <c r="E46" s="18"/>
      <c r="F46" s="18"/>
      <c r="G46" s="17"/>
      <c r="M46" s="18"/>
      <c r="N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F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FU46" s="18"/>
      <c r="FV46" s="18"/>
      <c r="FW46" s="18"/>
    </row>
    <row r="47" spans="1:187" ht="18" customHeight="1" x14ac:dyDescent="0.2">
      <c r="C47" s="18"/>
      <c r="D47" s="18"/>
      <c r="E47" s="18"/>
      <c r="F47" s="18"/>
      <c r="G47" s="17"/>
      <c r="M47" s="18"/>
      <c r="N47" s="1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F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FU47" s="18"/>
      <c r="FV47" s="18"/>
      <c r="FW47" s="18"/>
    </row>
  </sheetData>
  <mergeCells count="269">
    <mergeCell ref="FY8:FY16"/>
    <mergeCell ref="FZ8:FZ16"/>
    <mergeCell ref="B3:GE3"/>
    <mergeCell ref="FM17:FO17"/>
    <mergeCell ref="FP17:FT17"/>
    <mergeCell ref="A19:B19"/>
    <mergeCell ref="A23:B23"/>
    <mergeCell ref="C37:K37"/>
    <mergeCell ref="C40:K40"/>
    <mergeCell ref="DQ16:DS16"/>
    <mergeCell ref="DT16:DT17"/>
    <mergeCell ref="EN16:EO16"/>
    <mergeCell ref="EP16:EP17"/>
    <mergeCell ref="FG16:FH16"/>
    <mergeCell ref="FI16:FI17"/>
    <mergeCell ref="EA17:EC17"/>
    <mergeCell ref="ED17:EF17"/>
    <mergeCell ref="EG17:EK17"/>
    <mergeCell ref="EU17:EY17"/>
    <mergeCell ref="EL15:EL17"/>
    <mergeCell ref="EM15:EM17"/>
    <mergeCell ref="EN15:EP15"/>
    <mergeCell ref="FE15:FE17"/>
    <mergeCell ref="FF15:FF17"/>
    <mergeCell ref="FG15:FI15"/>
    <mergeCell ref="EU13:EU16"/>
    <mergeCell ref="EV13:EV16"/>
    <mergeCell ref="EW13:EW16"/>
    <mergeCell ref="EX13:EX16"/>
    <mergeCell ref="FM13:FM16"/>
    <mergeCell ref="FN13:FN16"/>
    <mergeCell ref="DK13:DK17"/>
    <mergeCell ref="DL13:DL17"/>
    <mergeCell ref="EA13:EA16"/>
    <mergeCell ref="EB13:EB16"/>
    <mergeCell ref="ED13:ED16"/>
    <mergeCell ref="EE13:EE16"/>
    <mergeCell ref="DN15:DN17"/>
    <mergeCell ref="DO15:DO17"/>
    <mergeCell ref="DP15:DP17"/>
    <mergeCell ref="DQ15:DT15"/>
    <mergeCell ref="FJ12:FJ16"/>
    <mergeCell ref="FK12:FK16"/>
    <mergeCell ref="EC12:EC16"/>
    <mergeCell ref="ED12:EE12"/>
    <mergeCell ref="EF12:EF16"/>
    <mergeCell ref="EG12:EJ12"/>
    <mergeCell ref="EK12:EK16"/>
    <mergeCell ref="EQ12:EQ16"/>
    <mergeCell ref="EG13:EG16"/>
    <mergeCell ref="EH13:EH16"/>
    <mergeCell ref="FW12:FW17"/>
    <mergeCell ref="CJ13:CJ17"/>
    <mergeCell ref="CK13:CK17"/>
    <mergeCell ref="CL13:CL17"/>
    <mergeCell ref="CM13:CM17"/>
    <mergeCell ref="CN13:CN17"/>
    <mergeCell ref="CO13:CO17"/>
    <mergeCell ref="CP13:CP17"/>
    <mergeCell ref="CQ13:CQ17"/>
    <mergeCell ref="CR13:CR17"/>
    <mergeCell ref="FL12:FL16"/>
    <mergeCell ref="FM12:FN12"/>
    <mergeCell ref="FO12:FO16"/>
    <mergeCell ref="FP12:FS12"/>
    <mergeCell ref="FT12:FT16"/>
    <mergeCell ref="FV12:FV17"/>
    <mergeCell ref="FP13:FP16"/>
    <mergeCell ref="FQ13:FQ16"/>
    <mergeCell ref="FR13:FR16"/>
    <mergeCell ref="FS13:FS16"/>
    <mergeCell ref="EY12:EY16"/>
    <mergeCell ref="FB12:FB16"/>
    <mergeCell ref="FC12:FC16"/>
    <mergeCell ref="FD12:FD16"/>
    <mergeCell ref="EI13:EI16"/>
    <mergeCell ref="EJ13:EJ16"/>
    <mergeCell ref="CS12:CS17"/>
    <mergeCell ref="CT12:DB12"/>
    <mergeCell ref="DC12:DC17"/>
    <mergeCell ref="DD12:DL12"/>
    <mergeCell ref="DM12:DM17"/>
    <mergeCell ref="DU12:DU16"/>
    <mergeCell ref="CT13:CT17"/>
    <mergeCell ref="CU13:CU17"/>
    <mergeCell ref="CV13:CV17"/>
    <mergeCell ref="CW13:CW17"/>
    <mergeCell ref="DE13:DE17"/>
    <mergeCell ref="DF13:DF17"/>
    <mergeCell ref="DG13:DG17"/>
    <mergeCell ref="DH13:DH17"/>
    <mergeCell ref="DI13:DI17"/>
    <mergeCell ref="DJ13:DJ17"/>
    <mergeCell ref="CX13:CX17"/>
    <mergeCell ref="CY13:CY17"/>
    <mergeCell ref="CZ13:CZ17"/>
    <mergeCell ref="DA13:DA17"/>
    <mergeCell ref="DB13:DB17"/>
    <mergeCell ref="DD13:DD17"/>
    <mergeCell ref="BP12:BP17"/>
    <mergeCell ref="CE12:CE17"/>
    <mergeCell ref="CF12:CF17"/>
    <mergeCell ref="CG12:CG17"/>
    <mergeCell ref="CH12:CH17"/>
    <mergeCell ref="CI12:CI17"/>
    <mergeCell ref="CJ12:CR12"/>
    <mergeCell ref="BX12:BX17"/>
    <mergeCell ref="BY12:BY17"/>
    <mergeCell ref="BZ12:BZ17"/>
    <mergeCell ref="CB12:CB17"/>
    <mergeCell ref="CC12:CC17"/>
    <mergeCell ref="CD12:CD17"/>
    <mergeCell ref="FP11:FT11"/>
    <mergeCell ref="DX12:DX16"/>
    <mergeCell ref="DY12:DZ16"/>
    <mergeCell ref="EA12:EB12"/>
    <mergeCell ref="CA11:CA17"/>
    <mergeCell ref="CJ11:CS11"/>
    <mergeCell ref="AQ12:AQ17"/>
    <mergeCell ref="AR12:AR17"/>
    <mergeCell ref="AS12:AS17"/>
    <mergeCell ref="AT12:AT17"/>
    <mergeCell ref="AU12:AU17"/>
    <mergeCell ref="AV12:AV17"/>
    <mergeCell ref="BD12:BD17"/>
    <mergeCell ref="BE12:BE17"/>
    <mergeCell ref="BF12:BF17"/>
    <mergeCell ref="BH12:BH17"/>
    <mergeCell ref="BI12:BI17"/>
    <mergeCell ref="BJ12:BJ17"/>
    <mergeCell ref="AX12:AX17"/>
    <mergeCell ref="AY12:AY17"/>
    <mergeCell ref="AZ12:AZ17"/>
    <mergeCell ref="BA12:BA17"/>
    <mergeCell ref="BB12:BB17"/>
    <mergeCell ref="BC12:BC17"/>
    <mergeCell ref="FU11:FU17"/>
    <mergeCell ref="FV11:FW11"/>
    <mergeCell ref="T12:T17"/>
    <mergeCell ref="U12:U17"/>
    <mergeCell ref="V12:V17"/>
    <mergeCell ref="W12:W17"/>
    <mergeCell ref="X12:X17"/>
    <mergeCell ref="EL11:EP14"/>
    <mergeCell ref="EQ11:ET11"/>
    <mergeCell ref="EU11:EY11"/>
    <mergeCell ref="EZ11:FA16"/>
    <mergeCell ref="FB11:FD11"/>
    <mergeCell ref="FE11:FI14"/>
    <mergeCell ref="ER12:ER16"/>
    <mergeCell ref="ES12:ES16"/>
    <mergeCell ref="ET12:ET16"/>
    <mergeCell ref="EU12:EX12"/>
    <mergeCell ref="CT11:DC11"/>
    <mergeCell ref="DD11:DM11"/>
    <mergeCell ref="DN11:DT14"/>
    <mergeCell ref="DU11:DZ11"/>
    <mergeCell ref="EA11:EF11"/>
    <mergeCell ref="EG11:EK11"/>
    <mergeCell ref="DV12:DW16"/>
    <mergeCell ref="DD10:DM10"/>
    <mergeCell ref="DN10:EF10"/>
    <mergeCell ref="EG10:EK10"/>
    <mergeCell ref="EL10:EY10"/>
    <mergeCell ref="EZ10:FD10"/>
    <mergeCell ref="FE10:FO10"/>
    <mergeCell ref="BH10:BQ10"/>
    <mergeCell ref="BR10:CA10"/>
    <mergeCell ref="CB10:CE11"/>
    <mergeCell ref="CF10:CI11"/>
    <mergeCell ref="CJ10:CS10"/>
    <mergeCell ref="CT10:DC10"/>
    <mergeCell ref="BQ11:BQ17"/>
    <mergeCell ref="BR11:BZ11"/>
    <mergeCell ref="FJ11:FL11"/>
    <mergeCell ref="FM11:FO11"/>
    <mergeCell ref="BR12:BR17"/>
    <mergeCell ref="BS12:BS17"/>
    <mergeCell ref="BT12:BT17"/>
    <mergeCell ref="BU12:BU17"/>
    <mergeCell ref="BV12:BV17"/>
    <mergeCell ref="BW12:BW17"/>
    <mergeCell ref="BK12:BK17"/>
    <mergeCell ref="BL12:BL17"/>
    <mergeCell ref="AC11:AC17"/>
    <mergeCell ref="AD11:AL11"/>
    <mergeCell ref="AM11:AM17"/>
    <mergeCell ref="AN11:AV11"/>
    <mergeCell ref="AW11:AW17"/>
    <mergeCell ref="AX11:BF11"/>
    <mergeCell ref="BG11:BG17"/>
    <mergeCell ref="BH11:BP11"/>
    <mergeCell ref="AD12:AD17"/>
    <mergeCell ref="AE12:AE17"/>
    <mergeCell ref="AF12:AF17"/>
    <mergeCell ref="AG12:AG17"/>
    <mergeCell ref="AH12:AH17"/>
    <mergeCell ref="AI12:AI17"/>
    <mergeCell ref="AJ12:AJ17"/>
    <mergeCell ref="AK12:AK17"/>
    <mergeCell ref="AL12:AL17"/>
    <mergeCell ref="AN12:AN17"/>
    <mergeCell ref="AO12:AO17"/>
    <mergeCell ref="AP12:AP17"/>
    <mergeCell ref="BM12:BM17"/>
    <mergeCell ref="BN12:BN17"/>
    <mergeCell ref="BO12:BO17"/>
    <mergeCell ref="EG8:EY8"/>
    <mergeCell ref="EZ8:FO8"/>
    <mergeCell ref="FP8:FT8"/>
    <mergeCell ref="FU8:FW10"/>
    <mergeCell ref="F9:L9"/>
    <mergeCell ref="M9:S9"/>
    <mergeCell ref="T9:AM9"/>
    <mergeCell ref="AN9:BG9"/>
    <mergeCell ref="BH9:CA9"/>
    <mergeCell ref="CB9:CS9"/>
    <mergeCell ref="T8:AM8"/>
    <mergeCell ref="AN8:BG8"/>
    <mergeCell ref="BH8:CA8"/>
    <mergeCell ref="CB8:CS8"/>
    <mergeCell ref="CT8:DM8"/>
    <mergeCell ref="DN8:EF8"/>
    <mergeCell ref="FP9:FT9"/>
    <mergeCell ref="F10:F17"/>
    <mergeCell ref="G10:G17"/>
    <mergeCell ref="H10:H17"/>
    <mergeCell ref="I10:I17"/>
    <mergeCell ref="J10:J17"/>
    <mergeCell ref="K10:K17"/>
    <mergeCell ref="T11:AB11"/>
    <mergeCell ref="A8:A17"/>
    <mergeCell ref="B8:B17"/>
    <mergeCell ref="C8:C17"/>
    <mergeCell ref="F8:S8"/>
    <mergeCell ref="O10:O17"/>
    <mergeCell ref="P10:P17"/>
    <mergeCell ref="Q10:Q17"/>
    <mergeCell ref="D8:D16"/>
    <mergeCell ref="E8:E16"/>
    <mergeCell ref="L10:L17"/>
    <mergeCell ref="M10:M17"/>
    <mergeCell ref="N10:N17"/>
    <mergeCell ref="R10:R17"/>
    <mergeCell ref="S10:S17"/>
    <mergeCell ref="GA8:GE9"/>
    <mergeCell ref="GB10:GE10"/>
    <mergeCell ref="GA10:GA16"/>
    <mergeCell ref="GB11:GB16"/>
    <mergeCell ref="GC12:GC16"/>
    <mergeCell ref="GD11:GD16"/>
    <mergeCell ref="GE12:GE16"/>
    <mergeCell ref="G5:O5"/>
    <mergeCell ref="G6:O6"/>
    <mergeCell ref="CT9:DM9"/>
    <mergeCell ref="DN9:EF9"/>
    <mergeCell ref="EG9:EK9"/>
    <mergeCell ref="EL9:EY9"/>
    <mergeCell ref="EZ9:FD9"/>
    <mergeCell ref="FE9:FO9"/>
    <mergeCell ref="T10:AC10"/>
    <mergeCell ref="AD10:AM10"/>
    <mergeCell ref="AN10:AW10"/>
    <mergeCell ref="AX10:BG10"/>
    <mergeCell ref="Y12:Y17"/>
    <mergeCell ref="Z12:Z17"/>
    <mergeCell ref="AA12:AA17"/>
    <mergeCell ref="AB12:AB17"/>
    <mergeCell ref="FP10:FT10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прогноз</vt:lpstr>
      <vt:lpstr>прогноз 2020 питание</vt:lpstr>
      <vt:lpstr>снятие</vt:lpstr>
      <vt:lpstr>снятие  (2)</vt:lpstr>
      <vt:lpstr>Таблица 2</vt:lpstr>
      <vt:lpstr>негосударственные сош</vt:lpstr>
      <vt:lpstr>'негосударственные сош'!Заголовки_для_печати</vt:lpstr>
      <vt:lpstr>прогноз!Заголовки_для_печати</vt:lpstr>
      <vt:lpstr>'прогноз 2020 питание'!Заголовки_для_печати</vt:lpstr>
      <vt:lpstr>снятие!Заголовки_для_печати</vt:lpstr>
      <vt:lpstr>'снятие  (2)'!Заголовки_для_печати</vt:lpstr>
      <vt:lpstr>'Таблица 2'!Заголовки_для_печати</vt:lpstr>
      <vt:lpstr>'негосударственные сош'!Область_печати</vt:lpstr>
      <vt:lpstr>прогноз!Область_печати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exif_MSED_d257835b8f61506b4671101bf9d42d86ffcd6c0b94ce6383f64adcfd9b3af846</dc:description>
  <cp:lastModifiedBy>Зиминова Анна Юрьевна</cp:lastModifiedBy>
  <cp:lastPrinted>2019-08-20T14:09:02Z</cp:lastPrinted>
  <dcterms:created xsi:type="dcterms:W3CDTF">2018-08-13T15:12:22Z</dcterms:created>
  <dcterms:modified xsi:type="dcterms:W3CDTF">2019-09-02T08:49:52Z</dcterms:modified>
</cp:coreProperties>
</file>