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18-64-104\Clibord\!Общие папки\Муниципальная программа Развитие инженерной инфраструктуры и энергоэффективности\МП ЖКХ и энергетика 14 версия\"/>
    </mc:Choice>
  </mc:AlternateContent>
  <bookViews>
    <workbookView xWindow="-216" yWindow="5976" windowWidth="19320" windowHeight="8340" tabRatio="538"/>
  </bookViews>
  <sheets>
    <sheet name="Приложение 2" sheetId="8" r:id="rId1"/>
  </sheets>
  <definedNames>
    <definedName name="_xlnm.Print_Titles" localSheetId="0">'Приложение 2'!$7:$9</definedName>
    <definedName name="_xlnm.Print_Area" localSheetId="0">'Приложение 2'!$A$1:$N$48</definedName>
  </definedNames>
  <calcPr calcId="162913"/>
</workbook>
</file>

<file path=xl/calcChain.xml><?xml version="1.0" encoding="utf-8"?>
<calcChain xmlns="http://schemas.openxmlformats.org/spreadsheetml/2006/main">
  <c r="D45" i="8" l="1"/>
  <c r="E45" i="8" l="1"/>
  <c r="C45" i="8" l="1"/>
  <c r="D42" i="8" l="1"/>
  <c r="D39" i="8"/>
  <c r="C38" i="8" l="1"/>
  <c r="C12" i="8" l="1"/>
  <c r="F45" i="8" l="1"/>
  <c r="J43" i="8" l="1"/>
</calcChain>
</file>

<file path=xl/sharedStrings.xml><?xml version="1.0" encoding="utf-8"?>
<sst xmlns="http://schemas.openxmlformats.org/spreadsheetml/2006/main" count="118" uniqueCount="68">
  <si>
    <t>№ п/п</t>
  </si>
  <si>
    <t>Единица измерения</t>
  </si>
  <si>
    <t>Планируемое значение показателя по годам реализации</t>
  </si>
  <si>
    <t>ед.</t>
  </si>
  <si>
    <t>%</t>
  </si>
  <si>
    <t>кг у.т/Гкал</t>
  </si>
  <si>
    <t>Внебюджетные источники</t>
  </si>
  <si>
    <t>Задачи, направленные на достижение цели</t>
  </si>
  <si>
    <t>-</t>
  </si>
  <si>
    <t xml:space="preserve"> -</t>
  </si>
  <si>
    <t>тыс.руб.   /тыс.чел.</t>
  </si>
  <si>
    <t>В пределах средств, предусмотренных в бюджетах поселений</t>
  </si>
  <si>
    <t xml:space="preserve">Показатель реализации мероприятий муниципальной программы </t>
  </si>
  <si>
    <t>В пределах средств, предусмотренных на содержание ответственного исполнителя</t>
  </si>
  <si>
    <t>Планируемый объем финансирования на решение данной задачи (тыс. руб.)</t>
  </si>
  <si>
    <t>Средства бюджета Московской области</t>
  </si>
  <si>
    <t>Средства бюджета Одинцовского муниципального района Московской области, в том числе передаваемые в бюджеты сельских поселений</t>
  </si>
  <si>
    <t>Средства бюджетов городских и сельских поселений, в том числе передаваемые в бюджет Одинцовского муниципального района</t>
  </si>
  <si>
    <t>Подпрограмма I "Чистая вода"</t>
  </si>
  <si>
    <r>
      <t xml:space="preserve">Задача 1. </t>
    </r>
    <r>
      <rPr>
        <sz val="11"/>
        <color theme="1"/>
        <rFont val="Times New Roman"/>
        <family val="1"/>
        <charset val="204"/>
      </rPr>
      <t>Увеличение доли населения, обеспеченного доброкачественной питьевой водой из централизованных источников водоснабжения</t>
    </r>
  </si>
  <si>
    <t>1.2. Увеличение доли населения, обеспеченного доброкачественной питьевой водой из централизованных источников водоснабжения</t>
  </si>
  <si>
    <t>Подпрограмма II "Очистка сточных вод"</t>
  </si>
  <si>
    <r>
      <t xml:space="preserve">Задача 1. </t>
    </r>
    <r>
      <rPr>
        <sz val="11"/>
        <color theme="1"/>
        <rFont val="Times New Roman"/>
        <family val="1"/>
        <charset val="204"/>
      </rPr>
      <t>Увеличение доли сточных вод, очищенных до нормативных значений, в общем объеме сточных вод, пропущенных через очистные сооружения</t>
    </r>
  </si>
  <si>
    <t>2.3. Увеличение доли сточных вод, очищенных до нормативных значений, в общем объеме сточных вод, пропущенных через очистные сооружения</t>
  </si>
  <si>
    <t>2.1. Количество созданных и восстановленных объектов очистки сточных вод суммарной производительностью</t>
  </si>
  <si>
    <t>ед./тыс.куб.м.</t>
  </si>
  <si>
    <t>1/30</t>
  </si>
  <si>
    <t>Подпрограмма III  "Создание условий для обеспечения качественными жилищно-коммунальными услугами"</t>
  </si>
  <si>
    <r>
      <t xml:space="preserve">Задача 1. </t>
    </r>
    <r>
      <rPr>
        <sz val="11"/>
        <color theme="1"/>
        <rFont val="Times New Roman"/>
        <family val="1"/>
        <charset val="204"/>
      </rPr>
      <t>Повышение надежности объектов коммунальной инфраструктуры</t>
    </r>
  </si>
  <si>
    <t>Подпрограмма IV "Энергосбережение и повышение энергетической эффективности"</t>
  </si>
  <si>
    <r>
      <t xml:space="preserve">Задача 1. </t>
    </r>
    <r>
      <rPr>
        <sz val="11"/>
        <color theme="1"/>
        <rFont val="Times New Roman"/>
        <family val="1"/>
        <charset val="204"/>
      </rPr>
      <t>Повышение энергетической эффективности на территории Одинцовского муниципального района</t>
    </r>
  </si>
  <si>
    <r>
      <t xml:space="preserve"> 4.1.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  </r>
  </si>
  <si>
    <t xml:space="preserve">Отчетный базовый период / Базовое значение показателя на 31.12.2017 г. </t>
  </si>
  <si>
    <r>
      <t xml:space="preserve"> 3.1.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Доля собственных инвестиций организаций в расходах от основного вида деятельности организаций сектора водоснабжения, водоотведения, очистки сточных вод и теплоснабжения</t>
    </r>
  </si>
  <si>
    <r>
      <t xml:space="preserve"> 1.1.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Количество созданных и восстановленных ВЗУ, ВНС и станций водоочистки</t>
    </r>
  </si>
  <si>
    <t xml:space="preserve">2.2. Количество построенных, реконструированных, отремонтированных коллекторов (участков), КНС </t>
  </si>
  <si>
    <t>0/0</t>
  </si>
  <si>
    <t>3.3. Удельный вес потерь теплоэнергии в общем количестве поданного в сеть тепла</t>
  </si>
  <si>
    <t>3.4. Удельный расход топлива на единицу произведенного тепла</t>
  </si>
  <si>
    <t xml:space="preserve"> 3.5. Количество построенных и реконструированных (модернизированных), капитально отремонтированных котельных, в т.ч. переведенных на природный газ</t>
  </si>
  <si>
    <t>3.7. Уровень готовности объектов жилищно-коммунального хозяйства к осенне-зимнему периоду</t>
  </si>
  <si>
    <t>3.6. Количество построенных станций очистки питьевой воды.</t>
  </si>
  <si>
    <t>3.8. Задолженность за потребленные топливно-энергетические ресурсы (газ и электроэнергия) на 1 тысячу населения</t>
  </si>
  <si>
    <t>3.11. Количество очистных сооружений, привиденных в надлежащие состояние и запущенных в работу</t>
  </si>
  <si>
    <t>3.12. Доля актуализированных схем теплоснабжения, имеющих электронную модель, разработанную в соответствии с единым техническим заданием</t>
  </si>
  <si>
    <t>3.13. Доля актуализированных схем водоснабжения, водоотведения, имеющих электронную модель, разработанную в соответствии с единым техническим заданием</t>
  </si>
  <si>
    <t>в пределах средств, предусмотренных в бюджетах поселений</t>
  </si>
  <si>
    <t>в пределах средств, предусмотренных на содержание ответственного исполнителя</t>
  </si>
  <si>
    <t xml:space="preserve">3.17. Количество созданных и восстановленных объектов инженерной тинфраструктуры на территории военных городков </t>
  </si>
  <si>
    <t>3.14. Доля разработанных единых схем теплоснабжения Одинцовского муниципаль-ного района</t>
  </si>
  <si>
    <t>3.15. Доля разработанных единых схем водоснабжения, водоотведения Одинцовско-го муниципального района</t>
  </si>
  <si>
    <t>3.10. Количество канализационных коллекторов, приведенных в надлежащее состояние</t>
  </si>
  <si>
    <t>3.9. Организация работ по устранению технологических нарушений (аварий, инцидентов) на коммунальных объектах</t>
  </si>
  <si>
    <t>балл</t>
  </si>
  <si>
    <t>4.2. Бережливый учет - Оснащенность многоквартирных домов приборами учета ресурсов</t>
  </si>
  <si>
    <t>3.2. Доля РСО, утвердивших инвестиционные программы в сфере теплоснабжения, водоснабжения и водоотведения в общем количестве РСО, осуществляющих регулируемые виды деятельности на территории муниципального образования Московской области</t>
  </si>
  <si>
    <t>3.16. Количество созданных и  восстановленных объектов коммунальной инфраструк-туры</t>
  </si>
  <si>
    <t>921,00000 (передаваемые в бюджеты сельских поселений)</t>
  </si>
  <si>
    <t>Начальник Управления жилищно-коммунального хозяйства</t>
  </si>
  <si>
    <t>4.3. Доля зданий, строений, сооружений муниципальной собственности, соответствующих нормальному уровню энергетической эффективности и выше (A, B, C, D)</t>
  </si>
  <si>
    <t>2.4. Снижение объема отводимых в реку Волга загрязненных сточных вод</t>
  </si>
  <si>
    <t>3.18. Количество созданных и  отремонтированных объектов коммунальной инфраструктуры</t>
  </si>
  <si>
    <t>ПЛАНИРУЕМЫЕ РЕЗУЛЬТАТЫ РЕАЛИЗАЦИИ МУНИЦИПАЛЬНОЙ ПРОГРАММЫ ОДИНЦОВСКОГО МУНИЦИПАЛЬНОГО РАЙОНА МОСКОВСКОЙ ОБЛАСТИ                                       
 "Развитие инженерной инфраструктуры и энергоэффективности на территории Одинцовского муниципального района Московской области "  на 2018-2022 годы</t>
  </si>
  <si>
    <t xml:space="preserve">Приложение №2
 к муниципальной программе
</t>
  </si>
  <si>
    <t>куб.км/год</t>
  </si>
  <si>
    <t>Т.Б. Тимошина</t>
  </si>
  <si>
    <t>720 170,00
(в т.ч. 100 000,00 
за счет ИМБТ в форме дотаций, предоставляемых из бюджета Московской области)</t>
  </si>
  <si>
    <t xml:space="preserve">Приложение  № 2 к постановлению
 Администрации Одинцовского
городского округа  от 26.08.2019  № 363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</si>
</sst>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"/>
    <numFmt numFmtId="166" formatCode="#,##0.000"/>
    <numFmt numFmtId="167" formatCode="_-* #,##0.000_р_._-;\-* #,##0.000_р_._-;_-* &quot;-&quot;???_р_._-;_-@_-"/>
    <numFmt numFmtId="168" formatCode="#,##0.0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124">
    <xf numFmtId="0" fontId="0" fillId="0" borderId="0" xfId="0"/>
    <xf numFmtId="0" fontId="0" fillId="2" borderId="0" xfId="0" applyFont="1" applyFill="1"/>
    <xf numFmtId="0" fontId="6" fillId="2" borderId="0" xfId="0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 wrapText="1"/>
    </xf>
    <xf numFmtId="1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vertical="top" wrapText="1"/>
    </xf>
    <xf numFmtId="0" fontId="0" fillId="2" borderId="1" xfId="0" applyFont="1" applyFill="1" applyBorder="1"/>
    <xf numFmtId="4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68" fontId="0" fillId="2" borderId="1" xfId="0" applyNumberFormat="1" applyFont="1" applyFill="1" applyBorder="1" applyAlignment="1">
      <alignment horizontal="left"/>
    </xf>
    <xf numFmtId="0" fontId="0" fillId="2" borderId="0" xfId="0" applyFont="1" applyFill="1" applyBorder="1"/>
    <xf numFmtId="4" fontId="3" fillId="2" borderId="0" xfId="0" applyNumberFormat="1" applyFont="1" applyFill="1" applyBorder="1" applyAlignment="1">
      <alignment horizontal="center"/>
    </xf>
    <xf numFmtId="166" fontId="3" fillId="2" borderId="0" xfId="0" applyNumberFormat="1" applyFont="1" applyFill="1" applyBorder="1" applyAlignment="1">
      <alignment horizontal="center"/>
    </xf>
    <xf numFmtId="168" fontId="0" fillId="2" borderId="0" xfId="0" applyNumberFormat="1" applyFont="1" applyFill="1" applyAlignment="1">
      <alignment horizontal="left"/>
    </xf>
    <xf numFmtId="0" fontId="5" fillId="2" borderId="0" xfId="0" applyFont="1" applyFill="1"/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vertical="top" wrapText="1"/>
    </xf>
    <xf numFmtId="165" fontId="7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 applyAlignment="1">
      <alignment vertical="top" wrapText="1"/>
    </xf>
    <xf numFmtId="0" fontId="8" fillId="2" borderId="0" xfId="0" applyFont="1" applyFill="1"/>
    <xf numFmtId="0" fontId="4" fillId="2" borderId="0" xfId="0" applyFont="1" applyFill="1"/>
    <xf numFmtId="0" fontId="6" fillId="2" borderId="0" xfId="0" applyFont="1" applyFill="1" applyAlignment="1"/>
    <xf numFmtId="0" fontId="6" fillId="2" borderId="0" xfId="0" applyFont="1" applyFill="1" applyAlignment="1">
      <alignment wrapText="1"/>
    </xf>
    <xf numFmtId="165" fontId="6" fillId="2" borderId="0" xfId="0" applyNumberFormat="1" applyFont="1" applyFill="1" applyAlignment="1">
      <alignment wrapText="1"/>
    </xf>
    <xf numFmtId="0" fontId="7" fillId="2" borderId="0" xfId="0" applyFont="1" applyFill="1"/>
    <xf numFmtId="4" fontId="7" fillId="2" borderId="0" xfId="0" applyNumberFormat="1" applyFont="1" applyFill="1"/>
    <xf numFmtId="168" fontId="5" fillId="2" borderId="0" xfId="0" applyNumberFormat="1" applyFont="1" applyFill="1"/>
    <xf numFmtId="168" fontId="1" fillId="2" borderId="1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66" fontId="1" fillId="2" borderId="6" xfId="0" applyNumberFormat="1" applyFont="1" applyFill="1" applyBorder="1" applyAlignment="1">
      <alignment horizontal="center" vertical="center" wrapText="1"/>
    </xf>
    <xf numFmtId="168" fontId="11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168" fontId="0" fillId="2" borderId="0" xfId="0" applyNumberFormat="1" applyFont="1" applyFill="1"/>
    <xf numFmtId="0" fontId="0" fillId="2" borderId="0" xfId="0" applyFont="1" applyFill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6" fontId="1" fillId="0" borderId="6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/>
    <xf numFmtId="168" fontId="1" fillId="0" borderId="5" xfId="0" applyNumberFormat="1" applyFont="1" applyFill="1" applyBorder="1" applyAlignment="1">
      <alignment horizontal="center" vertical="center" wrapText="1"/>
    </xf>
    <xf numFmtId="166" fontId="13" fillId="0" borderId="6" xfId="0" applyNumberFormat="1" applyFont="1" applyFill="1" applyBorder="1" applyAlignment="1">
      <alignment horizontal="center" vertical="center" wrapText="1"/>
    </xf>
    <xf numFmtId="168" fontId="13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166" fontId="14" fillId="0" borderId="1" xfId="0" applyNumberFormat="1" applyFont="1" applyFill="1" applyBorder="1" applyAlignment="1">
      <alignment horizontal="center" vertical="center" wrapText="1"/>
    </xf>
    <xf numFmtId="168" fontId="14" fillId="0" borderId="1" xfId="0" applyNumberFormat="1" applyFont="1" applyFill="1" applyBorder="1" applyAlignment="1">
      <alignment horizontal="center" vertical="center" wrapText="1"/>
    </xf>
    <xf numFmtId="166" fontId="14" fillId="0" borderId="5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horizontal="right"/>
    </xf>
    <xf numFmtId="167" fontId="1" fillId="0" borderId="5" xfId="0" applyNumberFormat="1" applyFont="1" applyFill="1" applyBorder="1" applyAlignment="1">
      <alignment horizontal="center" vertical="center" wrapText="1"/>
    </xf>
    <xf numFmtId="167" fontId="1" fillId="0" borderId="7" xfId="0" applyNumberFormat="1" applyFont="1" applyFill="1" applyBorder="1" applyAlignment="1">
      <alignment horizontal="center" vertical="center" wrapText="1"/>
    </xf>
    <xf numFmtId="167" fontId="1" fillId="0" borderId="6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168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166" fontId="13" fillId="0" borderId="5" xfId="0" applyNumberFormat="1" applyFont="1" applyFill="1" applyBorder="1" applyAlignment="1">
      <alignment horizontal="center" vertical="center" wrapText="1"/>
    </xf>
    <xf numFmtId="166" fontId="13" fillId="0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6" fontId="1" fillId="2" borderId="5" xfId="0" applyNumberFormat="1" applyFont="1" applyFill="1" applyBorder="1" applyAlignment="1">
      <alignment horizontal="center" vertical="center" wrapText="1"/>
    </xf>
    <xf numFmtId="166" fontId="1" fillId="2" borderId="6" xfId="0" applyNumberFormat="1" applyFont="1" applyFill="1" applyBorder="1" applyAlignment="1">
      <alignment horizontal="center" vertical="center" wrapText="1"/>
    </xf>
    <xf numFmtId="166" fontId="1" fillId="0" borderId="5" xfId="0" applyNumberFormat="1" applyFont="1" applyFill="1" applyBorder="1" applyAlignment="1">
      <alignment horizontal="center" vertical="center" wrapText="1"/>
    </xf>
    <xf numFmtId="166" fontId="1" fillId="0" borderId="6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168" fontId="1" fillId="2" borderId="5" xfId="0" applyNumberFormat="1" applyFont="1" applyFill="1" applyBorder="1" applyAlignment="1">
      <alignment horizontal="center" vertical="center" wrapText="1"/>
    </xf>
    <xf numFmtId="168" fontId="1" fillId="2" borderId="7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68" fontId="1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55"/>
  <sheetViews>
    <sheetView tabSelected="1" zoomScale="85" zoomScaleNormal="85" zoomScaleSheetLayoutView="83" workbookViewId="0">
      <selection activeCell="O5" sqref="O5"/>
    </sheetView>
  </sheetViews>
  <sheetFormatPr defaultRowHeight="14.4" x14ac:dyDescent="0.3"/>
  <cols>
    <col min="1" max="1" width="5" style="1" customWidth="1"/>
    <col min="2" max="2" width="18" style="1" customWidth="1"/>
    <col min="3" max="3" width="17" style="1" customWidth="1"/>
    <col min="4" max="4" width="19.5546875" style="1" customWidth="1"/>
    <col min="5" max="6" width="18" style="1" customWidth="1"/>
    <col min="7" max="7" width="27.109375" style="3" customWidth="1"/>
    <col min="8" max="8" width="18.33203125" style="1" customWidth="1"/>
    <col min="9" max="9" width="15" style="1" customWidth="1"/>
    <col min="10" max="14" width="11" style="1" customWidth="1"/>
    <col min="15" max="15" width="8.88671875" style="1"/>
    <col min="16" max="16" width="15" style="1" bestFit="1" customWidth="1"/>
    <col min="17" max="259" width="8.88671875" style="1"/>
    <col min="260" max="260" width="25.33203125" style="1" customWidth="1"/>
    <col min="261" max="262" width="44.6640625" style="1" customWidth="1"/>
    <col min="263" max="263" width="34.5546875" style="1" customWidth="1"/>
    <col min="264" max="264" width="36.6640625" style="1" customWidth="1"/>
    <col min="265" max="265" width="31.88671875" style="1" customWidth="1"/>
    <col min="266" max="515" width="8.88671875" style="1"/>
    <col min="516" max="516" width="25.33203125" style="1" customWidth="1"/>
    <col min="517" max="518" width="44.6640625" style="1" customWidth="1"/>
    <col min="519" max="519" width="34.5546875" style="1" customWidth="1"/>
    <col min="520" max="520" width="36.6640625" style="1" customWidth="1"/>
    <col min="521" max="521" width="31.88671875" style="1" customWidth="1"/>
    <col min="522" max="771" width="8.88671875" style="1"/>
    <col min="772" max="772" width="25.33203125" style="1" customWidth="1"/>
    <col min="773" max="774" width="44.6640625" style="1" customWidth="1"/>
    <col min="775" max="775" width="34.5546875" style="1" customWidth="1"/>
    <col min="776" max="776" width="36.6640625" style="1" customWidth="1"/>
    <col min="777" max="777" width="31.88671875" style="1" customWidth="1"/>
    <col min="778" max="1027" width="8.88671875" style="1"/>
    <col min="1028" max="1028" width="25.33203125" style="1" customWidth="1"/>
    <col min="1029" max="1030" width="44.6640625" style="1" customWidth="1"/>
    <col min="1031" max="1031" width="34.5546875" style="1" customWidth="1"/>
    <col min="1032" max="1032" width="36.6640625" style="1" customWidth="1"/>
    <col min="1033" max="1033" width="31.88671875" style="1" customWidth="1"/>
    <col min="1034" max="1283" width="8.88671875" style="1"/>
    <col min="1284" max="1284" width="25.33203125" style="1" customWidth="1"/>
    <col min="1285" max="1286" width="44.6640625" style="1" customWidth="1"/>
    <col min="1287" max="1287" width="34.5546875" style="1" customWidth="1"/>
    <col min="1288" max="1288" width="36.6640625" style="1" customWidth="1"/>
    <col min="1289" max="1289" width="31.88671875" style="1" customWidth="1"/>
    <col min="1290" max="1539" width="8.88671875" style="1"/>
    <col min="1540" max="1540" width="25.33203125" style="1" customWidth="1"/>
    <col min="1541" max="1542" width="44.6640625" style="1" customWidth="1"/>
    <col min="1543" max="1543" width="34.5546875" style="1" customWidth="1"/>
    <col min="1544" max="1544" width="36.6640625" style="1" customWidth="1"/>
    <col min="1545" max="1545" width="31.88671875" style="1" customWidth="1"/>
    <col min="1546" max="1795" width="8.88671875" style="1"/>
    <col min="1796" max="1796" width="25.33203125" style="1" customWidth="1"/>
    <col min="1797" max="1798" width="44.6640625" style="1" customWidth="1"/>
    <col min="1799" max="1799" width="34.5546875" style="1" customWidth="1"/>
    <col min="1800" max="1800" width="36.6640625" style="1" customWidth="1"/>
    <col min="1801" max="1801" width="31.88671875" style="1" customWidth="1"/>
    <col min="1802" max="2051" width="8.88671875" style="1"/>
    <col min="2052" max="2052" width="25.33203125" style="1" customWidth="1"/>
    <col min="2053" max="2054" width="44.6640625" style="1" customWidth="1"/>
    <col min="2055" max="2055" width="34.5546875" style="1" customWidth="1"/>
    <col min="2056" max="2056" width="36.6640625" style="1" customWidth="1"/>
    <col min="2057" max="2057" width="31.88671875" style="1" customWidth="1"/>
    <col min="2058" max="2307" width="8.88671875" style="1"/>
    <col min="2308" max="2308" width="25.33203125" style="1" customWidth="1"/>
    <col min="2309" max="2310" width="44.6640625" style="1" customWidth="1"/>
    <col min="2311" max="2311" width="34.5546875" style="1" customWidth="1"/>
    <col min="2312" max="2312" width="36.6640625" style="1" customWidth="1"/>
    <col min="2313" max="2313" width="31.88671875" style="1" customWidth="1"/>
    <col min="2314" max="2563" width="8.88671875" style="1"/>
    <col min="2564" max="2564" width="25.33203125" style="1" customWidth="1"/>
    <col min="2565" max="2566" width="44.6640625" style="1" customWidth="1"/>
    <col min="2567" max="2567" width="34.5546875" style="1" customWidth="1"/>
    <col min="2568" max="2568" width="36.6640625" style="1" customWidth="1"/>
    <col min="2569" max="2569" width="31.88671875" style="1" customWidth="1"/>
    <col min="2570" max="2819" width="8.88671875" style="1"/>
    <col min="2820" max="2820" width="25.33203125" style="1" customWidth="1"/>
    <col min="2821" max="2822" width="44.6640625" style="1" customWidth="1"/>
    <col min="2823" max="2823" width="34.5546875" style="1" customWidth="1"/>
    <col min="2824" max="2824" width="36.6640625" style="1" customWidth="1"/>
    <col min="2825" max="2825" width="31.88671875" style="1" customWidth="1"/>
    <col min="2826" max="3075" width="8.88671875" style="1"/>
    <col min="3076" max="3076" width="25.33203125" style="1" customWidth="1"/>
    <col min="3077" max="3078" width="44.6640625" style="1" customWidth="1"/>
    <col min="3079" max="3079" width="34.5546875" style="1" customWidth="1"/>
    <col min="3080" max="3080" width="36.6640625" style="1" customWidth="1"/>
    <col min="3081" max="3081" width="31.88671875" style="1" customWidth="1"/>
    <col min="3082" max="3331" width="8.88671875" style="1"/>
    <col min="3332" max="3332" width="25.33203125" style="1" customWidth="1"/>
    <col min="3333" max="3334" width="44.6640625" style="1" customWidth="1"/>
    <col min="3335" max="3335" width="34.5546875" style="1" customWidth="1"/>
    <col min="3336" max="3336" width="36.6640625" style="1" customWidth="1"/>
    <col min="3337" max="3337" width="31.88671875" style="1" customWidth="1"/>
    <col min="3338" max="3587" width="8.88671875" style="1"/>
    <col min="3588" max="3588" width="25.33203125" style="1" customWidth="1"/>
    <col min="3589" max="3590" width="44.6640625" style="1" customWidth="1"/>
    <col min="3591" max="3591" width="34.5546875" style="1" customWidth="1"/>
    <col min="3592" max="3592" width="36.6640625" style="1" customWidth="1"/>
    <col min="3593" max="3593" width="31.88671875" style="1" customWidth="1"/>
    <col min="3594" max="3843" width="8.88671875" style="1"/>
    <col min="3844" max="3844" width="25.33203125" style="1" customWidth="1"/>
    <col min="3845" max="3846" width="44.6640625" style="1" customWidth="1"/>
    <col min="3847" max="3847" width="34.5546875" style="1" customWidth="1"/>
    <col min="3848" max="3848" width="36.6640625" style="1" customWidth="1"/>
    <col min="3849" max="3849" width="31.88671875" style="1" customWidth="1"/>
    <col min="3850" max="4099" width="8.88671875" style="1"/>
    <col min="4100" max="4100" width="25.33203125" style="1" customWidth="1"/>
    <col min="4101" max="4102" width="44.6640625" style="1" customWidth="1"/>
    <col min="4103" max="4103" width="34.5546875" style="1" customWidth="1"/>
    <col min="4104" max="4104" width="36.6640625" style="1" customWidth="1"/>
    <col min="4105" max="4105" width="31.88671875" style="1" customWidth="1"/>
    <col min="4106" max="4355" width="8.88671875" style="1"/>
    <col min="4356" max="4356" width="25.33203125" style="1" customWidth="1"/>
    <col min="4357" max="4358" width="44.6640625" style="1" customWidth="1"/>
    <col min="4359" max="4359" width="34.5546875" style="1" customWidth="1"/>
    <col min="4360" max="4360" width="36.6640625" style="1" customWidth="1"/>
    <col min="4361" max="4361" width="31.88671875" style="1" customWidth="1"/>
    <col min="4362" max="4611" width="8.88671875" style="1"/>
    <col min="4612" max="4612" width="25.33203125" style="1" customWidth="1"/>
    <col min="4613" max="4614" width="44.6640625" style="1" customWidth="1"/>
    <col min="4615" max="4615" width="34.5546875" style="1" customWidth="1"/>
    <col min="4616" max="4616" width="36.6640625" style="1" customWidth="1"/>
    <col min="4617" max="4617" width="31.88671875" style="1" customWidth="1"/>
    <col min="4618" max="4867" width="8.88671875" style="1"/>
    <col min="4868" max="4868" width="25.33203125" style="1" customWidth="1"/>
    <col min="4869" max="4870" width="44.6640625" style="1" customWidth="1"/>
    <col min="4871" max="4871" width="34.5546875" style="1" customWidth="1"/>
    <col min="4872" max="4872" width="36.6640625" style="1" customWidth="1"/>
    <col min="4873" max="4873" width="31.88671875" style="1" customWidth="1"/>
    <col min="4874" max="5123" width="8.88671875" style="1"/>
    <col min="5124" max="5124" width="25.33203125" style="1" customWidth="1"/>
    <col min="5125" max="5126" width="44.6640625" style="1" customWidth="1"/>
    <col min="5127" max="5127" width="34.5546875" style="1" customWidth="1"/>
    <col min="5128" max="5128" width="36.6640625" style="1" customWidth="1"/>
    <col min="5129" max="5129" width="31.88671875" style="1" customWidth="1"/>
    <col min="5130" max="5379" width="8.88671875" style="1"/>
    <col min="5380" max="5380" width="25.33203125" style="1" customWidth="1"/>
    <col min="5381" max="5382" width="44.6640625" style="1" customWidth="1"/>
    <col min="5383" max="5383" width="34.5546875" style="1" customWidth="1"/>
    <col min="5384" max="5384" width="36.6640625" style="1" customWidth="1"/>
    <col min="5385" max="5385" width="31.88671875" style="1" customWidth="1"/>
    <col min="5386" max="5635" width="8.88671875" style="1"/>
    <col min="5636" max="5636" width="25.33203125" style="1" customWidth="1"/>
    <col min="5637" max="5638" width="44.6640625" style="1" customWidth="1"/>
    <col min="5639" max="5639" width="34.5546875" style="1" customWidth="1"/>
    <col min="5640" max="5640" width="36.6640625" style="1" customWidth="1"/>
    <col min="5641" max="5641" width="31.88671875" style="1" customWidth="1"/>
    <col min="5642" max="5891" width="8.88671875" style="1"/>
    <col min="5892" max="5892" width="25.33203125" style="1" customWidth="1"/>
    <col min="5893" max="5894" width="44.6640625" style="1" customWidth="1"/>
    <col min="5895" max="5895" width="34.5546875" style="1" customWidth="1"/>
    <col min="5896" max="5896" width="36.6640625" style="1" customWidth="1"/>
    <col min="5897" max="5897" width="31.88671875" style="1" customWidth="1"/>
    <col min="5898" max="6147" width="8.88671875" style="1"/>
    <col min="6148" max="6148" width="25.33203125" style="1" customWidth="1"/>
    <col min="6149" max="6150" width="44.6640625" style="1" customWidth="1"/>
    <col min="6151" max="6151" width="34.5546875" style="1" customWidth="1"/>
    <col min="6152" max="6152" width="36.6640625" style="1" customWidth="1"/>
    <col min="6153" max="6153" width="31.88671875" style="1" customWidth="1"/>
    <col min="6154" max="6403" width="8.88671875" style="1"/>
    <col min="6404" max="6404" width="25.33203125" style="1" customWidth="1"/>
    <col min="6405" max="6406" width="44.6640625" style="1" customWidth="1"/>
    <col min="6407" max="6407" width="34.5546875" style="1" customWidth="1"/>
    <col min="6408" max="6408" width="36.6640625" style="1" customWidth="1"/>
    <col min="6409" max="6409" width="31.88671875" style="1" customWidth="1"/>
    <col min="6410" max="6659" width="8.88671875" style="1"/>
    <col min="6660" max="6660" width="25.33203125" style="1" customWidth="1"/>
    <col min="6661" max="6662" width="44.6640625" style="1" customWidth="1"/>
    <col min="6663" max="6663" width="34.5546875" style="1" customWidth="1"/>
    <col min="6664" max="6664" width="36.6640625" style="1" customWidth="1"/>
    <col min="6665" max="6665" width="31.88671875" style="1" customWidth="1"/>
    <col min="6666" max="6915" width="8.88671875" style="1"/>
    <col min="6916" max="6916" width="25.33203125" style="1" customWidth="1"/>
    <col min="6917" max="6918" width="44.6640625" style="1" customWidth="1"/>
    <col min="6919" max="6919" width="34.5546875" style="1" customWidth="1"/>
    <col min="6920" max="6920" width="36.6640625" style="1" customWidth="1"/>
    <col min="6921" max="6921" width="31.88671875" style="1" customWidth="1"/>
    <col min="6922" max="7171" width="8.88671875" style="1"/>
    <col min="7172" max="7172" width="25.33203125" style="1" customWidth="1"/>
    <col min="7173" max="7174" width="44.6640625" style="1" customWidth="1"/>
    <col min="7175" max="7175" width="34.5546875" style="1" customWidth="1"/>
    <col min="7176" max="7176" width="36.6640625" style="1" customWidth="1"/>
    <col min="7177" max="7177" width="31.88671875" style="1" customWidth="1"/>
    <col min="7178" max="7427" width="8.88671875" style="1"/>
    <col min="7428" max="7428" width="25.33203125" style="1" customWidth="1"/>
    <col min="7429" max="7430" width="44.6640625" style="1" customWidth="1"/>
    <col min="7431" max="7431" width="34.5546875" style="1" customWidth="1"/>
    <col min="7432" max="7432" width="36.6640625" style="1" customWidth="1"/>
    <col min="7433" max="7433" width="31.88671875" style="1" customWidth="1"/>
    <col min="7434" max="7683" width="8.88671875" style="1"/>
    <col min="7684" max="7684" width="25.33203125" style="1" customWidth="1"/>
    <col min="7685" max="7686" width="44.6640625" style="1" customWidth="1"/>
    <col min="7687" max="7687" width="34.5546875" style="1" customWidth="1"/>
    <col min="7688" max="7688" width="36.6640625" style="1" customWidth="1"/>
    <col min="7689" max="7689" width="31.88671875" style="1" customWidth="1"/>
    <col min="7690" max="7939" width="8.88671875" style="1"/>
    <col min="7940" max="7940" width="25.33203125" style="1" customWidth="1"/>
    <col min="7941" max="7942" width="44.6640625" style="1" customWidth="1"/>
    <col min="7943" max="7943" width="34.5546875" style="1" customWidth="1"/>
    <col min="7944" max="7944" width="36.6640625" style="1" customWidth="1"/>
    <col min="7945" max="7945" width="31.88671875" style="1" customWidth="1"/>
    <col min="7946" max="8195" width="8.88671875" style="1"/>
    <col min="8196" max="8196" width="25.33203125" style="1" customWidth="1"/>
    <col min="8197" max="8198" width="44.6640625" style="1" customWidth="1"/>
    <col min="8199" max="8199" width="34.5546875" style="1" customWidth="1"/>
    <col min="8200" max="8200" width="36.6640625" style="1" customWidth="1"/>
    <col min="8201" max="8201" width="31.88671875" style="1" customWidth="1"/>
    <col min="8202" max="8451" width="8.88671875" style="1"/>
    <col min="8452" max="8452" width="25.33203125" style="1" customWidth="1"/>
    <col min="8453" max="8454" width="44.6640625" style="1" customWidth="1"/>
    <col min="8455" max="8455" width="34.5546875" style="1" customWidth="1"/>
    <col min="8456" max="8456" width="36.6640625" style="1" customWidth="1"/>
    <col min="8457" max="8457" width="31.88671875" style="1" customWidth="1"/>
    <col min="8458" max="8707" width="8.88671875" style="1"/>
    <col min="8708" max="8708" width="25.33203125" style="1" customWidth="1"/>
    <col min="8709" max="8710" width="44.6640625" style="1" customWidth="1"/>
    <col min="8711" max="8711" width="34.5546875" style="1" customWidth="1"/>
    <col min="8712" max="8712" width="36.6640625" style="1" customWidth="1"/>
    <col min="8713" max="8713" width="31.88671875" style="1" customWidth="1"/>
    <col min="8714" max="8963" width="8.88671875" style="1"/>
    <col min="8964" max="8964" width="25.33203125" style="1" customWidth="1"/>
    <col min="8965" max="8966" width="44.6640625" style="1" customWidth="1"/>
    <col min="8967" max="8967" width="34.5546875" style="1" customWidth="1"/>
    <col min="8968" max="8968" width="36.6640625" style="1" customWidth="1"/>
    <col min="8969" max="8969" width="31.88671875" style="1" customWidth="1"/>
    <col min="8970" max="9219" width="8.88671875" style="1"/>
    <col min="9220" max="9220" width="25.33203125" style="1" customWidth="1"/>
    <col min="9221" max="9222" width="44.6640625" style="1" customWidth="1"/>
    <col min="9223" max="9223" width="34.5546875" style="1" customWidth="1"/>
    <col min="9224" max="9224" width="36.6640625" style="1" customWidth="1"/>
    <col min="9225" max="9225" width="31.88671875" style="1" customWidth="1"/>
    <col min="9226" max="9475" width="8.88671875" style="1"/>
    <col min="9476" max="9476" width="25.33203125" style="1" customWidth="1"/>
    <col min="9477" max="9478" width="44.6640625" style="1" customWidth="1"/>
    <col min="9479" max="9479" width="34.5546875" style="1" customWidth="1"/>
    <col min="9480" max="9480" width="36.6640625" style="1" customWidth="1"/>
    <col min="9481" max="9481" width="31.88671875" style="1" customWidth="1"/>
    <col min="9482" max="9731" width="8.88671875" style="1"/>
    <col min="9732" max="9732" width="25.33203125" style="1" customWidth="1"/>
    <col min="9733" max="9734" width="44.6640625" style="1" customWidth="1"/>
    <col min="9735" max="9735" width="34.5546875" style="1" customWidth="1"/>
    <col min="9736" max="9736" width="36.6640625" style="1" customWidth="1"/>
    <col min="9737" max="9737" width="31.88671875" style="1" customWidth="1"/>
    <col min="9738" max="9987" width="8.88671875" style="1"/>
    <col min="9988" max="9988" width="25.33203125" style="1" customWidth="1"/>
    <col min="9989" max="9990" width="44.6640625" style="1" customWidth="1"/>
    <col min="9991" max="9991" width="34.5546875" style="1" customWidth="1"/>
    <col min="9992" max="9992" width="36.6640625" style="1" customWidth="1"/>
    <col min="9993" max="9993" width="31.88671875" style="1" customWidth="1"/>
    <col min="9994" max="10243" width="8.88671875" style="1"/>
    <col min="10244" max="10244" width="25.33203125" style="1" customWidth="1"/>
    <col min="10245" max="10246" width="44.6640625" style="1" customWidth="1"/>
    <col min="10247" max="10247" width="34.5546875" style="1" customWidth="1"/>
    <col min="10248" max="10248" width="36.6640625" style="1" customWidth="1"/>
    <col min="10249" max="10249" width="31.88671875" style="1" customWidth="1"/>
    <col min="10250" max="10499" width="8.88671875" style="1"/>
    <col min="10500" max="10500" width="25.33203125" style="1" customWidth="1"/>
    <col min="10501" max="10502" width="44.6640625" style="1" customWidth="1"/>
    <col min="10503" max="10503" width="34.5546875" style="1" customWidth="1"/>
    <col min="10504" max="10504" width="36.6640625" style="1" customWidth="1"/>
    <col min="10505" max="10505" width="31.88671875" style="1" customWidth="1"/>
    <col min="10506" max="10755" width="8.88671875" style="1"/>
    <col min="10756" max="10756" width="25.33203125" style="1" customWidth="1"/>
    <col min="10757" max="10758" width="44.6640625" style="1" customWidth="1"/>
    <col min="10759" max="10759" width="34.5546875" style="1" customWidth="1"/>
    <col min="10760" max="10760" width="36.6640625" style="1" customWidth="1"/>
    <col min="10761" max="10761" width="31.88671875" style="1" customWidth="1"/>
    <col min="10762" max="11011" width="8.88671875" style="1"/>
    <col min="11012" max="11012" width="25.33203125" style="1" customWidth="1"/>
    <col min="11013" max="11014" width="44.6640625" style="1" customWidth="1"/>
    <col min="11015" max="11015" width="34.5546875" style="1" customWidth="1"/>
    <col min="11016" max="11016" width="36.6640625" style="1" customWidth="1"/>
    <col min="11017" max="11017" width="31.88671875" style="1" customWidth="1"/>
    <col min="11018" max="11267" width="8.88671875" style="1"/>
    <col min="11268" max="11268" width="25.33203125" style="1" customWidth="1"/>
    <col min="11269" max="11270" width="44.6640625" style="1" customWidth="1"/>
    <col min="11271" max="11271" width="34.5546875" style="1" customWidth="1"/>
    <col min="11272" max="11272" width="36.6640625" style="1" customWidth="1"/>
    <col min="11273" max="11273" width="31.88671875" style="1" customWidth="1"/>
    <col min="11274" max="11523" width="8.88671875" style="1"/>
    <col min="11524" max="11524" width="25.33203125" style="1" customWidth="1"/>
    <col min="11525" max="11526" width="44.6640625" style="1" customWidth="1"/>
    <col min="11527" max="11527" width="34.5546875" style="1" customWidth="1"/>
    <col min="11528" max="11528" width="36.6640625" style="1" customWidth="1"/>
    <col min="11529" max="11529" width="31.88671875" style="1" customWidth="1"/>
    <col min="11530" max="11779" width="8.88671875" style="1"/>
    <col min="11780" max="11780" width="25.33203125" style="1" customWidth="1"/>
    <col min="11781" max="11782" width="44.6640625" style="1" customWidth="1"/>
    <col min="11783" max="11783" width="34.5546875" style="1" customWidth="1"/>
    <col min="11784" max="11784" width="36.6640625" style="1" customWidth="1"/>
    <col min="11785" max="11785" width="31.88671875" style="1" customWidth="1"/>
    <col min="11786" max="12035" width="8.88671875" style="1"/>
    <col min="12036" max="12036" width="25.33203125" style="1" customWidth="1"/>
    <col min="12037" max="12038" width="44.6640625" style="1" customWidth="1"/>
    <col min="12039" max="12039" width="34.5546875" style="1" customWidth="1"/>
    <col min="12040" max="12040" width="36.6640625" style="1" customWidth="1"/>
    <col min="12041" max="12041" width="31.88671875" style="1" customWidth="1"/>
    <col min="12042" max="12291" width="8.88671875" style="1"/>
    <col min="12292" max="12292" width="25.33203125" style="1" customWidth="1"/>
    <col min="12293" max="12294" width="44.6640625" style="1" customWidth="1"/>
    <col min="12295" max="12295" width="34.5546875" style="1" customWidth="1"/>
    <col min="12296" max="12296" width="36.6640625" style="1" customWidth="1"/>
    <col min="12297" max="12297" width="31.88671875" style="1" customWidth="1"/>
    <col min="12298" max="12547" width="8.88671875" style="1"/>
    <col min="12548" max="12548" width="25.33203125" style="1" customWidth="1"/>
    <col min="12549" max="12550" width="44.6640625" style="1" customWidth="1"/>
    <col min="12551" max="12551" width="34.5546875" style="1" customWidth="1"/>
    <col min="12552" max="12552" width="36.6640625" style="1" customWidth="1"/>
    <col min="12553" max="12553" width="31.88671875" style="1" customWidth="1"/>
    <col min="12554" max="12803" width="8.88671875" style="1"/>
    <col min="12804" max="12804" width="25.33203125" style="1" customWidth="1"/>
    <col min="12805" max="12806" width="44.6640625" style="1" customWidth="1"/>
    <col min="12807" max="12807" width="34.5546875" style="1" customWidth="1"/>
    <col min="12808" max="12808" width="36.6640625" style="1" customWidth="1"/>
    <col min="12809" max="12809" width="31.88671875" style="1" customWidth="1"/>
    <col min="12810" max="13059" width="8.88671875" style="1"/>
    <col min="13060" max="13060" width="25.33203125" style="1" customWidth="1"/>
    <col min="13061" max="13062" width="44.6640625" style="1" customWidth="1"/>
    <col min="13063" max="13063" width="34.5546875" style="1" customWidth="1"/>
    <col min="13064" max="13064" width="36.6640625" style="1" customWidth="1"/>
    <col min="13065" max="13065" width="31.88671875" style="1" customWidth="1"/>
    <col min="13066" max="13315" width="8.88671875" style="1"/>
    <col min="13316" max="13316" width="25.33203125" style="1" customWidth="1"/>
    <col min="13317" max="13318" width="44.6640625" style="1" customWidth="1"/>
    <col min="13319" max="13319" width="34.5546875" style="1" customWidth="1"/>
    <col min="13320" max="13320" width="36.6640625" style="1" customWidth="1"/>
    <col min="13321" max="13321" width="31.88671875" style="1" customWidth="1"/>
    <col min="13322" max="13571" width="8.88671875" style="1"/>
    <col min="13572" max="13572" width="25.33203125" style="1" customWidth="1"/>
    <col min="13573" max="13574" width="44.6640625" style="1" customWidth="1"/>
    <col min="13575" max="13575" width="34.5546875" style="1" customWidth="1"/>
    <col min="13576" max="13576" width="36.6640625" style="1" customWidth="1"/>
    <col min="13577" max="13577" width="31.88671875" style="1" customWidth="1"/>
    <col min="13578" max="13827" width="8.88671875" style="1"/>
    <col min="13828" max="13828" width="25.33203125" style="1" customWidth="1"/>
    <col min="13829" max="13830" width="44.6640625" style="1" customWidth="1"/>
    <col min="13831" max="13831" width="34.5546875" style="1" customWidth="1"/>
    <col min="13832" max="13832" width="36.6640625" style="1" customWidth="1"/>
    <col min="13833" max="13833" width="31.88671875" style="1" customWidth="1"/>
    <col min="13834" max="14083" width="8.88671875" style="1"/>
    <col min="14084" max="14084" width="25.33203125" style="1" customWidth="1"/>
    <col min="14085" max="14086" width="44.6640625" style="1" customWidth="1"/>
    <col min="14087" max="14087" width="34.5546875" style="1" customWidth="1"/>
    <col min="14088" max="14088" width="36.6640625" style="1" customWidth="1"/>
    <col min="14089" max="14089" width="31.88671875" style="1" customWidth="1"/>
    <col min="14090" max="14339" width="8.88671875" style="1"/>
    <col min="14340" max="14340" width="25.33203125" style="1" customWidth="1"/>
    <col min="14341" max="14342" width="44.6640625" style="1" customWidth="1"/>
    <col min="14343" max="14343" width="34.5546875" style="1" customWidth="1"/>
    <col min="14344" max="14344" width="36.6640625" style="1" customWidth="1"/>
    <col min="14345" max="14345" width="31.88671875" style="1" customWidth="1"/>
    <col min="14346" max="14595" width="8.88671875" style="1"/>
    <col min="14596" max="14596" width="25.33203125" style="1" customWidth="1"/>
    <col min="14597" max="14598" width="44.6640625" style="1" customWidth="1"/>
    <col min="14599" max="14599" width="34.5546875" style="1" customWidth="1"/>
    <col min="14600" max="14600" width="36.6640625" style="1" customWidth="1"/>
    <col min="14601" max="14601" width="31.88671875" style="1" customWidth="1"/>
    <col min="14602" max="14851" width="8.88671875" style="1"/>
    <col min="14852" max="14852" width="25.33203125" style="1" customWidth="1"/>
    <col min="14853" max="14854" width="44.6640625" style="1" customWidth="1"/>
    <col min="14855" max="14855" width="34.5546875" style="1" customWidth="1"/>
    <col min="14856" max="14856" width="36.6640625" style="1" customWidth="1"/>
    <col min="14857" max="14857" width="31.88671875" style="1" customWidth="1"/>
    <col min="14858" max="15107" width="8.88671875" style="1"/>
    <col min="15108" max="15108" width="25.33203125" style="1" customWidth="1"/>
    <col min="15109" max="15110" width="44.6640625" style="1" customWidth="1"/>
    <col min="15111" max="15111" width="34.5546875" style="1" customWidth="1"/>
    <col min="15112" max="15112" width="36.6640625" style="1" customWidth="1"/>
    <col min="15113" max="15113" width="31.88671875" style="1" customWidth="1"/>
    <col min="15114" max="15363" width="8.88671875" style="1"/>
    <col min="15364" max="15364" width="25.33203125" style="1" customWidth="1"/>
    <col min="15365" max="15366" width="44.6640625" style="1" customWidth="1"/>
    <col min="15367" max="15367" width="34.5546875" style="1" customWidth="1"/>
    <col min="15368" max="15368" width="36.6640625" style="1" customWidth="1"/>
    <col min="15369" max="15369" width="31.88671875" style="1" customWidth="1"/>
    <col min="15370" max="15619" width="8.88671875" style="1"/>
    <col min="15620" max="15620" width="25.33203125" style="1" customWidth="1"/>
    <col min="15621" max="15622" width="44.6640625" style="1" customWidth="1"/>
    <col min="15623" max="15623" width="34.5546875" style="1" customWidth="1"/>
    <col min="15624" max="15624" width="36.6640625" style="1" customWidth="1"/>
    <col min="15625" max="15625" width="31.88671875" style="1" customWidth="1"/>
    <col min="15626" max="15875" width="8.88671875" style="1"/>
    <col min="15876" max="15876" width="25.33203125" style="1" customWidth="1"/>
    <col min="15877" max="15878" width="44.6640625" style="1" customWidth="1"/>
    <col min="15879" max="15879" width="34.5546875" style="1" customWidth="1"/>
    <col min="15880" max="15880" width="36.6640625" style="1" customWidth="1"/>
    <col min="15881" max="15881" width="31.88671875" style="1" customWidth="1"/>
    <col min="15882" max="16131" width="8.88671875" style="1"/>
    <col min="16132" max="16132" width="25.33203125" style="1" customWidth="1"/>
    <col min="16133" max="16134" width="44.6640625" style="1" customWidth="1"/>
    <col min="16135" max="16135" width="34.5546875" style="1" customWidth="1"/>
    <col min="16136" max="16136" width="36.6640625" style="1" customWidth="1"/>
    <col min="16137" max="16137" width="31.88671875" style="1" customWidth="1"/>
    <col min="16138" max="16384" width="8.88671875" style="1"/>
  </cols>
  <sheetData>
    <row r="1" spans="1:14" ht="64.2" customHeight="1" x14ac:dyDescent="0.3">
      <c r="B1" s="2"/>
      <c r="C1" s="2"/>
      <c r="D1" s="2"/>
      <c r="E1" s="2"/>
      <c r="I1" s="4"/>
      <c r="J1" s="5"/>
      <c r="K1" s="96" t="s">
        <v>67</v>
      </c>
      <c r="L1" s="96"/>
      <c r="M1" s="96"/>
      <c r="N1" s="96"/>
    </row>
    <row r="2" spans="1:14" ht="29.4" customHeight="1" x14ac:dyDescent="0.3">
      <c r="B2" s="2"/>
      <c r="C2" s="2"/>
      <c r="D2" s="2"/>
      <c r="E2" s="2"/>
      <c r="F2" s="2"/>
      <c r="G2" s="6"/>
      <c r="H2" s="5"/>
      <c r="I2" s="4"/>
      <c r="J2" s="5"/>
      <c r="K2" s="5"/>
      <c r="L2" s="87" t="s">
        <v>63</v>
      </c>
      <c r="M2" s="88"/>
      <c r="N2" s="88"/>
    </row>
    <row r="3" spans="1:14" x14ac:dyDescent="0.3">
      <c r="B3" s="2"/>
      <c r="C3" s="2"/>
      <c r="D3" s="2"/>
      <c r="E3" s="2"/>
      <c r="F3" s="2"/>
      <c r="G3" s="6"/>
      <c r="H3" s="5"/>
      <c r="I3" s="4"/>
      <c r="J3" s="5"/>
      <c r="K3" s="5"/>
      <c r="L3" s="5"/>
      <c r="M3" s="5"/>
      <c r="N3" s="85"/>
    </row>
    <row r="4" spans="1:14" ht="6.6" customHeight="1" x14ac:dyDescent="0.3">
      <c r="B4" s="2"/>
      <c r="C4" s="2"/>
      <c r="D4" s="2"/>
      <c r="E4" s="2"/>
      <c r="F4" s="2"/>
      <c r="G4" s="6"/>
      <c r="H4" s="5"/>
      <c r="I4" s="4"/>
      <c r="J4" s="5"/>
      <c r="K4" s="5"/>
      <c r="L4" s="5"/>
      <c r="M4" s="5"/>
      <c r="N4" s="85"/>
    </row>
    <row r="5" spans="1:14" ht="58.5" customHeight="1" x14ac:dyDescent="0.3">
      <c r="A5" s="89" t="s">
        <v>62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4" ht="3.6" customHeight="1" x14ac:dyDescent="0.3">
      <c r="B6" s="7"/>
      <c r="C6" s="7"/>
      <c r="D6" s="7"/>
      <c r="E6" s="7"/>
      <c r="F6" s="7"/>
      <c r="G6" s="8"/>
      <c r="H6" s="9"/>
      <c r="I6" s="9"/>
    </row>
    <row r="7" spans="1:14" ht="33" customHeight="1" x14ac:dyDescent="0.3">
      <c r="A7" s="90" t="s">
        <v>0</v>
      </c>
      <c r="B7" s="90" t="s">
        <v>7</v>
      </c>
      <c r="C7" s="91" t="s">
        <v>14</v>
      </c>
      <c r="D7" s="91"/>
      <c r="E7" s="91"/>
      <c r="F7" s="92"/>
      <c r="G7" s="94" t="s">
        <v>12</v>
      </c>
      <c r="H7" s="90" t="s">
        <v>1</v>
      </c>
      <c r="I7" s="90" t="s">
        <v>32</v>
      </c>
      <c r="J7" s="93" t="s">
        <v>2</v>
      </c>
      <c r="K7" s="93"/>
      <c r="L7" s="93"/>
      <c r="M7" s="93"/>
      <c r="N7" s="93"/>
    </row>
    <row r="8" spans="1:14" ht="160.5" customHeight="1" x14ac:dyDescent="0.3">
      <c r="A8" s="90"/>
      <c r="B8" s="90"/>
      <c r="C8" s="10" t="s">
        <v>15</v>
      </c>
      <c r="D8" s="10" t="s">
        <v>16</v>
      </c>
      <c r="E8" s="10" t="s">
        <v>17</v>
      </c>
      <c r="F8" s="10" t="s">
        <v>6</v>
      </c>
      <c r="G8" s="95"/>
      <c r="H8" s="90"/>
      <c r="I8" s="90"/>
      <c r="J8" s="11">
        <v>2018</v>
      </c>
      <c r="K8" s="11">
        <v>2019</v>
      </c>
      <c r="L8" s="11">
        <v>2020</v>
      </c>
      <c r="M8" s="11">
        <v>2021</v>
      </c>
      <c r="N8" s="86">
        <v>2022</v>
      </c>
    </row>
    <row r="9" spans="1:14" ht="15.75" customHeight="1" x14ac:dyDescent="0.3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</row>
    <row r="10" spans="1:14" ht="15.75" customHeight="1" x14ac:dyDescent="0.3">
      <c r="A10" s="103" t="s">
        <v>18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</row>
    <row r="11" spans="1:14" ht="33.75" customHeight="1" x14ac:dyDescent="0.3">
      <c r="A11" s="104">
        <v>1</v>
      </c>
      <c r="B11" s="107" t="s">
        <v>19</v>
      </c>
      <c r="C11" s="107"/>
      <c r="D11" s="107"/>
      <c r="E11" s="107"/>
      <c r="F11" s="107"/>
      <c r="G11" s="107"/>
      <c r="H11" s="13" t="s">
        <v>4</v>
      </c>
      <c r="I11" s="19">
        <v>90.8</v>
      </c>
      <c r="J11" s="19">
        <v>91.33</v>
      </c>
      <c r="K11" s="19">
        <v>92.54</v>
      </c>
      <c r="L11" s="19">
        <v>96</v>
      </c>
      <c r="M11" s="19">
        <v>98</v>
      </c>
      <c r="N11" s="19">
        <v>100</v>
      </c>
    </row>
    <row r="12" spans="1:14" ht="63" customHeight="1" x14ac:dyDescent="0.3">
      <c r="A12" s="104"/>
      <c r="B12" s="115"/>
      <c r="C12" s="115">
        <f>-7101.34+29847.74</f>
        <v>22746.400000000001</v>
      </c>
      <c r="D12" s="115">
        <v>0</v>
      </c>
      <c r="E12" s="115">
        <v>8069.6059999999998</v>
      </c>
      <c r="F12" s="115">
        <v>0</v>
      </c>
      <c r="G12" s="15" t="s">
        <v>34</v>
      </c>
      <c r="H12" s="13" t="s">
        <v>3</v>
      </c>
      <c r="I12" s="19">
        <v>4</v>
      </c>
      <c r="J12" s="19">
        <v>0</v>
      </c>
      <c r="K12" s="19">
        <v>2</v>
      </c>
      <c r="L12" s="19">
        <v>5</v>
      </c>
      <c r="M12" s="19">
        <v>4</v>
      </c>
      <c r="N12" s="19">
        <v>4</v>
      </c>
    </row>
    <row r="13" spans="1:14" ht="75.599999999999994" customHeight="1" x14ac:dyDescent="0.3">
      <c r="A13" s="104"/>
      <c r="B13" s="122"/>
      <c r="C13" s="122"/>
      <c r="D13" s="122"/>
      <c r="E13" s="122"/>
      <c r="F13" s="122"/>
      <c r="G13" s="20" t="s">
        <v>20</v>
      </c>
      <c r="H13" s="13" t="s">
        <v>4</v>
      </c>
      <c r="I13" s="19">
        <v>90.8</v>
      </c>
      <c r="J13" s="19">
        <v>91.33</v>
      </c>
      <c r="K13" s="19">
        <v>92.54</v>
      </c>
      <c r="L13" s="19">
        <v>96</v>
      </c>
      <c r="M13" s="19">
        <v>98</v>
      </c>
      <c r="N13" s="19">
        <v>100</v>
      </c>
    </row>
    <row r="14" spans="1:14" ht="19.2" customHeight="1" x14ac:dyDescent="0.3">
      <c r="A14" s="103" t="s">
        <v>21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</row>
    <row r="15" spans="1:14" ht="36" customHeight="1" x14ac:dyDescent="0.3">
      <c r="A15" s="117">
        <v>2</v>
      </c>
      <c r="B15" s="107" t="s">
        <v>22</v>
      </c>
      <c r="C15" s="107"/>
      <c r="D15" s="107"/>
      <c r="E15" s="107"/>
      <c r="F15" s="107"/>
      <c r="G15" s="107"/>
      <c r="H15" s="13" t="s">
        <v>4</v>
      </c>
      <c r="I15" s="19">
        <v>80</v>
      </c>
      <c r="J15" s="19">
        <v>85</v>
      </c>
      <c r="K15" s="19">
        <v>87</v>
      </c>
      <c r="L15" s="19">
        <v>90</v>
      </c>
      <c r="M15" s="19">
        <v>92</v>
      </c>
      <c r="N15" s="19">
        <v>92</v>
      </c>
    </row>
    <row r="16" spans="1:14" ht="76.2" customHeight="1" x14ac:dyDescent="0.3">
      <c r="A16" s="118"/>
      <c r="B16" s="113"/>
      <c r="C16" s="115">
        <v>21562</v>
      </c>
      <c r="D16" s="115">
        <v>12938</v>
      </c>
      <c r="E16" s="115">
        <v>10000</v>
      </c>
      <c r="F16" s="115">
        <v>0</v>
      </c>
      <c r="G16" s="23" t="s">
        <v>24</v>
      </c>
      <c r="H16" s="13" t="s">
        <v>25</v>
      </c>
      <c r="I16" s="58" t="s">
        <v>26</v>
      </c>
      <c r="J16" s="58" t="s">
        <v>36</v>
      </c>
      <c r="K16" s="58" t="s">
        <v>36</v>
      </c>
      <c r="L16" s="58" t="s">
        <v>36</v>
      </c>
      <c r="M16" s="58" t="s">
        <v>36</v>
      </c>
      <c r="N16" s="58" t="s">
        <v>36</v>
      </c>
    </row>
    <row r="17" spans="1:16" ht="78.599999999999994" customHeight="1" x14ac:dyDescent="0.3">
      <c r="A17" s="118"/>
      <c r="B17" s="123"/>
      <c r="C17" s="116"/>
      <c r="D17" s="116"/>
      <c r="E17" s="116"/>
      <c r="F17" s="116"/>
      <c r="G17" s="23" t="s">
        <v>35</v>
      </c>
      <c r="H17" s="13" t="s">
        <v>3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</row>
    <row r="18" spans="1:16" ht="93" customHeight="1" x14ac:dyDescent="0.3">
      <c r="A18" s="118"/>
      <c r="B18" s="123"/>
      <c r="C18" s="116"/>
      <c r="D18" s="116"/>
      <c r="E18" s="116"/>
      <c r="F18" s="116"/>
      <c r="G18" s="23" t="s">
        <v>23</v>
      </c>
      <c r="H18" s="13" t="s">
        <v>4</v>
      </c>
      <c r="I18" s="19">
        <v>80</v>
      </c>
      <c r="J18" s="19">
        <v>85</v>
      </c>
      <c r="K18" s="19">
        <v>87</v>
      </c>
      <c r="L18" s="19">
        <v>90</v>
      </c>
      <c r="M18" s="19">
        <v>92</v>
      </c>
      <c r="N18" s="19">
        <v>92</v>
      </c>
    </row>
    <row r="19" spans="1:16" ht="48" customHeight="1" x14ac:dyDescent="0.3">
      <c r="A19" s="118"/>
      <c r="B19" s="123"/>
      <c r="C19" s="116"/>
      <c r="D19" s="116"/>
      <c r="E19" s="116"/>
      <c r="F19" s="116"/>
      <c r="G19" s="23" t="s">
        <v>60</v>
      </c>
      <c r="H19" s="13" t="s">
        <v>64</v>
      </c>
      <c r="I19" s="19" t="s">
        <v>8</v>
      </c>
      <c r="J19" s="19" t="s">
        <v>8</v>
      </c>
      <c r="K19" s="19">
        <v>0</v>
      </c>
      <c r="L19" s="19">
        <v>0.6</v>
      </c>
      <c r="M19" s="19">
        <v>0.56999999999999995</v>
      </c>
      <c r="N19" s="19">
        <v>0.54</v>
      </c>
    </row>
    <row r="20" spans="1:16" ht="24.6" customHeight="1" x14ac:dyDescent="0.3">
      <c r="A20" s="103" t="s">
        <v>27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</row>
    <row r="21" spans="1:16" ht="20.399999999999999" customHeight="1" x14ac:dyDescent="0.3">
      <c r="A21" s="117">
        <v>3</v>
      </c>
      <c r="B21" s="107" t="s">
        <v>28</v>
      </c>
      <c r="C21" s="107"/>
      <c r="D21" s="107"/>
      <c r="E21" s="107"/>
      <c r="F21" s="107"/>
      <c r="G21" s="107"/>
      <c r="H21" s="13" t="s">
        <v>4</v>
      </c>
      <c r="I21" s="62">
        <v>100</v>
      </c>
      <c r="J21" s="62">
        <v>100</v>
      </c>
      <c r="K21" s="62">
        <v>100</v>
      </c>
      <c r="L21" s="62">
        <v>100</v>
      </c>
      <c r="M21" s="62">
        <v>100</v>
      </c>
      <c r="N21" s="62">
        <v>100</v>
      </c>
    </row>
    <row r="22" spans="1:16" ht="129" customHeight="1" x14ac:dyDescent="0.3">
      <c r="A22" s="118"/>
      <c r="B22" s="119"/>
      <c r="C22" s="16" t="s">
        <v>9</v>
      </c>
      <c r="D22" s="81" t="s">
        <v>57</v>
      </c>
      <c r="E22" s="74" t="s">
        <v>8</v>
      </c>
      <c r="F22" s="73">
        <v>169270</v>
      </c>
      <c r="G22" s="15" t="s">
        <v>33</v>
      </c>
      <c r="H22" s="13" t="s">
        <v>4</v>
      </c>
      <c r="I22" s="19">
        <v>8.6</v>
      </c>
      <c r="J22" s="19">
        <v>9</v>
      </c>
      <c r="K22" s="19">
        <v>10.5</v>
      </c>
      <c r="L22" s="19">
        <v>11.5</v>
      </c>
      <c r="M22" s="19">
        <v>12.5</v>
      </c>
      <c r="N22" s="19">
        <v>14.5</v>
      </c>
    </row>
    <row r="23" spans="1:16" ht="169.95" customHeight="1" x14ac:dyDescent="0.3">
      <c r="A23" s="118"/>
      <c r="B23" s="120"/>
      <c r="C23" s="63"/>
      <c r="D23" s="78"/>
      <c r="E23" s="75"/>
      <c r="F23" s="77">
        <v>89051.48</v>
      </c>
      <c r="G23" s="20" t="s">
        <v>55</v>
      </c>
      <c r="H23" s="13" t="s">
        <v>4</v>
      </c>
      <c r="I23" s="13">
        <v>50</v>
      </c>
      <c r="J23" s="13">
        <v>50</v>
      </c>
      <c r="K23" s="13">
        <v>75</v>
      </c>
      <c r="L23" s="13">
        <v>75</v>
      </c>
      <c r="M23" s="13">
        <v>75</v>
      </c>
      <c r="N23" s="13">
        <v>75</v>
      </c>
      <c r="P23" s="71"/>
    </row>
    <row r="24" spans="1:16" ht="63.75" customHeight="1" x14ac:dyDescent="0.3">
      <c r="A24" s="118"/>
      <c r="B24" s="120"/>
      <c r="C24" s="108" t="s">
        <v>9</v>
      </c>
      <c r="D24" s="121" t="s">
        <v>9</v>
      </c>
      <c r="E24" s="98" t="s">
        <v>9</v>
      </c>
      <c r="F24" s="102">
        <v>70000</v>
      </c>
      <c r="G24" s="15" t="s">
        <v>37</v>
      </c>
      <c r="H24" s="13" t="s">
        <v>4</v>
      </c>
      <c r="I24" s="21">
        <v>7</v>
      </c>
      <c r="J24" s="21">
        <v>12</v>
      </c>
      <c r="K24" s="21">
        <v>11.5</v>
      </c>
      <c r="L24" s="21">
        <v>11</v>
      </c>
      <c r="M24" s="21">
        <v>10.5</v>
      </c>
      <c r="N24" s="21">
        <v>10</v>
      </c>
    </row>
    <row r="25" spans="1:16" ht="65.25" customHeight="1" x14ac:dyDescent="0.3">
      <c r="A25" s="118"/>
      <c r="B25" s="120"/>
      <c r="C25" s="108"/>
      <c r="D25" s="121"/>
      <c r="E25" s="99"/>
      <c r="F25" s="102"/>
      <c r="G25" s="15" t="s">
        <v>38</v>
      </c>
      <c r="H25" s="13" t="s">
        <v>5</v>
      </c>
      <c r="I25" s="22">
        <v>158.1</v>
      </c>
      <c r="J25" s="22">
        <v>157</v>
      </c>
      <c r="K25" s="22">
        <v>156.5</v>
      </c>
      <c r="L25" s="22">
        <v>156.5</v>
      </c>
      <c r="M25" s="22">
        <v>155</v>
      </c>
      <c r="N25" s="22">
        <v>155</v>
      </c>
    </row>
    <row r="26" spans="1:16" ht="127.95" customHeight="1" x14ac:dyDescent="0.3">
      <c r="A26" s="118"/>
      <c r="B26" s="120"/>
      <c r="C26" s="108"/>
      <c r="D26" s="121"/>
      <c r="E26" s="100"/>
      <c r="F26" s="102"/>
      <c r="G26" s="20" t="s">
        <v>39</v>
      </c>
      <c r="H26" s="13" t="s">
        <v>3</v>
      </c>
      <c r="I26" s="13">
        <v>1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6" ht="48" customHeight="1" x14ac:dyDescent="0.3">
      <c r="A27" s="118"/>
      <c r="B27" s="120"/>
      <c r="C27" s="60">
        <v>0</v>
      </c>
      <c r="D27" s="82">
        <v>0</v>
      </c>
      <c r="E27" s="73">
        <v>0</v>
      </c>
      <c r="F27" s="73">
        <v>0</v>
      </c>
      <c r="G27" s="15" t="s">
        <v>41</v>
      </c>
      <c r="H27" s="13" t="s">
        <v>3</v>
      </c>
      <c r="I27" s="13">
        <v>3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1:16" ht="141.75" customHeight="1" x14ac:dyDescent="0.3">
      <c r="A28" s="118"/>
      <c r="B28" s="120"/>
      <c r="C28" s="32"/>
      <c r="D28" s="82" t="s">
        <v>66</v>
      </c>
      <c r="E28" s="76"/>
      <c r="F28" s="76"/>
      <c r="G28" s="23" t="s">
        <v>40</v>
      </c>
      <c r="H28" s="13" t="s">
        <v>4</v>
      </c>
      <c r="I28" s="62">
        <v>100</v>
      </c>
      <c r="J28" s="62">
        <v>100</v>
      </c>
      <c r="K28" s="62">
        <v>100</v>
      </c>
      <c r="L28" s="62">
        <v>100</v>
      </c>
      <c r="M28" s="62">
        <v>100</v>
      </c>
      <c r="N28" s="62">
        <v>100</v>
      </c>
      <c r="P28" s="72"/>
    </row>
    <row r="29" spans="1:16" ht="93" customHeight="1" x14ac:dyDescent="0.3">
      <c r="A29" s="118"/>
      <c r="B29" s="120"/>
      <c r="C29" s="59" t="s">
        <v>8</v>
      </c>
      <c r="D29" s="81" t="s">
        <v>47</v>
      </c>
      <c r="E29" s="74" t="s">
        <v>46</v>
      </c>
      <c r="F29" s="84">
        <v>1750000</v>
      </c>
      <c r="G29" s="23" t="s">
        <v>42</v>
      </c>
      <c r="H29" s="13" t="s">
        <v>10</v>
      </c>
      <c r="I29" s="62">
        <v>1177.75</v>
      </c>
      <c r="J29" s="62">
        <v>1300</v>
      </c>
      <c r="K29" s="62">
        <v>1300</v>
      </c>
      <c r="L29" s="62">
        <v>1250</v>
      </c>
      <c r="M29" s="62">
        <v>1250</v>
      </c>
      <c r="N29" s="62">
        <v>1250</v>
      </c>
    </row>
    <row r="30" spans="1:16" ht="80.25" customHeight="1" x14ac:dyDescent="0.3">
      <c r="A30" s="118"/>
      <c r="B30" s="120"/>
      <c r="C30" s="16" t="s">
        <v>8</v>
      </c>
      <c r="D30" s="81">
        <v>43889</v>
      </c>
      <c r="E30" s="74" t="s">
        <v>8</v>
      </c>
      <c r="F30" s="14" t="s">
        <v>8</v>
      </c>
      <c r="G30" s="23" t="s">
        <v>52</v>
      </c>
      <c r="H30" s="13" t="s">
        <v>53</v>
      </c>
      <c r="I30" s="13" t="s">
        <v>8</v>
      </c>
      <c r="J30" s="13">
        <v>10</v>
      </c>
      <c r="K30" s="13">
        <v>10</v>
      </c>
      <c r="L30" s="13">
        <v>10</v>
      </c>
      <c r="M30" s="13">
        <v>10</v>
      </c>
      <c r="N30" s="13">
        <v>10</v>
      </c>
    </row>
    <row r="31" spans="1:16" ht="86.25" customHeight="1" x14ac:dyDescent="0.3">
      <c r="A31" s="18"/>
      <c r="B31" s="120"/>
      <c r="C31" s="16" t="s">
        <v>8</v>
      </c>
      <c r="D31" s="81" t="s">
        <v>13</v>
      </c>
      <c r="E31" s="74" t="s">
        <v>11</v>
      </c>
      <c r="F31" s="14" t="s">
        <v>8</v>
      </c>
      <c r="G31" s="23" t="s">
        <v>51</v>
      </c>
      <c r="H31" s="13" t="s">
        <v>3</v>
      </c>
      <c r="I31" s="21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</row>
    <row r="32" spans="1:16" ht="73.95" customHeight="1" x14ac:dyDescent="0.3">
      <c r="A32" s="18"/>
      <c r="B32" s="120"/>
      <c r="C32" s="54"/>
      <c r="D32" s="80"/>
      <c r="E32" s="73"/>
      <c r="F32" s="54"/>
      <c r="G32" s="23" t="s">
        <v>43</v>
      </c>
      <c r="H32" s="13" t="s">
        <v>3</v>
      </c>
      <c r="I32" s="21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</row>
    <row r="33" spans="1:14" ht="114.75" customHeight="1" x14ac:dyDescent="0.3">
      <c r="A33" s="17"/>
      <c r="B33" s="113"/>
      <c r="C33" s="109" t="s">
        <v>8</v>
      </c>
      <c r="D33" s="105" t="s">
        <v>8</v>
      </c>
      <c r="E33" s="111" t="s">
        <v>46</v>
      </c>
      <c r="F33" s="109" t="s">
        <v>8</v>
      </c>
      <c r="G33" s="23" t="s">
        <v>44</v>
      </c>
      <c r="H33" s="13" t="s">
        <v>4</v>
      </c>
      <c r="I33" s="24">
        <v>100</v>
      </c>
      <c r="J33" s="24">
        <v>100</v>
      </c>
      <c r="K33" s="24">
        <v>100</v>
      </c>
      <c r="L33" s="24">
        <v>100</v>
      </c>
      <c r="M33" s="24">
        <v>100</v>
      </c>
      <c r="N33" s="24">
        <v>100</v>
      </c>
    </row>
    <row r="34" spans="1:14" ht="118.8" customHeight="1" x14ac:dyDescent="0.3">
      <c r="A34" s="17"/>
      <c r="B34" s="114"/>
      <c r="C34" s="110"/>
      <c r="D34" s="106"/>
      <c r="E34" s="112"/>
      <c r="F34" s="110"/>
      <c r="G34" s="23" t="s">
        <v>45</v>
      </c>
      <c r="H34" s="28" t="s">
        <v>4</v>
      </c>
      <c r="I34" s="24">
        <v>100</v>
      </c>
      <c r="J34" s="27">
        <v>100</v>
      </c>
      <c r="K34" s="27">
        <v>100</v>
      </c>
      <c r="L34" s="27">
        <v>100</v>
      </c>
      <c r="M34" s="27">
        <v>100</v>
      </c>
      <c r="N34" s="27">
        <v>100</v>
      </c>
    </row>
    <row r="35" spans="1:14" ht="81" customHeight="1" x14ac:dyDescent="0.3">
      <c r="A35" s="55"/>
      <c r="C35" s="109" t="s">
        <v>8</v>
      </c>
      <c r="D35" s="83">
        <v>12950.07</v>
      </c>
      <c r="E35" s="111" t="s">
        <v>8</v>
      </c>
      <c r="F35" s="109" t="s">
        <v>8</v>
      </c>
      <c r="G35" s="23" t="s">
        <v>49</v>
      </c>
      <c r="H35" s="13" t="s">
        <v>4</v>
      </c>
      <c r="I35" s="24">
        <v>100</v>
      </c>
      <c r="J35" s="24">
        <v>100</v>
      </c>
      <c r="K35" s="24">
        <v>100</v>
      </c>
      <c r="L35" s="24">
        <v>100</v>
      </c>
      <c r="M35" s="24">
        <v>100</v>
      </c>
      <c r="N35" s="24">
        <v>100</v>
      </c>
    </row>
    <row r="36" spans="1:14" ht="59.4" customHeight="1" x14ac:dyDescent="0.3">
      <c r="A36" s="55"/>
      <c r="C36" s="110"/>
      <c r="D36" s="78"/>
      <c r="E36" s="112"/>
      <c r="F36" s="110"/>
      <c r="G36" s="23" t="s">
        <v>50</v>
      </c>
      <c r="H36" s="28" t="s">
        <v>4</v>
      </c>
      <c r="I36" s="24">
        <v>100</v>
      </c>
      <c r="J36" s="27">
        <v>100</v>
      </c>
      <c r="K36" s="27">
        <v>100</v>
      </c>
      <c r="L36" s="27">
        <v>100</v>
      </c>
      <c r="M36" s="27">
        <v>100</v>
      </c>
      <c r="N36" s="27">
        <v>100</v>
      </c>
    </row>
    <row r="37" spans="1:14" ht="74.400000000000006" customHeight="1" x14ac:dyDescent="0.3">
      <c r="A37" s="25"/>
      <c r="B37" s="26"/>
      <c r="C37" s="14"/>
      <c r="D37" s="79"/>
      <c r="E37" s="73"/>
      <c r="F37" s="67" t="s">
        <v>9</v>
      </c>
      <c r="G37" s="29" t="s">
        <v>56</v>
      </c>
      <c r="H37" s="13" t="s">
        <v>3</v>
      </c>
      <c r="I37" s="21">
        <v>1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</row>
    <row r="38" spans="1:14" ht="74.400000000000006" customHeight="1" x14ac:dyDescent="0.3">
      <c r="A38" s="55"/>
      <c r="B38" s="70"/>
      <c r="C38" s="73">
        <f>4535.76+20062.5525</f>
        <v>24598.3125</v>
      </c>
      <c r="D38" s="82">
        <v>503.98</v>
      </c>
      <c r="E38" s="73">
        <v>0</v>
      </c>
      <c r="F38" s="65" t="s">
        <v>9</v>
      </c>
      <c r="G38" s="30" t="s">
        <v>48</v>
      </c>
      <c r="H38" s="13" t="s">
        <v>3</v>
      </c>
      <c r="I38" s="21">
        <v>4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</row>
    <row r="39" spans="1:14" ht="73.2" customHeight="1" x14ac:dyDescent="0.3">
      <c r="A39" s="55"/>
      <c r="B39" s="66"/>
      <c r="C39" s="68">
        <v>0</v>
      </c>
      <c r="D39" s="82">
        <f>-4211.61781+30833</f>
        <v>26621.38219</v>
      </c>
      <c r="E39" s="73">
        <v>0</v>
      </c>
      <c r="F39" s="69" t="s">
        <v>9</v>
      </c>
      <c r="G39" s="30" t="s">
        <v>61</v>
      </c>
      <c r="H39" s="13" t="s">
        <v>3</v>
      </c>
      <c r="I39" s="21">
        <v>1</v>
      </c>
      <c r="J39" s="19">
        <v>3</v>
      </c>
      <c r="K39" s="19">
        <v>0</v>
      </c>
      <c r="L39" s="19">
        <v>0</v>
      </c>
      <c r="M39" s="19">
        <v>0</v>
      </c>
      <c r="N39" s="19">
        <v>0</v>
      </c>
    </row>
    <row r="40" spans="1:14" s="40" customFormat="1" ht="18" customHeight="1" x14ac:dyDescent="0.35">
      <c r="A40" s="103" t="s">
        <v>29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</row>
    <row r="41" spans="1:14" s="40" customFormat="1" ht="22.2" customHeight="1" x14ac:dyDescent="0.35">
      <c r="A41" s="104">
        <v>1</v>
      </c>
      <c r="B41" s="107" t="s">
        <v>30</v>
      </c>
      <c r="C41" s="107"/>
      <c r="D41" s="107"/>
      <c r="E41" s="107"/>
      <c r="F41" s="107"/>
      <c r="G41" s="107"/>
      <c r="H41" s="13" t="s">
        <v>4</v>
      </c>
      <c r="I41" s="19">
        <v>92.6</v>
      </c>
      <c r="J41" s="19">
        <v>100</v>
      </c>
      <c r="K41" s="19">
        <v>100</v>
      </c>
      <c r="L41" s="19">
        <v>100</v>
      </c>
      <c r="M41" s="19">
        <v>100</v>
      </c>
      <c r="N41" s="19">
        <v>100</v>
      </c>
    </row>
    <row r="42" spans="1:14" s="40" customFormat="1" ht="114.75" customHeight="1" x14ac:dyDescent="0.35">
      <c r="A42" s="104"/>
      <c r="B42" s="57"/>
      <c r="C42" s="57">
        <v>0</v>
      </c>
      <c r="D42" s="73">
        <f>37934.57+6114.11</f>
        <v>44048.68</v>
      </c>
      <c r="E42" s="74">
        <v>1200</v>
      </c>
      <c r="F42" s="57">
        <v>0</v>
      </c>
      <c r="G42" s="15" t="s">
        <v>31</v>
      </c>
      <c r="H42" s="13" t="s">
        <v>4</v>
      </c>
      <c r="I42" s="19">
        <v>92.6</v>
      </c>
      <c r="J42" s="19">
        <v>100</v>
      </c>
      <c r="K42" s="19">
        <v>100</v>
      </c>
      <c r="L42" s="19">
        <v>100</v>
      </c>
      <c r="M42" s="19">
        <v>100</v>
      </c>
      <c r="N42" s="19">
        <v>100</v>
      </c>
    </row>
    <row r="43" spans="1:14" s="40" customFormat="1" ht="69.599999999999994" customHeight="1" x14ac:dyDescent="0.35">
      <c r="A43" s="104"/>
      <c r="B43" s="57"/>
      <c r="C43" s="57"/>
      <c r="D43" s="57"/>
      <c r="E43" s="57"/>
      <c r="F43" s="57"/>
      <c r="G43" s="20" t="s">
        <v>54</v>
      </c>
      <c r="H43" s="13" t="s">
        <v>4</v>
      </c>
      <c r="I43" s="13">
        <v>67.09</v>
      </c>
      <c r="J43" s="13">
        <f>I43+2</f>
        <v>69.09</v>
      </c>
      <c r="K43" s="13">
        <v>71.41</v>
      </c>
      <c r="L43" s="19">
        <v>76.5</v>
      </c>
      <c r="M43" s="19">
        <v>88.3</v>
      </c>
      <c r="N43" s="13">
        <v>100</v>
      </c>
    </row>
    <row r="44" spans="1:14" s="40" customFormat="1" ht="128.25" customHeight="1" x14ac:dyDescent="0.35">
      <c r="A44" s="55"/>
      <c r="B44" s="31"/>
      <c r="C44" s="56"/>
      <c r="D44" s="56"/>
      <c r="E44" s="56"/>
      <c r="F44" s="56"/>
      <c r="G44" s="20" t="s">
        <v>59</v>
      </c>
      <c r="H44" s="13" t="s">
        <v>4</v>
      </c>
      <c r="I44" s="61">
        <v>37.4</v>
      </c>
      <c r="J44" s="61">
        <v>39.200000000000003</v>
      </c>
      <c r="K44" s="61">
        <v>41.13</v>
      </c>
      <c r="L44" s="61">
        <v>43</v>
      </c>
      <c r="M44" s="61">
        <v>44.9</v>
      </c>
      <c r="N44" s="61">
        <v>46.8</v>
      </c>
    </row>
    <row r="45" spans="1:14" ht="18.75" customHeight="1" x14ac:dyDescent="0.3">
      <c r="A45" s="32"/>
      <c r="B45" s="33"/>
      <c r="C45" s="34">
        <f>C37+C27+C12+C38+C16</f>
        <v>68906.712499999994</v>
      </c>
      <c r="D45" s="64">
        <f>D42+D39+D38+D35+D30+921+498470+150000+D16+56700+15000</f>
        <v>862042.11219000001</v>
      </c>
      <c r="E45" s="64">
        <f>E37+E27+E12+E42+E16</f>
        <v>19269.606</v>
      </c>
      <c r="F45" s="34">
        <f>F29+F27+F24+F23+F22</f>
        <v>2078321.48</v>
      </c>
      <c r="G45" s="35"/>
      <c r="H45" s="101"/>
      <c r="I45" s="101"/>
      <c r="J45" s="101"/>
      <c r="K45" s="101"/>
      <c r="L45" s="101"/>
      <c r="M45" s="101"/>
      <c r="N45" s="101"/>
    </row>
    <row r="46" spans="1:14" ht="15.6" x14ac:dyDescent="0.3">
      <c r="A46" s="36"/>
      <c r="B46" s="37"/>
      <c r="C46" s="37"/>
      <c r="D46" s="38"/>
      <c r="E46" s="37"/>
      <c r="F46" s="37"/>
      <c r="G46" s="39"/>
    </row>
    <row r="47" spans="1:14" ht="22.95" customHeight="1" x14ac:dyDescent="0.35">
      <c r="A47" s="36"/>
      <c r="B47" s="41" t="s">
        <v>58</v>
      </c>
      <c r="C47" s="42"/>
      <c r="D47" s="42"/>
      <c r="E47" s="43"/>
      <c r="F47" s="43"/>
      <c r="G47" s="39"/>
      <c r="H47" s="53"/>
      <c r="I47" s="40"/>
      <c r="J47" s="97" t="s">
        <v>65</v>
      </c>
      <c r="K47" s="97"/>
      <c r="L47" s="97"/>
      <c r="M47" s="97"/>
      <c r="N47" s="97"/>
    </row>
    <row r="48" spans="1:14" ht="15" customHeight="1" x14ac:dyDescent="0.35">
      <c r="A48" s="41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pans="2:9" ht="15.6" x14ac:dyDescent="0.3">
      <c r="B49" s="44"/>
      <c r="C49" s="45"/>
      <c r="D49" s="45"/>
      <c r="E49" s="45"/>
      <c r="F49" s="45"/>
      <c r="I49" s="46"/>
    </row>
    <row r="50" spans="2:9" ht="15.6" x14ac:dyDescent="0.3">
      <c r="B50" s="47"/>
      <c r="C50" s="46"/>
      <c r="D50" s="46"/>
      <c r="E50" s="46"/>
      <c r="F50" s="46"/>
    </row>
    <row r="51" spans="2:9" x14ac:dyDescent="0.3">
      <c r="B51" s="48"/>
      <c r="C51" s="48"/>
      <c r="D51" s="48"/>
      <c r="E51" s="48"/>
      <c r="F51" s="48"/>
    </row>
    <row r="52" spans="2:9" x14ac:dyDescent="0.3">
      <c r="B52" s="49"/>
      <c r="C52" s="49"/>
      <c r="D52" s="49"/>
      <c r="E52" s="50"/>
      <c r="F52" s="49"/>
    </row>
    <row r="53" spans="2:9" x14ac:dyDescent="0.3">
      <c r="B53" s="48"/>
      <c r="C53" s="48"/>
      <c r="D53" s="48"/>
      <c r="E53" s="48"/>
      <c r="F53" s="48"/>
    </row>
    <row r="54" spans="2:9" ht="18" x14ac:dyDescent="0.35">
      <c r="B54" s="51"/>
      <c r="C54" s="52"/>
      <c r="D54" s="52"/>
      <c r="E54" s="51"/>
      <c r="F54" s="51"/>
    </row>
    <row r="55" spans="2:9" ht="18" x14ac:dyDescent="0.35">
      <c r="B55" s="51"/>
      <c r="C55" s="51"/>
      <c r="D55" s="51"/>
      <c r="E55" s="51"/>
      <c r="F55" s="51"/>
    </row>
  </sheetData>
  <mergeCells count="47">
    <mergeCell ref="A10:N10"/>
    <mergeCell ref="A14:N14"/>
    <mergeCell ref="B15:G15"/>
    <mergeCell ref="A15:A19"/>
    <mergeCell ref="E12:E13"/>
    <mergeCell ref="F12:F13"/>
    <mergeCell ref="D12:D13"/>
    <mergeCell ref="B12:B13"/>
    <mergeCell ref="C12:C13"/>
    <mergeCell ref="E16:E19"/>
    <mergeCell ref="F16:F19"/>
    <mergeCell ref="B16:B19"/>
    <mergeCell ref="B33:B34"/>
    <mergeCell ref="A11:A13"/>
    <mergeCell ref="B11:G11"/>
    <mergeCell ref="C16:C19"/>
    <mergeCell ref="D16:D19"/>
    <mergeCell ref="B21:G21"/>
    <mergeCell ref="A20:N20"/>
    <mergeCell ref="A21:A30"/>
    <mergeCell ref="B22:B32"/>
    <mergeCell ref="D24:D26"/>
    <mergeCell ref="K1:N1"/>
    <mergeCell ref="J47:N47"/>
    <mergeCell ref="E24:E26"/>
    <mergeCell ref="H45:N45"/>
    <mergeCell ref="F24:F26"/>
    <mergeCell ref="A40:N40"/>
    <mergeCell ref="A41:A43"/>
    <mergeCell ref="D33:D34"/>
    <mergeCell ref="B41:G41"/>
    <mergeCell ref="C24:C26"/>
    <mergeCell ref="F33:F34"/>
    <mergeCell ref="E33:E34"/>
    <mergeCell ref="C33:C34"/>
    <mergeCell ref="E35:E36"/>
    <mergeCell ref="F35:F36"/>
    <mergeCell ref="C35:C36"/>
    <mergeCell ref="L2:N2"/>
    <mergeCell ref="A5:N5"/>
    <mergeCell ref="A7:A8"/>
    <mergeCell ref="C7:F7"/>
    <mergeCell ref="B7:B8"/>
    <mergeCell ref="J7:N7"/>
    <mergeCell ref="I7:I8"/>
    <mergeCell ref="H7:H8"/>
    <mergeCell ref="G7:G8"/>
  </mergeCells>
  <pageMargins left="0.23622047244094491" right="0.23622047244094491" top="0.74803149606299213" bottom="0.74803149606299213" header="0.31496062992125984" footer="0.31496062992125984"/>
  <pageSetup paperSize="9" scale="67" fitToHeight="7" orientation="landscape" r:id="rId1"/>
  <rowBreaks count="1" manualBreakCount="1">
    <brk id="4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2'!Заголовки_для_печати</vt:lpstr>
      <vt:lpstr>'Приложение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Немцев Вячеслав Леонидович</dc:creator>
  <cp:lastModifiedBy>Тимошина Татьяна Борисовна</cp:lastModifiedBy>
  <cp:lastPrinted>2019-09-11T17:24:30Z</cp:lastPrinted>
  <dcterms:created xsi:type="dcterms:W3CDTF">2014-09-12T06:18:21Z</dcterms:created>
  <dcterms:modified xsi:type="dcterms:W3CDTF">2019-09-11T17:24:30Z</dcterms:modified>
</cp:coreProperties>
</file>