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<sst xmlns="http://schemas.openxmlformats.org/spreadsheetml/2006/main" count="48" uniqueCount="43">
  <si>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</si>
  <si>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</si>
  <si>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</si>
  <si>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</si>
  <si>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</si>
  <si>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</si>
  <si>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</si>
  <si>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</si>
  <si>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</si>
  <si>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</si>
  <si>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</si>
  <si>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</si>
  <si>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</si>
  <si>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</si>
  <si>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</si>
  <si>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</si>
  <si>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</si>
  <si>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</si>
  <si>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</si>
  <si>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</si>
  <si>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</si>
  <si>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</si>
  <si>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</si>
  <si>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</si>
  <si>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</si>
  <si>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</si>
  <si>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</si>
  <si>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</si>
  <si>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</si>
  <si>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</si>
  <si>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</si>
  <si>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>Одинцовского муниципального района в плановом периоде 2020 и 2021 годов</t>
  </si>
  <si>
    <t>к решению Совета депутатов</t>
  </si>
  <si>
    <t>(Приложение №16</t>
  </si>
  <si>
    <t>от "14" декабря 2018г.  № 4/51)</t>
  </si>
  <si>
    <t>Одинцовского городского округа</t>
  </si>
  <si>
    <t>Приложение № 11</t>
  </si>
  <si>
    <t xml:space="preserve">(тыс. руб.) </t>
  </si>
  <si>
    <t>Администрации Одинцовского городского округа</t>
  </si>
  <si>
    <t>начальник финансово-казначейского Управления</t>
  </si>
  <si>
    <t xml:space="preserve">Л.В. Тарасова </t>
  </si>
  <si>
    <t xml:space="preserve">Заместитель Главы  Администрации - </t>
  </si>
  <si>
    <t xml:space="preserve"> от  "23" сентября  2019 г. № 1/9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</si>
</sst>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0" xfId="61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61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20" zoomScaleSheetLayoutView="120" zoomScalePageLayoutView="0" workbookViewId="0" topLeftCell="A1">
      <selection activeCell="B5" sqref="B5"/>
    </sheetView>
  </sheetViews>
  <sheetFormatPr defaultColWidth="9.140625" defaultRowHeight="12"/>
  <cols>
    <col min="1" max="1" width="5.28125" style="1" customWidth="1"/>
    <col min="2" max="2" width="8.8515625" style="1" customWidth="1"/>
    <col min="3" max="3" width="27.00390625" style="1" customWidth="1"/>
    <col min="4" max="4" width="47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2:6" ht="15.75" customHeight="1">
      <c r="B1" s="27" t="s">
        <v>36</v>
      </c>
      <c r="C1" s="27"/>
      <c r="D1" s="27"/>
      <c r="E1" s="27"/>
      <c r="F1" s="27"/>
    </row>
    <row r="2" spans="2:6" ht="15.75" customHeight="1">
      <c r="B2" s="27" t="s">
        <v>32</v>
      </c>
      <c r="C2" s="27"/>
      <c r="D2" s="27"/>
      <c r="E2" s="27"/>
      <c r="F2" s="27"/>
    </row>
    <row r="3" spans="2:6" ht="15.75" customHeight="1">
      <c r="B3" s="27" t="s">
        <v>35</v>
      </c>
      <c r="C3" s="27"/>
      <c r="D3" s="27"/>
      <c r="E3" s="27"/>
      <c r="F3" s="27"/>
    </row>
    <row r="4" spans="2:6" ht="15.75" customHeight="1">
      <c r="B4" s="27" t="s">
        <v>42</v>
      </c>
      <c r="C4" s="27"/>
      <c r="D4" s="27"/>
      <c r="E4" s="27"/>
      <c r="F4" s="27"/>
    </row>
    <row r="6" ht="15.75">
      <c r="F6" s="16" t="s">
        <v>33</v>
      </c>
    </row>
    <row r="7" ht="15.75">
      <c r="F7" s="16" t="s">
        <v>32</v>
      </c>
    </row>
    <row r="8" ht="15.75">
      <c r="F8" s="16" t="s">
        <v>0</v>
      </c>
    </row>
    <row r="9" ht="15.75">
      <c r="F9" s="16" t="s">
        <v>34</v>
      </c>
    </row>
    <row r="11" spans="1:6" ht="18.75">
      <c r="A11" s="28" t="s">
        <v>1</v>
      </c>
      <c r="B11" s="28"/>
      <c r="C11" s="28"/>
      <c r="D11" s="28"/>
      <c r="E11" s="28"/>
      <c r="F11" s="28"/>
    </row>
    <row r="12" spans="1:6" ht="18.75">
      <c r="A12" s="28" t="s">
        <v>31</v>
      </c>
      <c r="B12" s="28"/>
      <c r="C12" s="28"/>
      <c r="D12" s="28"/>
      <c r="E12" s="28"/>
      <c r="F12" s="28"/>
    </row>
    <row r="14" ht="15.75">
      <c r="F14" s="25" t="s">
        <v>37</v>
      </c>
    </row>
    <row r="15" spans="1:6" s="3" customFormat="1" ht="117" customHeight="1">
      <c r="A15" s="2" t="s">
        <v>2</v>
      </c>
      <c r="B15" s="2" t="s">
        <v>11</v>
      </c>
      <c r="C15" s="2" t="s">
        <v>19</v>
      </c>
      <c r="D15" s="2" t="s">
        <v>20</v>
      </c>
      <c r="E15" s="2">
        <v>2020</v>
      </c>
      <c r="F15" s="2">
        <v>2021</v>
      </c>
    </row>
    <row r="16" spans="1:6" s="3" customFormat="1" ht="37.5" customHeight="1">
      <c r="A16" s="4"/>
      <c r="B16" s="5"/>
      <c r="C16" s="37" t="s">
        <v>3</v>
      </c>
      <c r="D16" s="38"/>
      <c r="E16" s="18">
        <f>E28*-1</f>
        <v>-340000</v>
      </c>
      <c r="F16" s="18">
        <f>F28*-1</f>
        <v>-466000</v>
      </c>
    </row>
    <row r="17" spans="1:6" s="3" customFormat="1" ht="35.25" customHeight="1">
      <c r="A17" s="4"/>
      <c r="B17" s="11"/>
      <c r="C17" s="29" t="s">
        <v>4</v>
      </c>
      <c r="D17" s="30"/>
      <c r="E17" s="17"/>
      <c r="F17" s="17"/>
    </row>
    <row r="18" spans="1:6" ht="67.5" customHeight="1">
      <c r="A18" s="34" t="s">
        <v>5</v>
      </c>
      <c r="B18" s="11" t="s">
        <v>12</v>
      </c>
      <c r="C18" s="6" t="s">
        <v>13</v>
      </c>
      <c r="D18" s="7" t="s">
        <v>30</v>
      </c>
      <c r="E18" s="19">
        <f>E19+E21</f>
        <v>340000</v>
      </c>
      <c r="F18" s="19">
        <f>F19+F21</f>
        <v>466000</v>
      </c>
    </row>
    <row r="19" spans="1:6" ht="47.25">
      <c r="A19" s="35"/>
      <c r="B19" s="11" t="s">
        <v>12</v>
      </c>
      <c r="C19" s="6" t="s">
        <v>22</v>
      </c>
      <c r="D19" s="7" t="s">
        <v>23</v>
      </c>
      <c r="E19" s="19">
        <f>SUM(E20)</f>
        <v>690000</v>
      </c>
      <c r="F19" s="19">
        <f>SUM(F20)</f>
        <v>1030000</v>
      </c>
    </row>
    <row r="20" spans="1:6" ht="47.25">
      <c r="A20" s="35"/>
      <c r="B20" s="11" t="s">
        <v>12</v>
      </c>
      <c r="C20" s="6" t="s">
        <v>14</v>
      </c>
      <c r="D20" s="12" t="s">
        <v>6</v>
      </c>
      <c r="E20" s="20">
        <f>200000+150000+340000</f>
        <v>690000</v>
      </c>
      <c r="F20" s="21">
        <f>100000+170000+46000+466000+17000+80000+20800+130200</f>
        <v>1030000</v>
      </c>
    </row>
    <row r="21" spans="1:6" ht="47.25">
      <c r="A21" s="35"/>
      <c r="B21" s="11" t="s">
        <v>12</v>
      </c>
      <c r="C21" s="6" t="s">
        <v>24</v>
      </c>
      <c r="D21" s="7" t="s">
        <v>25</v>
      </c>
      <c r="E21" s="20">
        <f>SUM(E22)</f>
        <v>-350000</v>
      </c>
      <c r="F21" s="20">
        <f>SUM(F22)</f>
        <v>-564000</v>
      </c>
    </row>
    <row r="22" spans="1:6" ht="90.75" customHeight="1">
      <c r="A22" s="36"/>
      <c r="B22" s="11" t="s">
        <v>12</v>
      </c>
      <c r="C22" s="6" t="s">
        <v>15</v>
      </c>
      <c r="D22" s="12" t="s">
        <v>7</v>
      </c>
      <c r="E22" s="20">
        <f>-200000-150000</f>
        <v>-350000</v>
      </c>
      <c r="F22" s="20">
        <f>-100000-170000-46000-17000-80000-20800-130200</f>
        <v>-564000</v>
      </c>
    </row>
    <row r="23" spans="1:6" ht="31.5">
      <c r="A23" s="31">
        <v>1</v>
      </c>
      <c r="B23" s="11"/>
      <c r="C23" s="6" t="s">
        <v>16</v>
      </c>
      <c r="D23" s="7" t="s">
        <v>8</v>
      </c>
      <c r="E23" s="22">
        <f>E25+E27</f>
        <v>0</v>
      </c>
      <c r="F23" s="22">
        <f>F25+F27</f>
        <v>0</v>
      </c>
    </row>
    <row r="24" spans="1:6" ht="21.75" customHeight="1">
      <c r="A24" s="32"/>
      <c r="B24" s="11"/>
      <c r="C24" s="6" t="s">
        <v>26</v>
      </c>
      <c r="D24" s="7" t="s">
        <v>27</v>
      </c>
      <c r="E24" s="20">
        <f>E25</f>
        <v>-12165836.029</v>
      </c>
      <c r="F24" s="21">
        <f>F25</f>
        <v>-13689004.759</v>
      </c>
    </row>
    <row r="25" spans="1:6" ht="31.5">
      <c r="A25" s="32"/>
      <c r="B25" s="11"/>
      <c r="C25" s="6" t="s">
        <v>17</v>
      </c>
      <c r="D25" s="7" t="s">
        <v>9</v>
      </c>
      <c r="E25" s="20">
        <f>-11475836.029-E20</f>
        <v>-12165836.029</v>
      </c>
      <c r="F25" s="20">
        <f>-12659004.759-F20</f>
        <v>-13689004.759</v>
      </c>
    </row>
    <row r="26" spans="1:6" ht="25.5" customHeight="1">
      <c r="A26" s="32"/>
      <c r="B26" s="11"/>
      <c r="C26" s="6" t="s">
        <v>28</v>
      </c>
      <c r="D26" s="7" t="s">
        <v>29</v>
      </c>
      <c r="E26" s="20">
        <f>E27</f>
        <v>12165836.029</v>
      </c>
      <c r="F26" s="23">
        <f>F27</f>
        <v>13689004.759</v>
      </c>
    </row>
    <row r="27" spans="1:6" ht="31.5">
      <c r="A27" s="33"/>
      <c r="B27" s="11"/>
      <c r="C27" s="6" t="s">
        <v>18</v>
      </c>
      <c r="D27" s="7" t="s">
        <v>10</v>
      </c>
      <c r="E27" s="20">
        <f>11815836.029-E22</f>
        <v>12165836.029</v>
      </c>
      <c r="F27" s="20">
        <f>13125004.759-F22</f>
        <v>13689004.759</v>
      </c>
    </row>
    <row r="28" spans="1:6" ht="37.5" customHeight="1">
      <c r="A28" s="8"/>
      <c r="B28" s="11"/>
      <c r="C28" s="37" t="s">
        <v>21</v>
      </c>
      <c r="D28" s="38"/>
      <c r="E28" s="24">
        <f>E18+E23</f>
        <v>340000</v>
      </c>
      <c r="F28" s="24">
        <f>F18+F23</f>
        <v>466000</v>
      </c>
    </row>
    <row r="29" spans="1:4" ht="22.5" customHeight="1">
      <c r="A29" s="13"/>
      <c r="B29" s="14"/>
      <c r="C29" s="15"/>
      <c r="D29" s="15"/>
    </row>
    <row r="30" spans="1:4" ht="15" customHeight="1">
      <c r="A30" s="9" t="s">
        <v>41</v>
      </c>
      <c r="B30" s="9"/>
      <c r="C30" s="9"/>
      <c r="D30" s="9"/>
    </row>
    <row r="31" spans="1:5" ht="15" customHeight="1">
      <c r="A31" s="9" t="s">
        <v>39</v>
      </c>
      <c r="B31" s="9"/>
      <c r="C31" s="9"/>
      <c r="D31" s="9"/>
      <c r="E31" s="10"/>
    </row>
    <row r="32" spans="1:5" ht="15.75">
      <c r="A32" s="26" t="s">
        <v>38</v>
      </c>
      <c r="B32" s="26"/>
      <c r="C32" s="26"/>
      <c r="E32" s="1" t="s">
        <v>40</v>
      </c>
    </row>
  </sheetData>
  <sheetProtection/>
  <mergeCells count="11">
    <mergeCell ref="C17:D17"/>
    <mergeCell ref="A23:A27"/>
    <mergeCell ref="A18:A22"/>
    <mergeCell ref="C28:D28"/>
    <mergeCell ref="C16:D16"/>
    <mergeCell ref="B1:F1"/>
    <mergeCell ref="B2:F2"/>
    <mergeCell ref="B3:F3"/>
    <mergeCell ref="B4:F4"/>
    <mergeCell ref="A11:F11"/>
    <mergeCell ref="A12:F12"/>
  </mergeCells>
  <printOptions/>
  <pageMargins left="0.7874015748031497" right="0.1968503937007874" top="0.1968503937007874" bottom="0.2755905511811024" header="0.11811023622047245" footer="0.11811023622047245"/>
  <pageSetup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Гросс Мария Сергеевна</cp:lastModifiedBy>
  <cp:lastPrinted>2019-09-20T09:17:22Z</cp:lastPrinted>
  <dcterms:created xsi:type="dcterms:W3CDTF">2010-08-05T10:39:05Z</dcterms:created>
  <dcterms:modified xsi:type="dcterms:W3CDTF">2019-09-24T10:59:44Z</dcterms:modified>
  <cp:category/>
  <cp:version/>
  <cp:contentType/>
  <cp:contentStatus/>
</cp:coreProperties>
</file>