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ОКСАНА\СОВЕТ ДЕПУТАТОВ\ЗАСЕДАНИЯ\2020\СД_16_27.04.2020\публикация\2-16-Реш СД-бюджет ОМР\"/>
    </mc:Choice>
  </mc:AlternateContent>
  <bookViews>
    <workbookView xWindow="120" yWindow="240" windowWidth="20370" windowHeight="12120"/>
  </bookViews>
  <sheets>
    <sheet name="Лист1" sheetId="1" r:id="rId1"/>
  </sheets>
  <calcPr calcId="162913"/>
</workbook>
</file>

<file path=xl/calcChain.xml><?xml version="1.0" encoding="utf-8"?>
<calcChain xmlns="http://schemas.openxmlformats.org/spreadsheetml/2006/main">
  <c r="E31" i="1" l="1"/>
  <c r="E28" i="1"/>
  <c r="D29" i="1"/>
  <c r="C29" i="1"/>
  <c r="D24" i="1"/>
  <c r="C24" i="1"/>
  <c r="C23" i="1"/>
  <c r="D23" i="1"/>
  <c r="D25" i="1" s="1"/>
  <c r="C25" i="1" l="1"/>
  <c r="E24" i="1"/>
  <c r="E29" i="1"/>
  <c r="E27" i="1"/>
  <c r="E23" i="1"/>
  <c r="E13" i="1"/>
  <c r="E14" i="1"/>
  <c r="E15" i="1"/>
  <c r="E16" i="1"/>
  <c r="E17" i="1"/>
  <c r="E18" i="1"/>
  <c r="E19" i="1"/>
  <c r="E20" i="1"/>
  <c r="E12" i="1"/>
  <c r="E25" i="1" l="1"/>
  <c r="D21" i="1"/>
  <c r="D32" i="1" s="1"/>
  <c r="C21" i="1"/>
  <c r="C32" i="1" s="1"/>
  <c r="E32" i="1" l="1"/>
  <c r="E21" i="1"/>
</calcChain>
</file>

<file path=xl/sharedStrings.xml><?xml version="1.0" encoding="utf-8"?>
<sst xmlns="http://schemas.openxmlformats.org/spreadsheetml/2006/main" count="36" uniqueCount="30">
  <si>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</si>
  <si>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</si>
  <si>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</si>
  <si>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</si>
  <si>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</si>
  <si>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</si>
  <si>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</si>
  <si>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</si>
  <si>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</si>
  <si>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</si>
  <si>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 выполнения плана</t>
  </si>
  <si>
    <t>Сумма (тыс.руб.)</t>
  </si>
  <si>
    <t>Л.В. Тарасова</t>
  </si>
  <si>
    <t xml:space="preserve">     </t>
  </si>
  <si>
    <t xml:space="preserve">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t>
  </si>
  <si>
    <t>Городское поселение Одинцово</t>
  </si>
  <si>
    <t>Наименование поселения Одинцовского муниципального района Московской области</t>
  </si>
  <si>
    <t>Одинцовского городского округа</t>
  </si>
  <si>
    <t xml:space="preserve">Иные межбюджетные трансферты из бюджета Одинцовского муниципального района Московской области за 2019 год </t>
  </si>
  <si>
    <t>План 2019 года</t>
  </si>
  <si>
    <t>Исполнено в 2019 году</t>
  </si>
  <si>
    <t>Иные межбюджетные трансферты бюджетам поселений Одинцовского муниципального района на целевое  финансирование мероприятий муниципальных программ</t>
  </si>
  <si>
    <t>Иные межбюджетные трансферты бюджетам поселений Одинцовского муниципального района на финансирование мероприятий  муниципаьных программ и непрограммных направлений деятельности в связи с ожидаемым неисполнением плана поступления доходов поселения</t>
  </si>
  <si>
    <t>Иные межбюджетные трансферты бюджетам поселений Одинцовского муниципального района на компенсацию расходов по исполнительным листам</t>
  </si>
  <si>
    <t>ИТОГО:</t>
  </si>
  <si>
    <t>Заместитель Главы Администрации - начальник Финансово-казначейского Управления</t>
  </si>
  <si>
    <t>Приложение № 5</t>
  </si>
  <si>
    <t>Администрации Одинцовского городского округа</t>
  </si>
  <si>
    <t>к решению Совета депутатов</t>
  </si>
  <si>
    <t xml:space="preserve">   от 30.04.2020  № 2/16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</si>
</sst>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2" x14ac:knownFonts="1">
    <font>
      <sz val="9"/>
      <name val="Arial"/>
      <charset val="204"/>
    </font>
    <font>
      <sz val="9"/>
      <color theme="1"/>
      <name val="Arial"/>
      <family val="2"/>
      <charset val="204"/>
    </font>
    <font>
      <sz val="18"/>
      <name val="Times New Roman"/>
      <family val="1"/>
      <charset val="204"/>
    </font>
    <font>
      <sz val="12"/>
      <name val="Times New Roman"/>
      <family val="1"/>
      <charset val="204"/>
    </font>
    <font>
      <sz val="16"/>
      <name val="Times New Roman"/>
      <family val="1"/>
      <charset val="204"/>
    </font>
    <font>
      <sz val="14"/>
      <name val="Times New Roman"/>
      <family val="1"/>
      <charset val="204"/>
    </font>
    <font>
      <sz val="10"/>
      <name val="Times New Roman"/>
      <family val="1"/>
      <charset val="204"/>
    </font>
    <font>
      <b/>
      <sz val="14"/>
      <name val="Times New Roman"/>
      <family val="1"/>
      <charset val="204"/>
    </font>
    <font>
      <b/>
      <sz val="12"/>
      <name val="Times New Roman"/>
      <family val="1"/>
      <charset val="204"/>
    </font>
    <font>
      <sz val="9"/>
      <name val="Arial"/>
      <family val="2"/>
      <charset val="204"/>
    </font>
    <font>
      <sz val="11"/>
      <color rgb="FF000000"/>
      <name val="Calibri"/>
      <family val="2"/>
    </font>
    <font>
      <sz val="13"/>
      <name val="Times New Roman"/>
      <family val="1"/>
      <charset val="204"/>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9" fontId="9" fillId="0" borderId="0" applyFont="0" applyFill="0" applyBorder="0" applyAlignment="0" applyProtection="0"/>
    <xf numFmtId="0" fontId="10" fillId="0" borderId="0" applyBorder="0"/>
  </cellStyleXfs>
  <cellXfs count="37">
    <xf numFmtId="0" fontId="0" fillId="0" borderId="0" xfId="0"/>
    <xf numFmtId="0" fontId="3" fillId="0" borderId="0" xfId="0" applyFont="1"/>
    <xf numFmtId="0" fontId="2" fillId="0" borderId="0" xfId="0" applyFont="1" applyBorder="1" applyAlignment="1">
      <alignment vertical="center"/>
    </xf>
    <xf numFmtId="0" fontId="3" fillId="0" borderId="0" xfId="0" applyFont="1" applyAlignment="1">
      <alignment horizontal="center"/>
    </xf>
    <xf numFmtId="49" fontId="3" fillId="0" borderId="0" xfId="0" applyNumberFormat="1" applyFont="1"/>
    <xf numFmtId="0" fontId="3" fillId="0" borderId="0" xfId="0" applyFont="1" applyBorder="1"/>
    <xf numFmtId="0" fontId="3" fillId="0" borderId="0" xfId="0" applyFont="1" applyAlignment="1">
      <alignment horizontal="right"/>
    </xf>
    <xf numFmtId="0" fontId="6"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7" fillId="0" borderId="0" xfId="0" applyFont="1" applyFill="1" applyAlignment="1">
      <alignment wrapText="1"/>
    </xf>
    <xf numFmtId="0" fontId="4" fillId="0" borderId="0" xfId="0" applyFont="1" applyAlignment="1"/>
    <xf numFmtId="0" fontId="3" fillId="0" borderId="0" xfId="0" applyFont="1" applyAlignment="1">
      <alignment horizontal="right"/>
    </xf>
    <xf numFmtId="0" fontId="3" fillId="2" borderId="0" xfId="0" applyFont="1" applyFill="1"/>
    <xf numFmtId="9" fontId="4" fillId="0" borderId="0" xfId="2" applyFont="1" applyAlignment="1"/>
    <xf numFmtId="164" fontId="3" fillId="0" borderId="1" xfId="0" applyNumberFormat="1" applyFont="1" applyBorder="1" applyAlignment="1">
      <alignment horizontal="center"/>
    </xf>
    <xf numFmtId="164" fontId="8" fillId="0" borderId="1" xfId="0" applyNumberFormat="1" applyFont="1" applyBorder="1" applyAlignment="1">
      <alignment horizontal="center"/>
    </xf>
    <xf numFmtId="0" fontId="8" fillId="0" borderId="0" xfId="0" applyFont="1" applyFill="1" applyBorder="1" applyAlignment="1">
      <alignment horizontal="left"/>
    </xf>
    <xf numFmtId="164" fontId="8" fillId="0" borderId="0" xfId="0" applyNumberFormat="1" applyFont="1" applyBorder="1" applyAlignment="1">
      <alignment horizontal="center"/>
    </xf>
    <xf numFmtId="0" fontId="3" fillId="0" borderId="1" xfId="1" applyFont="1" applyFill="1" applyBorder="1" applyAlignment="1">
      <alignment horizontal="center" vertical="center" wrapText="1"/>
    </xf>
    <xf numFmtId="2" fontId="8" fillId="0" borderId="1" xfId="2" applyNumberFormat="1" applyFont="1" applyBorder="1" applyAlignment="1">
      <alignment horizontal="center"/>
    </xf>
    <xf numFmtId="2" fontId="3" fillId="0" borderId="1" xfId="2" applyNumberFormat="1" applyFont="1" applyBorder="1" applyAlignment="1">
      <alignment horizontal="center"/>
    </xf>
    <xf numFmtId="0" fontId="3" fillId="2" borderId="0" xfId="0" applyFont="1" applyFill="1" applyAlignment="1">
      <alignment horizontal="center"/>
    </xf>
    <xf numFmtId="2" fontId="8" fillId="0" borderId="0" xfId="2" applyNumberFormat="1" applyFont="1" applyBorder="1" applyAlignment="1">
      <alignment horizontal="center"/>
    </xf>
    <xf numFmtId="0" fontId="3" fillId="2" borderId="0" xfId="0" applyFont="1" applyFill="1" applyAlignment="1">
      <alignment horizontal="left" wrapText="1"/>
    </xf>
    <xf numFmtId="0" fontId="3" fillId="0" borderId="1" xfId="0" applyFont="1" applyFill="1" applyBorder="1" applyAlignment="1">
      <alignment horizontal="left"/>
    </xf>
    <xf numFmtId="0" fontId="8" fillId="0" borderId="1" xfId="0" applyFont="1" applyFill="1" applyBorder="1" applyAlignment="1">
      <alignment horizontal="left"/>
    </xf>
    <xf numFmtId="0" fontId="1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0" borderId="3" xfId="0" applyFont="1" applyFill="1" applyBorder="1" applyAlignment="1">
      <alignment horizontal="center"/>
    </xf>
    <xf numFmtId="0" fontId="8" fillId="0" borderId="4"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2"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7" fillId="0" borderId="0" xfId="0" applyFont="1" applyFill="1" applyAlignment="1">
      <alignment horizontal="center" wrapText="1"/>
    </xf>
    <xf numFmtId="0" fontId="4" fillId="0" borderId="0" xfId="0" applyFont="1" applyAlignment="1">
      <alignment horizontal="right"/>
    </xf>
  </cellXfs>
  <cellStyles count="4">
    <cellStyle name="Обычный" xfId="0" builtinId="0"/>
    <cellStyle name="Обычный 2" xfId="1"/>
    <cellStyle name="Обычный 3" xfId="3"/>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tabSelected="1" zoomScaleNormal="100" workbookViewId="0">
      <selection activeCell="A6" sqref="A6:E6"/>
    </sheetView>
  </sheetViews>
  <sheetFormatPr defaultColWidth="9.140625" defaultRowHeight="15.75" x14ac:dyDescent="0.25"/>
  <cols>
    <col min="1" max="1" width="47" style="1" customWidth="1"/>
    <col min="2" max="2" width="9.140625" style="1"/>
    <col min="3" max="3" width="19.7109375" style="1" customWidth="1"/>
    <col min="4" max="4" width="20" style="1" customWidth="1"/>
    <col min="5" max="5" width="18.85546875" style="1" customWidth="1"/>
    <col min="6" max="6" width="9.140625" style="1"/>
    <col min="7" max="7" width="7.28515625" style="1" customWidth="1"/>
    <col min="8" max="8" width="6.140625" style="1" customWidth="1"/>
    <col min="9" max="16384" width="9.140625" style="1"/>
  </cols>
  <sheetData>
    <row r="1" spans="1:9" x14ac:dyDescent="0.25">
      <c r="E1" s="12" t="s">
        <v>26</v>
      </c>
    </row>
    <row r="2" spans="1:9" x14ac:dyDescent="0.25">
      <c r="D2" s="12"/>
      <c r="E2" s="12" t="s">
        <v>28</v>
      </c>
    </row>
    <row r="3" spans="1:9" x14ac:dyDescent="0.25">
      <c r="D3" s="12"/>
      <c r="E3" s="12" t="s">
        <v>17</v>
      </c>
    </row>
    <row r="4" spans="1:9" x14ac:dyDescent="0.25">
      <c r="D4" s="12"/>
      <c r="E4" s="12" t="s">
        <v>29</v>
      </c>
    </row>
    <row r="5" spans="1:9" x14ac:dyDescent="0.25">
      <c r="C5" s="6"/>
      <c r="D5" s="6"/>
    </row>
    <row r="6" spans="1:9" s="7" customFormat="1" ht="48.75" customHeight="1" x14ac:dyDescent="0.3">
      <c r="A6" s="35" t="s">
        <v>18</v>
      </c>
      <c r="B6" s="35"/>
      <c r="C6" s="35"/>
      <c r="D6" s="35"/>
      <c r="E6" s="35"/>
      <c r="F6" s="10"/>
    </row>
    <row r="7" spans="1:9" s="7" customFormat="1" hidden="1" x14ac:dyDescent="0.25">
      <c r="A7" s="8"/>
      <c r="B7" s="9"/>
      <c r="C7" s="9"/>
      <c r="D7" s="9"/>
      <c r="E7" s="9"/>
      <c r="F7" s="9"/>
    </row>
    <row r="8" spans="1:9" ht="15.75" customHeight="1" x14ac:dyDescent="0.3">
      <c r="A8" s="2"/>
      <c r="B8" s="36"/>
      <c r="C8" s="36"/>
      <c r="D8" s="36"/>
      <c r="E8" s="14"/>
      <c r="F8" s="11"/>
      <c r="G8" s="11"/>
      <c r="H8" s="11"/>
      <c r="I8" s="11"/>
    </row>
    <row r="9" spans="1:9" ht="15.75" customHeight="1" x14ac:dyDescent="0.25">
      <c r="A9" s="28" t="s">
        <v>16</v>
      </c>
      <c r="B9" s="28"/>
      <c r="C9" s="31" t="s">
        <v>11</v>
      </c>
      <c r="D9" s="32"/>
      <c r="E9" s="33" t="s">
        <v>10</v>
      </c>
    </row>
    <row r="10" spans="1:9" s="3" customFormat="1" ht="57.75" customHeight="1" x14ac:dyDescent="0.25">
      <c r="A10" s="28"/>
      <c r="B10" s="28"/>
      <c r="C10" s="19" t="s">
        <v>19</v>
      </c>
      <c r="D10" s="19" t="s">
        <v>20</v>
      </c>
      <c r="E10" s="34"/>
    </row>
    <row r="11" spans="1:9" ht="81.75" customHeight="1" x14ac:dyDescent="0.25">
      <c r="A11" s="27" t="s">
        <v>14</v>
      </c>
      <c r="B11" s="27"/>
      <c r="C11" s="27"/>
      <c r="D11" s="27"/>
      <c r="E11" s="27"/>
    </row>
    <row r="12" spans="1:9" ht="20.100000000000001" customHeight="1" x14ac:dyDescent="0.25">
      <c r="A12" s="25" t="s">
        <v>1</v>
      </c>
      <c r="B12" s="25"/>
      <c r="C12" s="15">
        <v>2173.52</v>
      </c>
      <c r="D12" s="15">
        <v>1900.32663</v>
      </c>
      <c r="E12" s="21">
        <f>D12/C12*100</f>
        <v>87.430832474511391</v>
      </c>
    </row>
    <row r="13" spans="1:9" ht="20.100000000000001" customHeight="1" x14ac:dyDescent="0.25">
      <c r="A13" s="25" t="s">
        <v>2</v>
      </c>
      <c r="B13" s="25"/>
      <c r="C13" s="15">
        <v>841.75</v>
      </c>
      <c r="D13" s="15">
        <v>610.69357000000002</v>
      </c>
      <c r="E13" s="21">
        <f t="shared" ref="E13:E21" si="0">D13/C13*100</f>
        <v>72.550468666468674</v>
      </c>
    </row>
    <row r="14" spans="1:9" ht="20.100000000000001" customHeight="1" x14ac:dyDescent="0.25">
      <c r="A14" s="25" t="s">
        <v>3</v>
      </c>
      <c r="B14" s="25"/>
      <c r="C14" s="15">
        <v>3343.0858699999999</v>
      </c>
      <c r="D14" s="15">
        <v>3228.9551000000001</v>
      </c>
      <c r="E14" s="21">
        <f t="shared" si="0"/>
        <v>96.586065257127245</v>
      </c>
    </row>
    <row r="15" spans="1:9" ht="20.100000000000001" customHeight="1" x14ac:dyDescent="0.25">
      <c r="A15" s="25" t="s">
        <v>4</v>
      </c>
      <c r="B15" s="25"/>
      <c r="C15" s="15">
        <v>2881.62</v>
      </c>
      <c r="D15" s="15">
        <v>2521.2268399999998</v>
      </c>
      <c r="E15" s="21">
        <f t="shared" si="0"/>
        <v>87.493383582845752</v>
      </c>
    </row>
    <row r="16" spans="1:9" ht="20.100000000000001" customHeight="1" x14ac:dyDescent="0.25">
      <c r="A16" s="25" t="s">
        <v>5</v>
      </c>
      <c r="B16" s="25"/>
      <c r="C16" s="15">
        <v>1697.56</v>
      </c>
      <c r="D16" s="15">
        <v>1140.6515899999999</v>
      </c>
      <c r="E16" s="21">
        <f t="shared" si="0"/>
        <v>67.193594924479839</v>
      </c>
    </row>
    <row r="17" spans="1:11" ht="20.100000000000001" customHeight="1" x14ac:dyDescent="0.25">
      <c r="A17" s="25" t="s">
        <v>6</v>
      </c>
      <c r="B17" s="25"/>
      <c r="C17" s="15">
        <v>823.33</v>
      </c>
      <c r="D17" s="15">
        <v>821.48449000000005</v>
      </c>
      <c r="E17" s="21">
        <f t="shared" si="0"/>
        <v>99.775848080356596</v>
      </c>
    </row>
    <row r="18" spans="1:11" ht="20.100000000000001" customHeight="1" x14ac:dyDescent="0.25">
      <c r="A18" s="25" t="s">
        <v>7</v>
      </c>
      <c r="B18" s="25"/>
      <c r="C18" s="15">
        <v>5506.25</v>
      </c>
      <c r="D18" s="15">
        <v>3723.1847200000002</v>
      </c>
      <c r="E18" s="21">
        <f t="shared" si="0"/>
        <v>67.617429648127143</v>
      </c>
    </row>
    <row r="19" spans="1:11" ht="20.100000000000001" customHeight="1" x14ac:dyDescent="0.25">
      <c r="A19" s="25" t="s">
        <v>8</v>
      </c>
      <c r="B19" s="25"/>
      <c r="C19" s="15">
        <v>4508.3816399999996</v>
      </c>
      <c r="D19" s="15">
        <v>3365.2949800000001</v>
      </c>
      <c r="E19" s="21">
        <f t="shared" si="0"/>
        <v>74.645299549219175</v>
      </c>
    </row>
    <row r="20" spans="1:11" ht="20.100000000000001" customHeight="1" x14ac:dyDescent="0.25">
      <c r="A20" s="25" t="s">
        <v>9</v>
      </c>
      <c r="B20" s="25"/>
      <c r="C20" s="15">
        <v>2410.5500000000002</v>
      </c>
      <c r="D20" s="15">
        <v>2056.6490699999999</v>
      </c>
      <c r="E20" s="21">
        <f t="shared" si="0"/>
        <v>85.318664620107427</v>
      </c>
    </row>
    <row r="21" spans="1:11" ht="24" customHeight="1" x14ac:dyDescent="0.25">
      <c r="A21" s="26" t="s">
        <v>0</v>
      </c>
      <c r="B21" s="26"/>
      <c r="C21" s="16">
        <f>SUM(C12:C20)</f>
        <v>24186.047509999997</v>
      </c>
      <c r="D21" s="16">
        <f>SUM(D12:D20)</f>
        <v>19368.466989999997</v>
      </c>
      <c r="E21" s="20">
        <f t="shared" si="0"/>
        <v>80.081158287611416</v>
      </c>
    </row>
    <row r="22" spans="1:11" ht="54.75" customHeight="1" x14ac:dyDescent="0.25">
      <c r="A22" s="27" t="s">
        <v>21</v>
      </c>
      <c r="B22" s="27"/>
      <c r="C22" s="27"/>
      <c r="D22" s="27"/>
      <c r="E22" s="27"/>
      <c r="G22" s="4"/>
      <c r="H22" s="4"/>
      <c r="I22" s="4"/>
      <c r="J22" s="4"/>
      <c r="K22" s="4"/>
    </row>
    <row r="23" spans="1:11" ht="20.100000000000001" customHeight="1" x14ac:dyDescent="0.25">
      <c r="A23" s="25" t="s">
        <v>15</v>
      </c>
      <c r="B23" s="25"/>
      <c r="C23" s="15">
        <f>115714+9058.03543</f>
        <v>124772.03543</v>
      </c>
      <c r="D23" s="15">
        <f>92900+22585.72376+7768.77911</f>
        <v>123254.50287</v>
      </c>
      <c r="E23" s="21">
        <f t="shared" ref="E23:E25" si="1">D23/C23*100</f>
        <v>98.783755867434436</v>
      </c>
    </row>
    <row r="24" spans="1:11" ht="20.100000000000001" customHeight="1" x14ac:dyDescent="0.25">
      <c r="A24" s="25" t="s">
        <v>3</v>
      </c>
      <c r="B24" s="25"/>
      <c r="C24" s="15">
        <f>34182</f>
        <v>34182</v>
      </c>
      <c r="D24" s="15">
        <f>29999.1412+4174.5814</f>
        <v>34173.722600000001</v>
      </c>
      <c r="E24" s="21">
        <f t="shared" si="1"/>
        <v>99.975784330934417</v>
      </c>
    </row>
    <row r="25" spans="1:11" ht="24" customHeight="1" x14ac:dyDescent="0.25">
      <c r="A25" s="26" t="s">
        <v>0</v>
      </c>
      <c r="B25" s="26"/>
      <c r="C25" s="16">
        <f>SUM(C23:C24)</f>
        <v>158954.03542999999</v>
      </c>
      <c r="D25" s="16">
        <f>SUM(D23:D24)</f>
        <v>157428.22547</v>
      </c>
      <c r="E25" s="20">
        <f t="shared" si="1"/>
        <v>99.040093599465791</v>
      </c>
    </row>
    <row r="26" spans="1:11" ht="69.75" customHeight="1" x14ac:dyDescent="0.25">
      <c r="A26" s="28" t="s">
        <v>22</v>
      </c>
      <c r="B26" s="28"/>
      <c r="C26" s="28"/>
      <c r="D26" s="28"/>
      <c r="E26" s="28"/>
    </row>
    <row r="27" spans="1:11" ht="24" customHeight="1" x14ac:dyDescent="0.25">
      <c r="A27" s="25" t="s">
        <v>4</v>
      </c>
      <c r="B27" s="25"/>
      <c r="C27" s="15">
        <v>11553</v>
      </c>
      <c r="D27" s="15">
        <v>11553</v>
      </c>
      <c r="E27" s="21">
        <f t="shared" ref="E27:E29" si="2">D27/C27*100</f>
        <v>100</v>
      </c>
    </row>
    <row r="28" spans="1:11" ht="24" customHeight="1" x14ac:dyDescent="0.25">
      <c r="A28" s="25" t="s">
        <v>3</v>
      </c>
      <c r="B28" s="25"/>
      <c r="C28" s="15">
        <v>89967</v>
      </c>
      <c r="D28" s="15">
        <v>89967</v>
      </c>
      <c r="E28" s="21">
        <f t="shared" si="2"/>
        <v>100</v>
      </c>
    </row>
    <row r="29" spans="1:11" ht="24" customHeight="1" x14ac:dyDescent="0.25">
      <c r="A29" s="26" t="s">
        <v>0</v>
      </c>
      <c r="B29" s="26"/>
      <c r="C29" s="16">
        <f>SUM(C27:C28)</f>
        <v>101520</v>
      </c>
      <c r="D29" s="16">
        <f>SUM(D27:D28)</f>
        <v>101520</v>
      </c>
      <c r="E29" s="20">
        <f t="shared" si="2"/>
        <v>100</v>
      </c>
    </row>
    <row r="30" spans="1:11" ht="52.5" customHeight="1" x14ac:dyDescent="0.25">
      <c r="A30" s="27" t="s">
        <v>23</v>
      </c>
      <c r="B30" s="27"/>
      <c r="C30" s="27"/>
      <c r="D30" s="27"/>
      <c r="E30" s="27"/>
    </row>
    <row r="31" spans="1:11" ht="24" customHeight="1" x14ac:dyDescent="0.25">
      <c r="A31" s="25" t="s">
        <v>5</v>
      </c>
      <c r="B31" s="25"/>
      <c r="C31" s="15">
        <v>5571.3412200000002</v>
      </c>
      <c r="D31" s="15">
        <v>5570.3412200000002</v>
      </c>
      <c r="E31" s="21">
        <f t="shared" ref="E31:E32" si="3">D31/C31*100</f>
        <v>99.982051000638577</v>
      </c>
    </row>
    <row r="32" spans="1:11" ht="24" customHeight="1" x14ac:dyDescent="0.25">
      <c r="A32" s="29" t="s">
        <v>24</v>
      </c>
      <c r="B32" s="30"/>
      <c r="C32" s="16">
        <f>SUM(C21,C25,C29,C31)</f>
        <v>290231.42416</v>
      </c>
      <c r="D32" s="16">
        <f>SUM(D21,D25,D29,D31)</f>
        <v>283887.03367999999</v>
      </c>
      <c r="E32" s="20">
        <f t="shared" si="3"/>
        <v>97.814023585363913</v>
      </c>
    </row>
    <row r="33" spans="1:11" x14ac:dyDescent="0.25">
      <c r="A33" s="17"/>
      <c r="B33" s="17"/>
      <c r="C33" s="18"/>
      <c r="D33" s="18"/>
      <c r="E33" s="23"/>
    </row>
    <row r="34" spans="1:11" ht="40.5" customHeight="1" x14ac:dyDescent="0.25">
      <c r="A34" s="24" t="s">
        <v>25</v>
      </c>
      <c r="B34" s="24"/>
      <c r="C34" s="13" t="s">
        <v>13</v>
      </c>
      <c r="E34" s="22" t="s">
        <v>12</v>
      </c>
      <c r="G34" s="4"/>
      <c r="H34" s="4"/>
      <c r="I34" s="4"/>
      <c r="J34" s="4"/>
      <c r="K34" s="4"/>
    </row>
    <row r="35" spans="1:11" ht="19.5" customHeight="1" x14ac:dyDescent="0.25">
      <c r="A35" s="5" t="s">
        <v>27</v>
      </c>
      <c r="G35" s="4"/>
      <c r="H35" s="4"/>
      <c r="I35" s="4"/>
      <c r="J35" s="4"/>
      <c r="K35" s="4"/>
    </row>
    <row r="36" spans="1:11" ht="19.5" customHeight="1" x14ac:dyDescent="0.25">
      <c r="A36" s="5"/>
      <c r="G36" s="4"/>
      <c r="H36" s="4"/>
      <c r="I36" s="4"/>
      <c r="J36" s="4"/>
      <c r="K36" s="4"/>
    </row>
    <row r="37" spans="1:11" ht="19.5" customHeight="1" x14ac:dyDescent="0.25">
      <c r="A37" s="5"/>
      <c r="G37" s="4"/>
      <c r="H37" s="4"/>
      <c r="I37" s="4"/>
      <c r="J37" s="4"/>
      <c r="K37" s="4"/>
    </row>
    <row r="38" spans="1:11" ht="19.5" customHeight="1" x14ac:dyDescent="0.25">
      <c r="A38" s="5"/>
    </row>
    <row r="39" spans="1:11" ht="19.5" customHeight="1" x14ac:dyDescent="0.25">
      <c r="A39" s="5"/>
    </row>
    <row r="40" spans="1:11" ht="19.5" customHeight="1" x14ac:dyDescent="0.25">
      <c r="A40" s="5"/>
    </row>
    <row r="41" spans="1:11" ht="19.5" customHeight="1" x14ac:dyDescent="0.25">
      <c r="A41" s="5"/>
    </row>
    <row r="42" spans="1:11" ht="19.5" customHeight="1" x14ac:dyDescent="0.25">
      <c r="A42" s="5"/>
    </row>
    <row r="43" spans="1:11" x14ac:dyDescent="0.25">
      <c r="A43" s="5"/>
    </row>
    <row r="44" spans="1:11" x14ac:dyDescent="0.25">
      <c r="A44" s="5"/>
    </row>
    <row r="45" spans="1:11" x14ac:dyDescent="0.25">
      <c r="A45" s="5"/>
    </row>
    <row r="46" spans="1:11" x14ac:dyDescent="0.25">
      <c r="A46" s="5"/>
    </row>
    <row r="47" spans="1:11" x14ac:dyDescent="0.25">
      <c r="A47" s="5"/>
    </row>
    <row r="48" spans="1: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sheetData>
  <mergeCells count="28">
    <mergeCell ref="C9:D9"/>
    <mergeCell ref="E9:E10"/>
    <mergeCell ref="A6:E6"/>
    <mergeCell ref="A20:B20"/>
    <mergeCell ref="A21:B21"/>
    <mergeCell ref="B8:D8"/>
    <mergeCell ref="A15:B15"/>
    <mergeCell ref="A16:B16"/>
    <mergeCell ref="A17:B17"/>
    <mergeCell ref="A18:B18"/>
    <mergeCell ref="A19:B19"/>
    <mergeCell ref="A9:B10"/>
    <mergeCell ref="A12:B12"/>
    <mergeCell ref="A13:B13"/>
    <mergeCell ref="A14:B14"/>
    <mergeCell ref="A11:E11"/>
    <mergeCell ref="A34:B34"/>
    <mergeCell ref="A23:B23"/>
    <mergeCell ref="A25:B25"/>
    <mergeCell ref="A22:E22"/>
    <mergeCell ref="A24:B24"/>
    <mergeCell ref="A26:E26"/>
    <mergeCell ref="A27:B27"/>
    <mergeCell ref="A28:B28"/>
    <mergeCell ref="A29:B29"/>
    <mergeCell ref="A30:E30"/>
    <mergeCell ref="A31:B31"/>
    <mergeCell ref="A32:B32"/>
  </mergeCells>
  <pageMargins left="0.78740157480314965" right="0.22" top="0.22" bottom="0.56999999999999995" header="0.2" footer="0.26"/>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Харьковская Анна Васильевна</dc:creator>
  <cp:lastModifiedBy>Кочережко Оксана Анатольевна</cp:lastModifiedBy>
  <cp:lastPrinted>2020-04-01T09:50:44Z</cp:lastPrinted>
  <dcterms:created xsi:type="dcterms:W3CDTF">2014-12-09T10:55:35Z</dcterms:created>
  <dcterms:modified xsi:type="dcterms:W3CDTF">2020-05-06T09:52:08Z</dcterms:modified>
</cp:coreProperties>
</file>