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8795" windowHeight="11040" activeTab="0"/>
  </bookViews>
  <sheets>
    <sheet name="2019" sheetId="1" r:id="rId1"/>
  </sheets>
  <definedNames>
    <definedName name="_xlnm.Print_Titles" localSheetId="0">'2019'!$10:$10</definedName>
    <definedName name="_xlnm.Print_Area" localSheetId="0">'2019'!$A$1:$G$61</definedName>
  </definedNames>
  <calcPr fullCalcOnLoad="1"/>
</workbook>
</file>

<file path=xl/sharedStrings.xml><?xml version="1.0" encoding="utf-8"?>
<sst xmlns="http://schemas.openxmlformats.org/spreadsheetml/2006/main" count="111" uniqueCount="109">
  <si>
    <t>Код бюджетной классификации</t>
  </si>
  <si>
    <t>Наименование доходов</t>
  </si>
  <si>
    <t>000 1 00 00000 00 0000 000</t>
  </si>
  <si>
    <t>НАЛОГИ НА ПРИБЫЛЬ, ДОХОДЫ</t>
  </si>
  <si>
    <t>182 1 01 02000 01 0000 110</t>
  </si>
  <si>
    <t>Налог на доходы физических лиц</t>
  </si>
  <si>
    <t>000 1 06 00000 00 0000 000</t>
  </si>
  <si>
    <t xml:space="preserve">НАЛОГИ НА ИМУЩЕСТВО  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</si>
  <si>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</si>
  <si>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</si>
  <si>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</si>
  <si>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</si>
  <si>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</si>
  <si>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</si>
  <si>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</si>
  <si>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ВСЕГО</t>
  </si>
  <si>
    <t>НАЛОГОВЫЕ И НЕНАЛОГОВЫЕ ДОХОДЫ</t>
  </si>
  <si>
    <t>000 1 01 00000 00 0000 000</t>
  </si>
  <si>
    <t>НАЛОГОВЫЕ ДОХОДЫ</t>
  </si>
  <si>
    <t>НЕНАЛОГОВЫЕ ДОХОДЫ</t>
  </si>
  <si>
    <t>000 103  00000 00 0000 000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</si>
  <si>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</si>
  <si>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</si>
  <si>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000 103 02000 01 0000 110</t>
  </si>
  <si>
    <t>Московской области</t>
  </si>
  <si>
    <t>Доходы от сдачи в аренду имущества, составляющего казну городских поселений (за исключением земельных участков)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</si>
  <si>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</si>
  <si>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</si>
  <si>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</si>
  <si>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</si>
  <si>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182 1 06 06033 13 0000 110</t>
  </si>
  <si>
    <t>182 1 06 06043 13 0000 110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</si>
  <si>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</si>
  <si>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</si>
  <si>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</si>
  <si>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</si>
  <si>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</si>
  <si>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</si>
  <si>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080 1 11 05013 13 0000 120   </t>
  </si>
  <si>
    <t>017 111 05075 13 0000 120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</si>
  <si>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</si>
  <si>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080 1 14 06313 13 0000 430 </t>
  </si>
  <si>
    <t>017 111 09045 13 0002 120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</si>
  <si>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(коммерческий найм жилья)</t>
  </si>
  <si>
    <t>000 1 06 06000 00 0000 110</t>
  </si>
  <si>
    <t>017 2 02 35118 13 0000 150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</si>
  <si>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</si>
  <si>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</si>
  <si>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000 2 02 30000 00 0000 150</t>
  </si>
  <si>
    <t>Субвенции бюджетам бюджетной системы Российской Федерации</t>
  </si>
  <si>
    <t>100 103 02231 01 0000 110</t>
  </si>
  <si>
    <t>100 103 02241 01 0000 110</t>
  </si>
  <si>
    <t>100 103 02251 01 0000 110</t>
  </si>
  <si>
    <t>100 103 02261 01 0000 110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</si>
  <si>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</si>
  <si>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</si>
  <si>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</si>
  <si>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</si>
  <si>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000 2 02 20000 00 0000 150</t>
  </si>
  <si>
    <t>Субсидии бюджетам бюджетной системы Российской Федерации (межбюджетные субсидии)</t>
  </si>
  <si>
    <t>017 2 02 29999 13 0004 150</t>
  </si>
  <si>
    <t>017 2 02 29999 13 0091 150</t>
  </si>
  <si>
    <t>Прочие субсидии бюджетам городских поселений (на подготовку основания, приобретение и установку скейт-парков в муниципальных образованиях Московской области)</t>
  </si>
  <si>
    <t>Прочие субсидии бюджетам городских поселений (на предоставление доступа к электронным сервисам цифровой инфраструктуры в сфере ЖКХ в соответствии с государственной программой Московской области "Цифровое Подмосковье" на 2018-2021 годы)</t>
  </si>
  <si>
    <t>017 2 02 29999 13 0172 150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</si>
  <si>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</si>
  <si>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</si>
  <si>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</si>
  <si>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017 2 18 60010 13 0000 150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</si>
  <si>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</si>
  <si>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</si>
  <si>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017 2 19 45160 13 0000 150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</si>
  <si>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поселений</t>
  </si>
  <si>
    <t>Прочие субсидии бюджетам городских поселений  (на ремонт подъездов МКД в соответствии с государственной программой Московской области (средства бюджета Московской области)</t>
  </si>
  <si>
    <t>ПРОЧИЕ НЕНАЛОГОВЫЕ ДОХОДЫ</t>
  </si>
  <si>
    <t>Прочие неналоговые доходы бюджетов городских поселений (прочие доходы)</t>
  </si>
  <si>
    <t>017 111 09045 13 0001 120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</si>
  <si>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найм жилья)</t>
  </si>
  <si>
    <t>017 2 02 45160 13 0000 150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</si>
  <si>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</si>
  <si>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000 2 02 40000 00 0000 150</t>
  </si>
  <si>
    <t>Иные межбюджетные трансферты</t>
  </si>
  <si>
    <t xml:space="preserve">080 1 14 06013 13 0000 430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</si>
  <si>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</si>
  <si>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﻿ШТРАФЫ, САНКЦИИ, ВОЗМЕЩЕНИЕ УЩЕРБА</t>
  </si>
  <si>
    <t>000 1 16 00000 00 0000 000</t>
  </si>
  <si>
    <t>000 1 17 00000 00 0000 000</t>
  </si>
  <si>
    <t>017 1 17 05050 13 0001 180</t>
  </si>
  <si>
    <t>094 1 16 18050 13 0000 140</t>
  </si>
  <si>
    <t>017 1 16 90050 13 0000 140</t>
  </si>
  <si>
    <t>﻿Денежные взыскания (штрафы) за нарушение бюджетного законодательства (в части бюджетов городских поселений)</t>
  </si>
  <si>
    <t>﻿Прочие поступления от денежных взысканий (штрафов) и иных сумм в возмещение ущерба, зачисляемые в бюджеты городских поселений</t>
  </si>
  <si>
    <t>182 1 01 02020 01 0000 110</t>
  </si>
  <si>
    <t>810 1 16 33050 13 0000 140</t>
  </si>
  <si>
    <t>Приложение № 1</t>
  </si>
  <si>
    <t>Одинцовского городского округа</t>
  </si>
  <si>
    <t>Доходы бюджета городского поселения Лесной городок Одинцовского муниципального района Московской области за 2019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</si>
  <si>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</si>
  <si>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</si>
  <si>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Исполняющий обязанности начальника Территориального управления Лесной городок
Администрации Одинцовского городского округа</t>
  </si>
  <si>
    <t>Е.А. Морозова</t>
  </si>
  <si>
    <t xml:space="preserve">Дополнительный план на 2019 год </t>
  </si>
  <si>
    <t>Уточненный план 2019 год</t>
  </si>
  <si>
    <t>Исполнено</t>
  </si>
  <si>
    <t>тыс. руб.</t>
  </si>
  <si>
    <t>% выполнения плана</t>
  </si>
  <si>
    <t>План 2019 года</t>
  </si>
  <si>
    <t>от 30.04.2020 № 7/16</t>
  </si>
  <si>
    <t>к  решению Совета депутатов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</si>
</sst>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0"/>
    <numFmt numFmtId="178" formatCode="#,##0.000"/>
    <numFmt numFmtId="179" formatCode="#,##0.00000\ ;[Red]\-#,##0.00000"/>
    <numFmt numFmtId="180" formatCode="#,##0.00\ ;[Red]\-#,##0.00"/>
    <numFmt numFmtId="181" formatCode="#,##0.00000_ ;[Red]\-#,##0.00000_ "/>
  </numFmts>
  <fonts count="50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Border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top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3" fontId="4" fillId="0" borderId="10" xfId="0" applyNumberFormat="1" applyFont="1" applyFill="1" applyBorder="1" applyAlignment="1">
      <alignment horizontal="justify" vertical="center"/>
    </xf>
    <xf numFmtId="3" fontId="4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177" fontId="5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 wrapText="1"/>
    </xf>
    <xf numFmtId="0" fontId="47" fillId="0" borderId="11" xfId="53" applyNumberFormat="1" applyFont="1" applyFill="1" applyBorder="1" applyAlignment="1" applyProtection="1">
      <alignment horizontal="left" vertical="center" wrapText="1"/>
      <protection/>
    </xf>
    <xf numFmtId="0" fontId="48" fillId="0" borderId="11" xfId="53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 indent="43"/>
    </xf>
    <xf numFmtId="0" fontId="6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view="pageBreakPreview" zoomScaleSheetLayoutView="100" workbookViewId="0" topLeftCell="A1">
      <selection activeCell="A5" sqref="A5:G5"/>
    </sheetView>
  </sheetViews>
  <sheetFormatPr defaultColWidth="9.00390625" defaultRowHeight="15.75"/>
  <cols>
    <col min="1" max="1" width="30.75390625" style="1" customWidth="1"/>
    <col min="2" max="2" width="77.75390625" style="2" customWidth="1"/>
    <col min="3" max="3" width="16.375" style="11" customWidth="1"/>
    <col min="4" max="4" width="18.50390625" style="11" customWidth="1"/>
    <col min="5" max="5" width="16.875" style="11" customWidth="1"/>
    <col min="6" max="6" width="16.375" style="11" customWidth="1"/>
    <col min="7" max="7" width="13.00390625" style="11" customWidth="1"/>
    <col min="8" max="16384" width="9.00390625" style="11" customWidth="1"/>
  </cols>
  <sheetData>
    <row r="1" spans="1:7" ht="18.75">
      <c r="A1" s="34" t="s">
        <v>94</v>
      </c>
      <c r="B1" s="34"/>
      <c r="C1" s="34"/>
      <c r="D1" s="34"/>
      <c r="E1" s="34"/>
      <c r="F1" s="34"/>
      <c r="G1" s="34"/>
    </row>
    <row r="2" spans="1:7" s="28" customFormat="1" ht="18.75" customHeight="1">
      <c r="A2" s="34" t="s">
        <v>108</v>
      </c>
      <c r="B2" s="34"/>
      <c r="C2" s="34"/>
      <c r="D2" s="34"/>
      <c r="E2" s="34"/>
      <c r="F2" s="34"/>
      <c r="G2" s="34"/>
    </row>
    <row r="3" spans="1:7" s="28" customFormat="1" ht="18.75" customHeight="1">
      <c r="A3" s="34" t="s">
        <v>95</v>
      </c>
      <c r="B3" s="34"/>
      <c r="C3" s="34"/>
      <c r="D3" s="34"/>
      <c r="E3" s="34"/>
      <c r="F3" s="34"/>
      <c r="G3" s="34"/>
    </row>
    <row r="4" spans="1:7" s="28" customFormat="1" ht="18.75" customHeight="1">
      <c r="A4" s="34" t="s">
        <v>24</v>
      </c>
      <c r="B4" s="34"/>
      <c r="C4" s="34"/>
      <c r="D4" s="34"/>
      <c r="E4" s="34"/>
      <c r="F4" s="34"/>
      <c r="G4" s="34"/>
    </row>
    <row r="5" spans="1:7" s="28" customFormat="1" ht="18.75" customHeight="1">
      <c r="A5" s="34" t="s">
        <v>107</v>
      </c>
      <c r="B5" s="34"/>
      <c r="C5" s="34"/>
      <c r="D5" s="34"/>
      <c r="E5" s="34"/>
      <c r="F5" s="34"/>
      <c r="G5" s="34"/>
    </row>
    <row r="6" spans="2:7" ht="18.75">
      <c r="B6" s="12"/>
      <c r="C6" s="13"/>
      <c r="D6" s="13"/>
      <c r="E6" s="13"/>
      <c r="F6" s="13"/>
      <c r="G6" s="13"/>
    </row>
    <row r="7" spans="2:7" ht="47.25" customHeight="1">
      <c r="B7" s="12"/>
      <c r="C7" s="13"/>
      <c r="D7" s="13"/>
      <c r="E7" s="13"/>
      <c r="F7" s="13"/>
      <c r="G7" s="13"/>
    </row>
    <row r="8" spans="1:7" ht="34.5" customHeight="1">
      <c r="A8" s="33" t="s">
        <v>96</v>
      </c>
      <c r="B8" s="33"/>
      <c r="C8" s="33"/>
      <c r="D8" s="33"/>
      <c r="E8" s="33"/>
      <c r="F8" s="33"/>
      <c r="G8" s="33"/>
    </row>
    <row r="9" spans="1:7" ht="18.75" customHeight="1">
      <c r="A9" s="3"/>
      <c r="B9" s="3"/>
      <c r="G9" s="30" t="s">
        <v>104</v>
      </c>
    </row>
    <row r="10" spans="1:7" ht="78" customHeight="1">
      <c r="A10" s="4" t="s">
        <v>0</v>
      </c>
      <c r="B10" s="4" t="s">
        <v>1</v>
      </c>
      <c r="C10" s="8" t="s">
        <v>106</v>
      </c>
      <c r="D10" s="8" t="s">
        <v>101</v>
      </c>
      <c r="E10" s="8" t="s">
        <v>102</v>
      </c>
      <c r="F10" s="8" t="s">
        <v>103</v>
      </c>
      <c r="G10" s="8" t="s">
        <v>105</v>
      </c>
    </row>
    <row r="11" spans="1:7" ht="26.25" customHeight="1">
      <c r="A11" s="24" t="s">
        <v>2</v>
      </c>
      <c r="B11" s="15" t="s">
        <v>16</v>
      </c>
      <c r="C11" s="19">
        <f>C12+C30</f>
        <v>184397</v>
      </c>
      <c r="D11" s="19"/>
      <c r="E11" s="19">
        <f>E12+E30</f>
        <v>184397</v>
      </c>
      <c r="F11" s="19">
        <f>F12+F30</f>
        <v>191262.40045000002</v>
      </c>
      <c r="G11" s="26">
        <f>F11/E11*100</f>
        <v>103.72316276837476</v>
      </c>
    </row>
    <row r="12" spans="1:7" ht="24" customHeight="1">
      <c r="A12" s="4"/>
      <c r="B12" s="15" t="s">
        <v>18</v>
      </c>
      <c r="C12" s="19">
        <f>C13+C19+C25</f>
        <v>177937</v>
      </c>
      <c r="D12" s="19"/>
      <c r="E12" s="19">
        <f>E13+E19+E25</f>
        <v>177937</v>
      </c>
      <c r="F12" s="19">
        <f>F13+F19+F25</f>
        <v>183512.97184</v>
      </c>
      <c r="G12" s="26">
        <f aca="true" t="shared" si="0" ref="G12:G59">F12/E12*100</f>
        <v>103.13367756003531</v>
      </c>
    </row>
    <row r="13" spans="1:7" ht="27.75" customHeight="1">
      <c r="A13" s="4" t="s">
        <v>17</v>
      </c>
      <c r="B13" s="14" t="s">
        <v>3</v>
      </c>
      <c r="C13" s="20">
        <f>C14</f>
        <v>41016</v>
      </c>
      <c r="D13" s="20"/>
      <c r="E13" s="20">
        <f>E14</f>
        <v>41016</v>
      </c>
      <c r="F13" s="20">
        <f>F14</f>
        <v>41060.100609999994</v>
      </c>
      <c r="G13" s="27">
        <f t="shared" si="0"/>
        <v>100.10752050419347</v>
      </c>
    </row>
    <row r="14" spans="1:7" ht="27.75" customHeight="1">
      <c r="A14" s="4" t="s">
        <v>4</v>
      </c>
      <c r="B14" s="14" t="s">
        <v>5</v>
      </c>
      <c r="C14" s="21">
        <f>SUM(C15:C17)</f>
        <v>41016</v>
      </c>
      <c r="D14" s="21"/>
      <c r="E14" s="21">
        <f>SUM(E15:E17)</f>
        <v>41016</v>
      </c>
      <c r="F14" s="21">
        <f>SUM(F15:F18)</f>
        <v>41060.100609999994</v>
      </c>
      <c r="G14" s="27">
        <f t="shared" si="0"/>
        <v>100.10752050419347</v>
      </c>
    </row>
    <row r="15" spans="1:7" ht="81" customHeight="1">
      <c r="A15" s="6" t="s">
        <v>34</v>
      </c>
      <c r="B15" s="7" t="s">
        <v>35</v>
      </c>
      <c r="C15" s="20">
        <v>38348</v>
      </c>
      <c r="D15" s="20"/>
      <c r="E15" s="20">
        <v>38348</v>
      </c>
      <c r="F15" s="20">
        <v>36996.47637</v>
      </c>
      <c r="G15" s="27">
        <f t="shared" si="0"/>
        <v>96.47563463544383</v>
      </c>
    </row>
    <row r="16" spans="1:7" ht="119.25" customHeight="1">
      <c r="A16" s="6" t="s">
        <v>92</v>
      </c>
      <c r="B16" s="7" t="s">
        <v>97</v>
      </c>
      <c r="C16" s="20">
        <v>0</v>
      </c>
      <c r="D16" s="20"/>
      <c r="E16" s="20">
        <v>0</v>
      </c>
      <c r="F16" s="20">
        <v>1341.59594</v>
      </c>
      <c r="G16" s="27"/>
    </row>
    <row r="17" spans="1:7" ht="58.5" customHeight="1">
      <c r="A17" s="6" t="s">
        <v>36</v>
      </c>
      <c r="B17" s="7" t="s">
        <v>37</v>
      </c>
      <c r="C17" s="20">
        <v>2668</v>
      </c>
      <c r="D17" s="20"/>
      <c r="E17" s="20">
        <v>2668</v>
      </c>
      <c r="F17" s="20">
        <v>2721.8272</v>
      </c>
      <c r="G17" s="27">
        <f t="shared" si="0"/>
        <v>102.01751124437781</v>
      </c>
    </row>
    <row r="18" spans="1:7" ht="58.5" customHeight="1">
      <c r="A18" s="6" t="s">
        <v>36</v>
      </c>
      <c r="B18" s="7" t="s">
        <v>37</v>
      </c>
      <c r="C18" s="20">
        <v>0</v>
      </c>
      <c r="D18" s="20"/>
      <c r="E18" s="20">
        <v>0</v>
      </c>
      <c r="F18" s="20">
        <v>0.2011</v>
      </c>
      <c r="G18" s="27"/>
    </row>
    <row r="19" spans="1:7" ht="43.5" customHeight="1">
      <c r="A19" s="9" t="s">
        <v>20</v>
      </c>
      <c r="B19" s="7" t="s">
        <v>21</v>
      </c>
      <c r="C19" s="21">
        <f>C20</f>
        <v>3372</v>
      </c>
      <c r="D19" s="21"/>
      <c r="E19" s="21">
        <f>E20</f>
        <v>3372</v>
      </c>
      <c r="F19" s="21">
        <f>F20</f>
        <v>3360.8568800000003</v>
      </c>
      <c r="G19" s="27">
        <f t="shared" si="0"/>
        <v>99.66953973902729</v>
      </c>
    </row>
    <row r="20" spans="1:7" ht="41.25" customHeight="1">
      <c r="A20" s="9" t="s">
        <v>23</v>
      </c>
      <c r="B20" s="7" t="s">
        <v>22</v>
      </c>
      <c r="C20" s="21">
        <f>C21+C22+C23+C24</f>
        <v>3372</v>
      </c>
      <c r="D20" s="21"/>
      <c r="E20" s="21">
        <f>E21+E22+E23+E24</f>
        <v>3372</v>
      </c>
      <c r="F20" s="21">
        <f>F21+F22+F23+F24</f>
        <v>3360.8568800000003</v>
      </c>
      <c r="G20" s="27">
        <f t="shared" si="0"/>
        <v>99.66953973902729</v>
      </c>
    </row>
    <row r="21" spans="1:7" ht="119.25" customHeight="1">
      <c r="A21" s="9" t="s">
        <v>50</v>
      </c>
      <c r="B21" s="7" t="s">
        <v>54</v>
      </c>
      <c r="C21" s="21">
        <v>1545</v>
      </c>
      <c r="D21" s="21"/>
      <c r="E21" s="21">
        <v>1545</v>
      </c>
      <c r="F21" s="21">
        <v>1529.80547</v>
      </c>
      <c r="G21" s="27">
        <f t="shared" si="0"/>
        <v>99.01653527508091</v>
      </c>
    </row>
    <row r="22" spans="1:7" ht="135.75" customHeight="1">
      <c r="A22" s="9" t="s">
        <v>51</v>
      </c>
      <c r="B22" s="7" t="s">
        <v>55</v>
      </c>
      <c r="C22" s="21">
        <v>10</v>
      </c>
      <c r="D22" s="21"/>
      <c r="E22" s="21">
        <v>10</v>
      </c>
      <c r="F22" s="21">
        <v>11.24447</v>
      </c>
      <c r="G22" s="27">
        <f t="shared" si="0"/>
        <v>112.4447</v>
      </c>
    </row>
    <row r="23" spans="1:7" ht="123" customHeight="1">
      <c r="A23" s="9" t="s">
        <v>52</v>
      </c>
      <c r="B23" s="7" t="s">
        <v>56</v>
      </c>
      <c r="C23" s="21">
        <v>2037</v>
      </c>
      <c r="D23" s="21"/>
      <c r="E23" s="21">
        <v>2037</v>
      </c>
      <c r="F23" s="21">
        <v>2043.82527</v>
      </c>
      <c r="G23" s="27">
        <f t="shared" si="0"/>
        <v>100.33506480117819</v>
      </c>
    </row>
    <row r="24" spans="1:7" ht="115.5" customHeight="1">
      <c r="A24" s="9" t="s">
        <v>53</v>
      </c>
      <c r="B24" s="7" t="s">
        <v>57</v>
      </c>
      <c r="C24" s="21">
        <v>-220</v>
      </c>
      <c r="D24" s="21"/>
      <c r="E24" s="21">
        <v>-220</v>
      </c>
      <c r="F24" s="21">
        <v>-224.01833</v>
      </c>
      <c r="G24" s="27">
        <f t="shared" si="0"/>
        <v>101.82651363636364</v>
      </c>
    </row>
    <row r="25" spans="1:7" ht="18.75">
      <c r="A25" s="6" t="s">
        <v>6</v>
      </c>
      <c r="B25" s="7" t="s">
        <v>7</v>
      </c>
      <c r="C25" s="21">
        <f>C26+C27</f>
        <v>133549</v>
      </c>
      <c r="D25" s="21"/>
      <c r="E25" s="21">
        <f>E26+E27</f>
        <v>133549</v>
      </c>
      <c r="F25" s="21">
        <f>F26+F27</f>
        <v>139092.01435</v>
      </c>
      <c r="G25" s="27">
        <f t="shared" si="0"/>
        <v>104.15054725231938</v>
      </c>
    </row>
    <row r="26" spans="1:7" ht="56.25">
      <c r="A26" s="9" t="s">
        <v>26</v>
      </c>
      <c r="B26" s="7" t="s">
        <v>27</v>
      </c>
      <c r="C26" s="20">
        <v>31930</v>
      </c>
      <c r="D26" s="20"/>
      <c r="E26" s="20">
        <v>31930</v>
      </c>
      <c r="F26" s="20">
        <v>34658.72344</v>
      </c>
      <c r="G26" s="27">
        <f t="shared" si="0"/>
        <v>108.54595502662075</v>
      </c>
    </row>
    <row r="27" spans="1:7" ht="27.75" customHeight="1">
      <c r="A27" s="9" t="s">
        <v>44</v>
      </c>
      <c r="B27" s="16" t="s">
        <v>8</v>
      </c>
      <c r="C27" s="21">
        <f>C28+C29</f>
        <v>101619</v>
      </c>
      <c r="D27" s="21"/>
      <c r="E27" s="21">
        <f>E28+E29</f>
        <v>101619</v>
      </c>
      <c r="F27" s="21">
        <f>F28+F29</f>
        <v>104433.29091000001</v>
      </c>
      <c r="G27" s="27">
        <f t="shared" si="0"/>
        <v>102.76945345850679</v>
      </c>
    </row>
    <row r="28" spans="1:7" ht="41.25" customHeight="1">
      <c r="A28" s="9" t="s">
        <v>30</v>
      </c>
      <c r="B28" s="17" t="s">
        <v>32</v>
      </c>
      <c r="C28" s="20">
        <v>47657</v>
      </c>
      <c r="D28" s="20"/>
      <c r="E28" s="20">
        <v>47657</v>
      </c>
      <c r="F28" s="20">
        <v>47890.05227</v>
      </c>
      <c r="G28" s="27">
        <f t="shared" si="0"/>
        <v>100.48902001804562</v>
      </c>
    </row>
    <row r="29" spans="1:7" ht="44.25" customHeight="1">
      <c r="A29" s="9" t="s">
        <v>31</v>
      </c>
      <c r="B29" s="17" t="s">
        <v>33</v>
      </c>
      <c r="C29" s="20">
        <v>53962</v>
      </c>
      <c r="D29" s="20"/>
      <c r="E29" s="20">
        <v>53962</v>
      </c>
      <c r="F29" s="20">
        <v>56543.23864</v>
      </c>
      <c r="G29" s="27">
        <f t="shared" si="0"/>
        <v>104.78343767836627</v>
      </c>
    </row>
    <row r="30" spans="1:7" ht="18.75">
      <c r="A30" s="9"/>
      <c r="B30" s="18" t="s">
        <v>19</v>
      </c>
      <c r="C30" s="19">
        <f>C31+C36+C43+C39</f>
        <v>6460</v>
      </c>
      <c r="D30" s="19"/>
      <c r="E30" s="19">
        <f>E31+E36+E43+E39</f>
        <v>6460</v>
      </c>
      <c r="F30" s="19">
        <f>F31+F36+F43+F39</f>
        <v>7749.428609999999</v>
      </c>
      <c r="G30" s="26">
        <f t="shared" si="0"/>
        <v>119.96019520123838</v>
      </c>
    </row>
    <row r="31" spans="1:7" ht="40.5" customHeight="1">
      <c r="A31" s="6" t="s">
        <v>9</v>
      </c>
      <c r="B31" s="7" t="s">
        <v>10</v>
      </c>
      <c r="C31" s="20">
        <f>C32+C33+C35+C34</f>
        <v>5032</v>
      </c>
      <c r="D31" s="20"/>
      <c r="E31" s="20">
        <f>E32+E33+E35+E34</f>
        <v>5032</v>
      </c>
      <c r="F31" s="20">
        <f>F32+F33+F35+F34</f>
        <v>6174.43917</v>
      </c>
      <c r="G31" s="27">
        <f t="shared" si="0"/>
        <v>122.7034811208267</v>
      </c>
    </row>
    <row r="32" spans="1:7" ht="96.75" customHeight="1">
      <c r="A32" s="6" t="s">
        <v>38</v>
      </c>
      <c r="B32" s="7" t="s">
        <v>28</v>
      </c>
      <c r="C32" s="20">
        <v>3020</v>
      </c>
      <c r="D32" s="20"/>
      <c r="E32" s="20">
        <v>3020</v>
      </c>
      <c r="F32" s="20">
        <v>3995.36601</v>
      </c>
      <c r="G32" s="27">
        <f t="shared" si="0"/>
        <v>132.29688774834437</v>
      </c>
    </row>
    <row r="33" spans="1:7" ht="45" customHeight="1">
      <c r="A33" s="6" t="s">
        <v>39</v>
      </c>
      <c r="B33" s="7" t="s">
        <v>25</v>
      </c>
      <c r="C33" s="20">
        <v>520</v>
      </c>
      <c r="D33" s="20"/>
      <c r="E33" s="20">
        <v>520</v>
      </c>
      <c r="F33" s="20">
        <v>520.506</v>
      </c>
      <c r="G33" s="27">
        <f t="shared" si="0"/>
        <v>100.0973076923077</v>
      </c>
    </row>
    <row r="34" spans="1:7" ht="97.5" customHeight="1">
      <c r="A34" s="6" t="s">
        <v>76</v>
      </c>
      <c r="B34" s="7" t="s">
        <v>77</v>
      </c>
      <c r="C34" s="20">
        <v>1300</v>
      </c>
      <c r="D34" s="20"/>
      <c r="E34" s="20">
        <v>1300</v>
      </c>
      <c r="F34" s="20">
        <v>1446.50516</v>
      </c>
      <c r="G34" s="27">
        <f t="shared" si="0"/>
        <v>111.26962769230768</v>
      </c>
    </row>
    <row r="35" spans="1:7" ht="96.75" customHeight="1">
      <c r="A35" s="6" t="s">
        <v>42</v>
      </c>
      <c r="B35" s="7" t="s">
        <v>43</v>
      </c>
      <c r="C35" s="20">
        <v>192</v>
      </c>
      <c r="D35" s="20"/>
      <c r="E35" s="20">
        <v>192</v>
      </c>
      <c r="F35" s="20">
        <v>212.062</v>
      </c>
      <c r="G35" s="27">
        <f t="shared" si="0"/>
        <v>110.44895833333335</v>
      </c>
    </row>
    <row r="36" spans="1:7" ht="39.75" customHeight="1">
      <c r="A36" s="6" t="s">
        <v>11</v>
      </c>
      <c r="B36" s="7" t="s">
        <v>12</v>
      </c>
      <c r="C36" s="20">
        <f>C37+C38</f>
        <v>1399</v>
      </c>
      <c r="D36" s="20"/>
      <c r="E36" s="20">
        <f>E37+E38</f>
        <v>1399</v>
      </c>
      <c r="F36" s="20">
        <f>F37+F38</f>
        <v>1530.67677</v>
      </c>
      <c r="G36" s="27">
        <f t="shared" si="0"/>
        <v>109.4122065761258</v>
      </c>
    </row>
    <row r="37" spans="1:7" ht="63.75" customHeight="1">
      <c r="A37" s="6" t="s">
        <v>82</v>
      </c>
      <c r="B37" s="7" t="s">
        <v>83</v>
      </c>
      <c r="C37" s="20">
        <v>589</v>
      </c>
      <c r="D37" s="20"/>
      <c r="E37" s="20">
        <v>589</v>
      </c>
      <c r="F37" s="20">
        <v>720.47572</v>
      </c>
      <c r="G37" s="27">
        <f t="shared" si="0"/>
        <v>122.32185398981326</v>
      </c>
    </row>
    <row r="38" spans="1:7" ht="98.25" customHeight="1">
      <c r="A38" s="6" t="s">
        <v>41</v>
      </c>
      <c r="B38" s="7" t="s">
        <v>40</v>
      </c>
      <c r="C38" s="20">
        <v>810</v>
      </c>
      <c r="D38" s="20"/>
      <c r="E38" s="20">
        <v>810</v>
      </c>
      <c r="F38" s="20">
        <v>810.20105</v>
      </c>
      <c r="G38" s="27">
        <f t="shared" si="0"/>
        <v>100.02482098765432</v>
      </c>
    </row>
    <row r="39" spans="1:7" ht="32.25" customHeight="1">
      <c r="A39" s="24" t="s">
        <v>85</v>
      </c>
      <c r="B39" s="25" t="s">
        <v>84</v>
      </c>
      <c r="C39" s="19">
        <f>SUM(C40:C42)</f>
        <v>19</v>
      </c>
      <c r="D39" s="19"/>
      <c r="E39" s="19">
        <f>SUM(E40:E42)</f>
        <v>19</v>
      </c>
      <c r="F39" s="19">
        <f>SUM(F40:F42)</f>
        <v>34.08267</v>
      </c>
      <c r="G39" s="26">
        <f t="shared" si="0"/>
        <v>179.3824736842105</v>
      </c>
    </row>
    <row r="40" spans="1:7" ht="41.25" customHeight="1">
      <c r="A40" s="6" t="s">
        <v>88</v>
      </c>
      <c r="B40" s="14" t="s">
        <v>90</v>
      </c>
      <c r="C40" s="20">
        <v>10</v>
      </c>
      <c r="D40" s="20"/>
      <c r="E40" s="20">
        <v>10</v>
      </c>
      <c r="F40" s="20">
        <v>10</v>
      </c>
      <c r="G40" s="27">
        <f t="shared" si="0"/>
        <v>100</v>
      </c>
    </row>
    <row r="41" spans="1:7" ht="79.5" customHeight="1">
      <c r="A41" s="6" t="s">
        <v>93</v>
      </c>
      <c r="B41" s="14" t="s">
        <v>98</v>
      </c>
      <c r="C41" s="20">
        <v>0</v>
      </c>
      <c r="D41" s="20"/>
      <c r="E41" s="20">
        <v>0</v>
      </c>
      <c r="F41" s="20">
        <v>15</v>
      </c>
      <c r="G41" s="27"/>
    </row>
    <row r="42" spans="1:7" ht="41.25" customHeight="1">
      <c r="A42" s="6" t="s">
        <v>89</v>
      </c>
      <c r="B42" s="14" t="s">
        <v>91</v>
      </c>
      <c r="C42" s="20">
        <v>9</v>
      </c>
      <c r="D42" s="20"/>
      <c r="E42" s="20">
        <v>9</v>
      </c>
      <c r="F42" s="20">
        <v>9.08267</v>
      </c>
      <c r="G42" s="27">
        <f t="shared" si="0"/>
        <v>100.91855555555556</v>
      </c>
    </row>
    <row r="43" spans="1:7" ht="32.25" customHeight="1">
      <c r="A43" s="24" t="s">
        <v>86</v>
      </c>
      <c r="B43" s="22" t="s">
        <v>74</v>
      </c>
      <c r="C43" s="19">
        <f>C44</f>
        <v>10</v>
      </c>
      <c r="D43" s="19"/>
      <c r="E43" s="19">
        <f>E44</f>
        <v>10</v>
      </c>
      <c r="F43" s="19">
        <f>F44</f>
        <v>10.23</v>
      </c>
      <c r="G43" s="26">
        <f t="shared" si="0"/>
        <v>102.30000000000001</v>
      </c>
    </row>
    <row r="44" spans="1:7" ht="41.25" customHeight="1">
      <c r="A44" s="6" t="s">
        <v>87</v>
      </c>
      <c r="B44" s="23" t="s">
        <v>75</v>
      </c>
      <c r="C44" s="20">
        <v>10</v>
      </c>
      <c r="D44" s="20"/>
      <c r="E44" s="20">
        <v>10</v>
      </c>
      <c r="F44" s="20">
        <v>10.23</v>
      </c>
      <c r="G44" s="27">
        <f t="shared" si="0"/>
        <v>102.30000000000001</v>
      </c>
    </row>
    <row r="45" spans="1:7" ht="28.5" customHeight="1">
      <c r="A45" s="24" t="s">
        <v>13</v>
      </c>
      <c r="B45" s="18" t="s">
        <v>14</v>
      </c>
      <c r="C45" s="19">
        <f>C46+C55+C57</f>
        <v>8600.329380000001</v>
      </c>
      <c r="D45" s="19">
        <f>D46</f>
        <v>-465.03999999999996</v>
      </c>
      <c r="E45" s="19">
        <f>E46+E55+E57</f>
        <v>8135.289380000001</v>
      </c>
      <c r="F45" s="19">
        <f>F46+F55+F57</f>
        <v>7169.069330000001</v>
      </c>
      <c r="G45" s="26">
        <f t="shared" si="0"/>
        <v>88.12310165173251</v>
      </c>
    </row>
    <row r="46" spans="1:7" ht="42" customHeight="1">
      <c r="A46" s="24" t="s">
        <v>46</v>
      </c>
      <c r="B46" s="15" t="s">
        <v>47</v>
      </c>
      <c r="C46" s="19">
        <f>C47+C51+C53</f>
        <v>8510.29</v>
      </c>
      <c r="D46" s="19">
        <f>D47</f>
        <v>-465.03999999999996</v>
      </c>
      <c r="E46" s="19">
        <f>E47+E51+E53</f>
        <v>8045.25</v>
      </c>
      <c r="F46" s="19">
        <f>F47+F51+F53</f>
        <v>7079.029950000001</v>
      </c>
      <c r="G46" s="26">
        <f t="shared" si="0"/>
        <v>87.99017991982848</v>
      </c>
    </row>
    <row r="47" spans="1:7" ht="42" customHeight="1">
      <c r="A47" s="6" t="s">
        <v>58</v>
      </c>
      <c r="B47" s="14" t="s">
        <v>59</v>
      </c>
      <c r="C47" s="20">
        <f>SUM(C48:C50)</f>
        <v>4930.29</v>
      </c>
      <c r="D47" s="20">
        <f>SUM(D48:D50)</f>
        <v>-465.03999999999996</v>
      </c>
      <c r="E47" s="20">
        <f>SUM(E48:E50)</f>
        <v>4465.25</v>
      </c>
      <c r="F47" s="20">
        <f>SUM(F48:F50)</f>
        <v>4465.240350000001</v>
      </c>
      <c r="G47" s="27">
        <f t="shared" si="0"/>
        <v>99.99978388668049</v>
      </c>
    </row>
    <row r="48" spans="1:7" ht="59.25" customHeight="1">
      <c r="A48" s="6" t="s">
        <v>60</v>
      </c>
      <c r="B48" s="14" t="s">
        <v>73</v>
      </c>
      <c r="C48" s="20">
        <v>964.29</v>
      </c>
      <c r="D48" s="20">
        <v>-147.37</v>
      </c>
      <c r="E48" s="20">
        <f>C48+D48</f>
        <v>816.92</v>
      </c>
      <c r="F48" s="20">
        <v>816.91239</v>
      </c>
      <c r="G48" s="27">
        <f t="shared" si="0"/>
        <v>99.99906845223524</v>
      </c>
    </row>
    <row r="49" spans="1:7" ht="60.75" customHeight="1">
      <c r="A49" s="6" t="s">
        <v>61</v>
      </c>
      <c r="B49" s="14" t="s">
        <v>62</v>
      </c>
      <c r="C49" s="20">
        <v>3545</v>
      </c>
      <c r="D49" s="20">
        <v>-212.7</v>
      </c>
      <c r="E49" s="20">
        <f>C49+D49</f>
        <v>3332.3</v>
      </c>
      <c r="F49" s="20">
        <v>3332.3</v>
      </c>
      <c r="G49" s="27">
        <f t="shared" si="0"/>
        <v>100</v>
      </c>
    </row>
    <row r="50" spans="1:7" ht="75.75" customHeight="1">
      <c r="A50" s="6" t="s">
        <v>64</v>
      </c>
      <c r="B50" s="14" t="s">
        <v>63</v>
      </c>
      <c r="C50" s="20">
        <v>421</v>
      </c>
      <c r="D50" s="20">
        <v>-104.97</v>
      </c>
      <c r="E50" s="20">
        <f>C50+D50</f>
        <v>316.03</v>
      </c>
      <c r="F50" s="20">
        <v>316.02796</v>
      </c>
      <c r="G50" s="27">
        <f t="shared" si="0"/>
        <v>99.99935449166219</v>
      </c>
    </row>
    <row r="51" spans="1:7" ht="24" customHeight="1">
      <c r="A51" s="6" t="s">
        <v>48</v>
      </c>
      <c r="B51" s="14" t="s">
        <v>49</v>
      </c>
      <c r="C51" s="20">
        <f>C52</f>
        <v>1580</v>
      </c>
      <c r="D51" s="20"/>
      <c r="E51" s="20">
        <f>E52</f>
        <v>1580</v>
      </c>
      <c r="F51" s="20">
        <f>F52</f>
        <v>645.02629</v>
      </c>
      <c r="G51" s="27">
        <f t="shared" si="0"/>
        <v>40.82444873417722</v>
      </c>
    </row>
    <row r="52" spans="1:7" ht="45" customHeight="1">
      <c r="A52" s="10" t="s">
        <v>45</v>
      </c>
      <c r="B52" s="7" t="s">
        <v>29</v>
      </c>
      <c r="C52" s="20">
        <v>1580</v>
      </c>
      <c r="D52" s="20"/>
      <c r="E52" s="20">
        <v>1580</v>
      </c>
      <c r="F52" s="20">
        <v>645.02629</v>
      </c>
      <c r="G52" s="27">
        <f t="shared" si="0"/>
        <v>40.82444873417722</v>
      </c>
    </row>
    <row r="53" spans="1:7" ht="20.25" customHeight="1">
      <c r="A53" s="10" t="s">
        <v>80</v>
      </c>
      <c r="B53" s="7" t="s">
        <v>81</v>
      </c>
      <c r="C53" s="20">
        <f>C54</f>
        <v>2000</v>
      </c>
      <c r="D53" s="20"/>
      <c r="E53" s="20">
        <f>E54</f>
        <v>2000</v>
      </c>
      <c r="F53" s="20">
        <f>F54</f>
        <v>1968.76331</v>
      </c>
      <c r="G53" s="27">
        <f t="shared" si="0"/>
        <v>98.43816550000001</v>
      </c>
    </row>
    <row r="54" spans="1:7" ht="59.25" customHeight="1">
      <c r="A54" s="10" t="s">
        <v>78</v>
      </c>
      <c r="B54" s="7" t="s">
        <v>79</v>
      </c>
      <c r="C54" s="20">
        <v>2000</v>
      </c>
      <c r="D54" s="20"/>
      <c r="E54" s="20">
        <v>2000</v>
      </c>
      <c r="F54" s="20">
        <v>1968.76331</v>
      </c>
      <c r="G54" s="27">
        <f t="shared" si="0"/>
        <v>98.43816550000001</v>
      </c>
    </row>
    <row r="55" spans="1:7" ht="76.5" customHeight="1">
      <c r="A55" s="29" t="s">
        <v>65</v>
      </c>
      <c r="B55" s="15" t="s">
        <v>66</v>
      </c>
      <c r="C55" s="19">
        <f>C56</f>
        <v>786.02668</v>
      </c>
      <c r="D55" s="19"/>
      <c r="E55" s="19">
        <f>E56</f>
        <v>786.02668</v>
      </c>
      <c r="F55" s="19">
        <f>F56</f>
        <v>786.02668</v>
      </c>
      <c r="G55" s="26">
        <f t="shared" si="0"/>
        <v>100</v>
      </c>
    </row>
    <row r="56" spans="1:7" ht="64.5" customHeight="1">
      <c r="A56" s="10" t="s">
        <v>68</v>
      </c>
      <c r="B56" s="7" t="s">
        <v>67</v>
      </c>
      <c r="C56" s="20">
        <v>786.02668</v>
      </c>
      <c r="D56" s="20"/>
      <c r="E56" s="20">
        <v>786.02668</v>
      </c>
      <c r="F56" s="20">
        <v>786.02668</v>
      </c>
      <c r="G56" s="27">
        <f t="shared" si="0"/>
        <v>100</v>
      </c>
    </row>
    <row r="57" spans="1:7" ht="59.25" customHeight="1">
      <c r="A57" s="29" t="s">
        <v>69</v>
      </c>
      <c r="B57" s="15" t="s">
        <v>70</v>
      </c>
      <c r="C57" s="19">
        <f>SUM(C58:C58)</f>
        <v>-695.9873</v>
      </c>
      <c r="D57" s="19"/>
      <c r="E57" s="19">
        <f>SUM(E58:E58)</f>
        <v>-695.9873</v>
      </c>
      <c r="F57" s="19">
        <f>SUM(F58:F58)</f>
        <v>-695.9873</v>
      </c>
      <c r="G57" s="26">
        <f t="shared" si="0"/>
        <v>100</v>
      </c>
    </row>
    <row r="58" spans="1:7" ht="77.25" customHeight="1">
      <c r="A58" s="10" t="s">
        <v>71</v>
      </c>
      <c r="B58" s="7" t="s">
        <v>72</v>
      </c>
      <c r="C58" s="20">
        <v>-695.9873</v>
      </c>
      <c r="D58" s="20"/>
      <c r="E58" s="20">
        <v>-695.9873</v>
      </c>
      <c r="F58" s="20">
        <v>-695.9873</v>
      </c>
      <c r="G58" s="27">
        <f t="shared" si="0"/>
        <v>100</v>
      </c>
    </row>
    <row r="59" spans="1:7" ht="28.5" customHeight="1">
      <c r="A59" s="4"/>
      <c r="B59" s="5" t="s">
        <v>15</v>
      </c>
      <c r="C59" s="19">
        <f>C45+C30+C12</f>
        <v>192997.32938</v>
      </c>
      <c r="D59" s="19">
        <f>D45+D30+D12</f>
        <v>-465.03999999999996</v>
      </c>
      <c r="E59" s="19">
        <f>E45+E30+E12</f>
        <v>192532.28938</v>
      </c>
      <c r="F59" s="19">
        <f>F45+F30+F12</f>
        <v>198431.46978</v>
      </c>
      <c r="G59" s="26">
        <f t="shared" si="0"/>
        <v>103.06399535319338</v>
      </c>
    </row>
    <row r="61" spans="1:7" ht="48.75" customHeight="1">
      <c r="A61" s="31" t="s">
        <v>99</v>
      </c>
      <c r="B61" s="32"/>
      <c r="F61" s="35" t="s">
        <v>100</v>
      </c>
      <c r="G61" s="35"/>
    </row>
  </sheetData>
  <sheetProtection/>
  <mergeCells count="8">
    <mergeCell ref="A61:B61"/>
    <mergeCell ref="A8:G8"/>
    <mergeCell ref="A1:G1"/>
    <mergeCell ref="A2:G2"/>
    <mergeCell ref="A3:G3"/>
    <mergeCell ref="A4:G4"/>
    <mergeCell ref="A5:G5"/>
    <mergeCell ref="F61:G61"/>
  </mergeCells>
  <printOptions/>
  <pageMargins left="0.7874015748031497" right="0.31496062992125984" top="0.7874015748031497" bottom="0.5905511811023623" header="0.1968503937007874" footer="0.31496062992125984"/>
  <pageSetup fitToHeight="0" horizontalDpi="600" verticalDpi="600" orientation="portrait" paperSize="9" scale="45" r:id="rId1"/>
  <headerFooter alignWithMargins="0">
    <oddFooter>&amp;R&amp;15&amp;P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Кочережко Оксана Анатольевна</cp:lastModifiedBy>
  <cp:lastPrinted>2020-04-01T08:59:56Z</cp:lastPrinted>
  <dcterms:created xsi:type="dcterms:W3CDTF">2010-09-30T11:19:41Z</dcterms:created>
  <dcterms:modified xsi:type="dcterms:W3CDTF">2020-05-06T10:52:11Z</dcterms:modified>
  <cp:category/>
  <cp:version/>
  <cp:contentType/>
  <cp:contentStatus/>
</cp:coreProperties>
</file>