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/>
  </bookViews>
  <sheets>
    <sheet name="Пер. с 01.01.2020 по 31.08.2020" sheetId="6" r:id="rId1"/>
    <sheet name="Пер. с 01.09.2020 по 31.12.2020" sheetId="5" r:id="rId2"/>
  </sheets>
  <definedNames>
    <definedName name="_xlnm._FilterDatabase" localSheetId="0" hidden="1">'Пер. с 01.01.2020 по 31.08.2020'!$A$19:$AP$102</definedName>
    <definedName name="_xlnm._FilterDatabase" localSheetId="1" hidden="1">'Пер. с 01.09.2020 по 31.12.2020'!$A$16:$AP$99</definedName>
    <definedName name="_xlnm.Print_Titles" localSheetId="0">'Пер. с 01.01.2020 по 31.08.2020'!$A:$B,'Пер. с 01.01.2020 по 31.08.2020'!$7:$19</definedName>
    <definedName name="_xlnm.Print_Titles" localSheetId="1">'Пер. с 01.09.2020 по 31.12.2020'!$A:$B,'Пер. с 01.09.2020 по 31.12.2020'!$4:$16</definedName>
    <definedName name="_xlnm.Print_Area" localSheetId="0">'Пер. с 01.01.2020 по 31.08.2020'!$A$1:$AP$107</definedName>
    <definedName name="_xlnm.Print_Area" localSheetId="1">'Пер. с 01.09.2020 по 31.12.2020'!$A$1:$AP$104</definedName>
  </definedNames>
  <calcPr calcId="145621"/>
</workbook>
</file>

<file path=xl/calcChain.xml><?xml version="1.0" encoding="utf-8"?>
<calcChain xmlns="http://schemas.openxmlformats.org/spreadsheetml/2006/main">
  <c r="O100" i="6" l="1"/>
  <c r="AP101" i="6"/>
  <c r="AP102" i="6" s="1"/>
  <c r="AO101" i="6"/>
  <c r="AN101" i="6"/>
  <c r="AM101" i="6"/>
  <c r="AL101" i="6"/>
  <c r="AK101" i="6"/>
  <c r="AJ101" i="6"/>
  <c r="AI101" i="6"/>
  <c r="AH101" i="6"/>
  <c r="AH102" i="6" s="1"/>
  <c r="AG101" i="6"/>
  <c r="AF101" i="6"/>
  <c r="AE101" i="6"/>
  <c r="AD101" i="6"/>
  <c r="AC101" i="6"/>
  <c r="AB101" i="6"/>
  <c r="AA101" i="6"/>
  <c r="AA102" i="6" s="1"/>
  <c r="Z101" i="6"/>
  <c r="Z102" i="6" s="1"/>
  <c r="Y101" i="6"/>
  <c r="X101" i="6"/>
  <c r="W101" i="6"/>
  <c r="V101" i="6"/>
  <c r="U101" i="6"/>
  <c r="T101" i="6"/>
  <c r="S101" i="6"/>
  <c r="R101" i="6"/>
  <c r="R102" i="6" s="1"/>
  <c r="Q101" i="6"/>
  <c r="P101" i="6"/>
  <c r="O101" i="6"/>
  <c r="N101" i="6"/>
  <c r="M101" i="6"/>
  <c r="L101" i="6"/>
  <c r="K101" i="6"/>
  <c r="J101" i="6"/>
  <c r="J102" i="6" s="1"/>
  <c r="I101" i="6"/>
  <c r="H101" i="6"/>
  <c r="G101" i="6"/>
  <c r="F101" i="6"/>
  <c r="E101" i="6"/>
  <c r="AP100" i="6"/>
  <c r="AO100" i="6"/>
  <c r="AN100" i="6"/>
  <c r="AM100" i="6"/>
  <c r="AL100" i="6"/>
  <c r="AK100" i="6"/>
  <c r="AJ100" i="6"/>
  <c r="AI100" i="6"/>
  <c r="AH100" i="6"/>
  <c r="AG100" i="6"/>
  <c r="AF100" i="6"/>
  <c r="AE100" i="6"/>
  <c r="AD100" i="6"/>
  <c r="AC100" i="6"/>
  <c r="AB100" i="6"/>
  <c r="AA100" i="6"/>
  <c r="Z100" i="6"/>
  <c r="Y100" i="6"/>
  <c r="X100" i="6"/>
  <c r="W100" i="6"/>
  <c r="V100" i="6"/>
  <c r="U100" i="6"/>
  <c r="T100" i="6"/>
  <c r="S100" i="6"/>
  <c r="R100" i="6"/>
  <c r="Q100" i="6"/>
  <c r="P100" i="6"/>
  <c r="N100" i="6"/>
  <c r="M100" i="6"/>
  <c r="L100" i="6"/>
  <c r="K100" i="6"/>
  <c r="J100" i="6"/>
  <c r="I100" i="6"/>
  <c r="H100" i="6"/>
  <c r="G100" i="6"/>
  <c r="F100" i="6"/>
  <c r="E100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20" i="6"/>
  <c r="D21" i="6"/>
  <c r="D22" i="6"/>
  <c r="P102" i="6" l="1"/>
  <c r="AJ102" i="6"/>
  <c r="AF102" i="6"/>
  <c r="X102" i="6"/>
  <c r="H102" i="6"/>
  <c r="F102" i="6"/>
  <c r="N102" i="6"/>
  <c r="V102" i="6"/>
  <c r="AD102" i="6"/>
  <c r="AL102" i="6"/>
  <c r="AN102" i="6"/>
  <c r="O102" i="6"/>
  <c r="G102" i="6"/>
  <c r="W102" i="6"/>
  <c r="AE102" i="6"/>
  <c r="AM102" i="6"/>
  <c r="D101" i="6"/>
  <c r="D100" i="6"/>
  <c r="K102" i="6"/>
  <c r="T102" i="6"/>
  <c r="AB102" i="6"/>
  <c r="S102" i="6"/>
  <c r="AI102" i="6"/>
  <c r="E102" i="6"/>
  <c r="M102" i="6"/>
  <c r="U102" i="6"/>
  <c r="AC102" i="6"/>
  <c r="AK102" i="6"/>
  <c r="I102" i="6"/>
  <c r="Q102" i="6"/>
  <c r="Y102" i="6"/>
  <c r="AG102" i="6"/>
  <c r="AO102" i="6"/>
  <c r="L102" i="6"/>
  <c r="D26" i="5"/>
  <c r="D102" i="6" l="1"/>
  <c r="G97" i="5"/>
  <c r="D19" i="5" l="1"/>
  <c r="D20" i="5"/>
  <c r="D21" i="5"/>
  <c r="D22" i="5"/>
  <c r="D23" i="5"/>
  <c r="D24" i="5"/>
  <c r="D25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18" i="5"/>
  <c r="AP98" i="5"/>
  <c r="E97" i="5"/>
  <c r="F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X97" i="5"/>
  <c r="Y97" i="5"/>
  <c r="Z97" i="5"/>
  <c r="AA97" i="5"/>
  <c r="AB97" i="5"/>
  <c r="AC97" i="5"/>
  <c r="AD97" i="5"/>
  <c r="AE97" i="5"/>
  <c r="AF97" i="5"/>
  <c r="AG97" i="5"/>
  <c r="AH97" i="5"/>
  <c r="AI97" i="5"/>
  <c r="AJ97" i="5"/>
  <c r="AK97" i="5"/>
  <c r="AL97" i="5"/>
  <c r="AM97" i="5"/>
  <c r="AN97" i="5"/>
  <c r="AO97" i="5"/>
  <c r="AP97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X98" i="5"/>
  <c r="Y98" i="5"/>
  <c r="Z98" i="5"/>
  <c r="AA98" i="5"/>
  <c r="AB98" i="5"/>
  <c r="AC98" i="5"/>
  <c r="AD98" i="5"/>
  <c r="AE98" i="5"/>
  <c r="AF98" i="5"/>
  <c r="AG98" i="5"/>
  <c r="AH98" i="5"/>
  <c r="AI98" i="5"/>
  <c r="AJ98" i="5"/>
  <c r="AK98" i="5"/>
  <c r="AL98" i="5"/>
  <c r="AM98" i="5"/>
  <c r="AN98" i="5"/>
  <c r="AO98" i="5"/>
  <c r="D98" i="5" l="1"/>
  <c r="AP99" i="5"/>
  <c r="AN99" i="5"/>
  <c r="AM99" i="5"/>
  <c r="AL99" i="5"/>
  <c r="AJ99" i="5"/>
  <c r="AI99" i="5"/>
  <c r="AH99" i="5"/>
  <c r="AF99" i="5"/>
  <c r="AE99" i="5"/>
  <c r="AD99" i="5"/>
  <c r="AB99" i="5"/>
  <c r="AA99" i="5"/>
  <c r="Z99" i="5"/>
  <c r="X99" i="5"/>
  <c r="W99" i="5"/>
  <c r="V99" i="5"/>
  <c r="T99" i="5"/>
  <c r="S99" i="5"/>
  <c r="R99" i="5"/>
  <c r="P99" i="5"/>
  <c r="O99" i="5"/>
  <c r="N99" i="5"/>
  <c r="L99" i="5"/>
  <c r="K99" i="5"/>
  <c r="J99" i="5"/>
  <c r="I99" i="5"/>
  <c r="H99" i="5"/>
  <c r="G99" i="5"/>
  <c r="F99" i="5"/>
  <c r="AK99" i="5"/>
  <c r="AC99" i="5"/>
  <c r="U99" i="5"/>
  <c r="D17" i="5"/>
  <c r="D97" i="5" s="1"/>
  <c r="D99" i="5" l="1"/>
  <c r="Y99" i="5"/>
  <c r="Q99" i="5"/>
  <c r="AG99" i="5"/>
  <c r="AO99" i="5"/>
  <c r="E99" i="5"/>
  <c r="M99" i="5"/>
</calcChain>
</file>

<file path=xl/sharedStrings.xml><?xml version="1.0" encoding="utf-8"?>
<sst xmlns="http://schemas.openxmlformats.org/spreadsheetml/2006/main" count="673" uniqueCount="198">
  <si>
    <t>в том числе:</t>
  </si>
  <si>
    <t>Х</t>
  </si>
  <si>
    <t>ИТОГ:</t>
  </si>
  <si>
    <t>Всего по сельской местности:</t>
  </si>
  <si>
    <t>Всего по городской местности:</t>
  </si>
  <si>
    <t>1.3</t>
  </si>
  <si>
    <t>1.2</t>
  </si>
  <si>
    <t>1.1</t>
  </si>
  <si>
    <t>Тип населенного пункта (городской / сельский)</t>
  </si>
  <si>
    <t>№ п/п</t>
  </si>
  <si>
    <t>старше трех лет</t>
  </si>
  <si>
    <t>от одного года 
до трех лет</t>
  </si>
  <si>
    <t>от двух месяцев 
до одного года</t>
  </si>
  <si>
    <t>в разновозрастных группах для воспитанников от двух месяцев до семи лет в сельской местности (воспитанники в возрасте от двух месяцев до одного года, от одного года до трех лет, старше трех лет)</t>
  </si>
  <si>
    <t>для слабослышащих воспитанников, для воспитанников с нарушениями опорно-двигательного аппарата, для воспитанников с умственной отсталостью умеренной, тяжелой степени, для воспитанников с аутизмом, для воспитанников со сложным дефектом (имеющих сочетание двух или более недостатков в физическом и (или) психическом развитии), для воспитанников с иными ограниченными возможностями здоровья</t>
  </si>
  <si>
    <t>для глухих воспитанников, для слепых воспитанников</t>
  </si>
  <si>
    <t>для воспитанников с тяжелыми нарушениями речи, для слабовидящих воспитанников, для воспитанников с амблиопией, косоглазием, для воспитанников с задержкой психического развития, для воспитанников с умственной отсталостью легкой степени</t>
  </si>
  <si>
    <t>для воспитанников с фонетико-фонематическим нарушением речи и нарушением произношения отдельных слов</t>
  </si>
  <si>
    <t>Комбинированной направленности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</si>
  <si>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Оздоровительной направленности (дети с туберкулезной интоксикацией, часто болеющие дети и другие категории детей, нуждающихся в длительном лечении и проведении для них необходимого комплекса специальных лечебно-оздоровительных мероприятий)</t>
  </si>
  <si>
    <t>Компенсирующей направленности  для детей</t>
  </si>
  <si>
    <t>Общеразвивающей направленности для детей</t>
  </si>
  <si>
    <t>в том числе по направленностям групп:</t>
  </si>
  <si>
    <t>обучение в муниципальных дошкольных организациях с режимом работы круглосуточного пребывания</t>
  </si>
  <si>
    <t>обучение в муниципальных дошкольных организациях с режимом работы кратковременного пребывания</t>
  </si>
  <si>
    <t>обучение в муниципальных дошкольных организациях с режимом работы сокращенного дня</t>
  </si>
  <si>
    <t>обучение в муниципальных дошкольных организациях с режимом работы полного дня:</t>
  </si>
  <si>
    <t>Численность воспитанников  в муниципальных дошкольных образовательных организациях (человек), всего:</t>
  </si>
  <si>
    <t>Наименование муниципальных дошкольных образовательных организаций (в соответствии с организационно-правовыми документами)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</si>
  <si>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</si>
  <si>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</si>
  <si>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</si>
  <si>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</si>
  <si>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</si>
  <si>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</si>
  <si>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</si>
  <si>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</si>
  <si>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</si>
  <si>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</si>
  <si>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</si>
  <si>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</si>
  <si>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</si>
  <si>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</si>
  <si>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</si>
  <si>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</si>
  <si>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</si>
  <si>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</si>
  <si>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</si>
  <si>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</si>
  <si>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</si>
  <si>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</si>
  <si>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</si>
  <si>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</si>
  <si>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</si>
  <si>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</si>
  <si>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</si>
  <si>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</si>
  <si>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</si>
  <si>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</si>
  <si>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</si>
  <si>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</si>
  <si>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</si>
  <si>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</si>
  <si>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</si>
  <si>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</si>
  <si>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</si>
  <si>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</si>
  <si>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</si>
  <si>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</si>
  <si>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</si>
  <si>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</si>
  <si>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</si>
  <si>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</si>
  <si>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</si>
  <si>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</si>
  <si>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</si>
  <si>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</si>
  <si>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</si>
  <si>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</si>
  <si>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</si>
  <si>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</si>
  <si>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</si>
  <si>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</si>
  <si>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</si>
  <si>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</si>
  <si>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</si>
  <si>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</si>
  <si>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</si>
  <si>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</si>
  <si>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</si>
  <si>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</si>
  <si>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</si>
  <si>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</si>
  <si>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</si>
  <si>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</si>
  <si>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</si>
  <si>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</si>
  <si>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</si>
  <si>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</si>
  <si>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</si>
  <si>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</si>
  <si>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</si>
  <si>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</si>
  <si>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</si>
  <si>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</si>
  <si>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</si>
  <si>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МБДОУ детский сад №1 комбинированного вида</t>
  </si>
  <si>
    <t>городской</t>
  </si>
  <si>
    <t>МБДОУ центр развития ребенка - детский сад №4</t>
  </si>
  <si>
    <t>МБДОУ детский сад №5</t>
  </si>
  <si>
    <t>МБДОУ детский сад №7 комбинированного вида</t>
  </si>
  <si>
    <t>МБДОУ детский сад №8</t>
  </si>
  <si>
    <t>МБДОУ детский сад № 9</t>
  </si>
  <si>
    <t>МБДОУ детский сад №10 комбинированного вида</t>
  </si>
  <si>
    <t>МБДОУ центр развития ребенка - детский сад №11</t>
  </si>
  <si>
    <t>МБДОУ детский сад №13</t>
  </si>
  <si>
    <t>МБДОУ детский сад №14</t>
  </si>
  <si>
    <t>МБДОУ детский сад №17 комбинированного вида</t>
  </si>
  <si>
    <t>МБДОУ детский сад №18 комбинированного вида</t>
  </si>
  <si>
    <t>МБДОУ детский сад №20 комбинированного вида</t>
  </si>
  <si>
    <t>МБДОУ детский сад №21 комбинированного вида</t>
  </si>
  <si>
    <t>МБДОУ детский сад №23</t>
  </si>
  <si>
    <t>МБДОУ детский сад №24 комбинированного вида</t>
  </si>
  <si>
    <t>МБДОУ детский сад №27 комбинированного вида</t>
  </si>
  <si>
    <t>МБДОУ детский сад №33 комбинированного вида</t>
  </si>
  <si>
    <t>МБДОУ детский сад 34 комбинированного вида</t>
  </si>
  <si>
    <t>МБДОУ детский сад №35 комбинированного вида</t>
  </si>
  <si>
    <t>МБДОУ детский сад №36 общеразвивающего вида</t>
  </si>
  <si>
    <t xml:space="preserve">МБДОУ детский сад №39 </t>
  </si>
  <si>
    <t>МБДОУ детский сад компенсирующего вида №40</t>
  </si>
  <si>
    <t>МБДОУ детский сад №41 комбинированного вида</t>
  </si>
  <si>
    <t xml:space="preserve">МБДОУ детский сад №42 </t>
  </si>
  <si>
    <t>МБДОУ детский сад №45</t>
  </si>
  <si>
    <t>МБДОУ детский сад №50</t>
  </si>
  <si>
    <t>МБДОУ центр развития ребенка - детский сад №54</t>
  </si>
  <si>
    <t>МБДОУ центр развития ребенка - детский сад №55</t>
  </si>
  <si>
    <t>МБДОУ детский сад №56</t>
  </si>
  <si>
    <t>МБДОУ детский сад №57 общеразвивающего вида</t>
  </si>
  <si>
    <t>МБДОУ детский сад №59 комбинированного вида</t>
  </si>
  <si>
    <t>МБДОУ детский сад №62 комбинированного вида</t>
  </si>
  <si>
    <t>МБДОУ детский сад №65 комбинированого вида</t>
  </si>
  <si>
    <t>МБДОУ детский сад №68</t>
  </si>
  <si>
    <t xml:space="preserve">МБДОУ детский сад №70 комбинированного вида </t>
  </si>
  <si>
    <t>МБДОУ детский сад №73</t>
  </si>
  <si>
    <t>МБДОУ детский сад №77 комбинированного вида</t>
  </si>
  <si>
    <t>МБДОУ детский сад №79 комбинированного вида</t>
  </si>
  <si>
    <t>МБДОУ центр развития ребенка - детский сад №80</t>
  </si>
  <si>
    <t>МБДОУ центр развития развития ребенка - детский сад №82</t>
  </si>
  <si>
    <t>МБДОУ детский сад №84 комбинированного вида</t>
  </si>
  <si>
    <t>МБДОУ детский сад №85 комбинированного вида</t>
  </si>
  <si>
    <t>МАДОУ детский сад №15 комбинированного вида</t>
  </si>
  <si>
    <t>МАДОУ центр развития ребенка - детский сад №71</t>
  </si>
  <si>
    <t>МАДОУ детский сад №72 комбинированого вида</t>
  </si>
  <si>
    <t>МАДОУ детский сад №83 общеразвивающего вида</t>
  </si>
  <si>
    <t>МБДОУ детский сад №75</t>
  </si>
  <si>
    <t>МДОУ "Детский сад № 1 "Солнышко"</t>
  </si>
  <si>
    <t>МАДОУ "Детский сад № 2 "Подсолнух" (в т.ч. филиал № 1 МАДОУ "Детский сад № 2 "Подсолнух" детский сад "Юленька"- филиал МАДОУ "Детский сад № 2 "Подсолнух")</t>
  </si>
  <si>
    <t>МДОУ "Детский сад № 3 "Родничок"</t>
  </si>
  <si>
    <t>МАДОУ "Детский сад № 4 "Алёнка"</t>
  </si>
  <si>
    <t>МДОУ "Детский сад № 5 "Ласточка"</t>
  </si>
  <si>
    <t>МАДОО "Детский сад № 6 "Матрёшка" (в т.ч. детский сад "Светлячок" филиал МАДОО "Детский сад № 6 "Матрёшка")</t>
  </si>
  <si>
    <t>МДОУ "Детский сад № 7 "Сказка"</t>
  </si>
  <si>
    <t>МАДОО "Детский сад № 8 "Малинка"</t>
  </si>
  <si>
    <t>МБДОУ детский сад №2 комбинированного вида</t>
  </si>
  <si>
    <t>сельский</t>
  </si>
  <si>
    <t>МБДОУ детский сад №3 комбинированного вида</t>
  </si>
  <si>
    <t>МБДОУ детский сад №6 комбинированного вида</t>
  </si>
  <si>
    <t>МБДОУ детский сад №12 комбинированного вида</t>
  </si>
  <si>
    <t>МБДОУ детский сад №16</t>
  </si>
  <si>
    <t>МБДОУ детский сад №19 комбинированного вида</t>
  </si>
  <si>
    <t>МБДОУ центр развития ребека - детский сад №22</t>
  </si>
  <si>
    <t>МБДОУ детский сад №25</t>
  </si>
  <si>
    <t>МБДОУ детский сад №28</t>
  </si>
  <si>
    <t>МБДОУ детский сад №30</t>
  </si>
  <si>
    <t>МБДОУ детский сад №31</t>
  </si>
  <si>
    <t>МБДОУ центр развития ребенка детский сад №32</t>
  </si>
  <si>
    <t>МБДОУ детский сад №37</t>
  </si>
  <si>
    <t>МБДОУ детский сад №43</t>
  </si>
  <si>
    <t>МБДОУ центр развития ребенка - детский сад №46</t>
  </si>
  <si>
    <t>МБДОУ детский сад №48</t>
  </si>
  <si>
    <t>МБДОУ детский сад №49 комбинированного вида</t>
  </si>
  <si>
    <t>МБДОУ центр развития ребенка - детский сад №52</t>
  </si>
  <si>
    <t>МБДОУ детский сад №53 комбинированного вида</t>
  </si>
  <si>
    <t>МБДОУ детский сад №58 комбинированного вида</t>
  </si>
  <si>
    <t xml:space="preserve">МБДОУ детский сад №61 общеразвивающего вида </t>
  </si>
  <si>
    <t>МБДОУ детский сад №63 комбинированного вида</t>
  </si>
  <si>
    <t>МБДОУ детский сад №66</t>
  </si>
  <si>
    <t>МБДОУ детский сад №51</t>
  </si>
  <si>
    <t xml:space="preserve">И.о. начальника Управления образования </t>
  </si>
  <si>
    <t>О.В. Новожилова</t>
  </si>
  <si>
    <t xml:space="preserve">Утверждена Постановлением                                        Администрации Одинцовского гороского округа Московской области от 23.08.2019 № 352 </t>
  </si>
  <si>
    <t>Таблица 1</t>
  </si>
  <si>
    <t>Прогнозируемая среднегодовая численность воспитанников в муниципальных дошкольных образовательных организациях Одинцовского городского округа Московской области на 2020 год и плановый период 2021 и 2022 годов</t>
  </si>
  <si>
    <t>Период с 01.01.2020 по 31.08.2020</t>
  </si>
  <si>
    <t>Таблица 2</t>
  </si>
  <si>
    <t>Период с 01.09.2020 по 31.12.2020</t>
  </si>
  <si>
    <t>чел.</t>
  </si>
  <si>
    <t>Приложение 2 к Постановлению                                               Администрации Одинцовского городского округа Московской области от21.07.2020№1735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</si>
</sst>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0_р_._-;\-* #,##0.00_р_._-;_-* &quot;-&quot;??_р_._-;_-@_-"/>
    <numFmt numFmtId="166" formatCode="_-* #,##0.00_р_._-;\-* #,##0.00_р_._-;_-* \-??_р_.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4"/>
      <name val="Arial Cyr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20"/>
      <color theme="1"/>
      <name val="Times New Roman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3" fillId="0" borderId="0"/>
    <xf numFmtId="0" fontId="12" fillId="0" borderId="0"/>
    <xf numFmtId="0" fontId="18" fillId="0" borderId="0"/>
    <xf numFmtId="0" fontId="2" fillId="0" borderId="0"/>
    <xf numFmtId="0" fontId="12" fillId="0" borderId="0"/>
    <xf numFmtId="0" fontId="20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9" fillId="0" borderId="0"/>
    <xf numFmtId="0" fontId="20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2" fillId="0" borderId="0"/>
    <xf numFmtId="166" fontId="12" fillId="0" borderId="0"/>
    <xf numFmtId="0" fontId="12" fillId="0" borderId="0" applyFill="0" applyProtection="0"/>
    <xf numFmtId="0" fontId="12" fillId="0" borderId="0" applyFill="0" applyProtection="0"/>
    <xf numFmtId="0" fontId="1" fillId="0" borderId="0"/>
  </cellStyleXfs>
  <cellXfs count="64">
    <xf numFmtId="0" fontId="0" fillId="0" borderId="0" xfId="0"/>
    <xf numFmtId="3" fontId="5" fillId="0" borderId="0" xfId="1" applyNumberFormat="1" applyFont="1" applyFill="1" applyAlignment="1">
      <alignment horizontal="center" vertical="center"/>
    </xf>
    <xf numFmtId="3" fontId="6" fillId="0" borderId="0" xfId="1" applyNumberFormat="1" applyFont="1" applyFill="1" applyAlignment="1">
      <alignment horizontal="center" vertical="center"/>
    </xf>
    <xf numFmtId="164" fontId="7" fillId="0" borderId="0" xfId="1" applyNumberFormat="1" applyFont="1" applyFill="1" applyAlignment="1">
      <alignment horizontal="center" vertical="center"/>
    </xf>
    <xf numFmtId="164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1" applyNumberFormat="1" applyFont="1" applyFill="1" applyBorder="1" applyAlignment="1" applyProtection="1">
      <alignment horizontal="left" vertical="center" wrapText="1"/>
      <protection locked="0"/>
    </xf>
    <xf numFmtId="3" fontId="8" fillId="0" borderId="1" xfId="1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left" vertical="center" wrapText="1"/>
    </xf>
    <xf numFmtId="3" fontId="6" fillId="0" borderId="0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Alignment="1">
      <alignment horizontal="center" vertical="center" wrapText="1"/>
    </xf>
    <xf numFmtId="3" fontId="10" fillId="0" borderId="0" xfId="1" applyNumberFormat="1" applyFont="1" applyFill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5" fillId="0" borderId="0" xfId="1" applyFont="1" applyFill="1" applyAlignment="1">
      <alignment vertical="center"/>
    </xf>
    <xf numFmtId="0" fontId="16" fillId="2" borderId="0" xfId="1" applyFont="1" applyFill="1" applyAlignment="1">
      <alignment horizontal="left" vertical="center"/>
    </xf>
    <xf numFmtId="0" fontId="4" fillId="2" borderId="0" xfId="1" applyFont="1" applyFill="1" applyBorder="1" applyAlignment="1">
      <alignment vertical="center"/>
    </xf>
    <xf numFmtId="164" fontId="10" fillId="0" borderId="1" xfId="1" applyNumberFormat="1" applyFont="1" applyFill="1" applyBorder="1" applyAlignment="1">
      <alignment horizontal="center" vertical="center" wrapText="1"/>
    </xf>
    <xf numFmtId="3" fontId="6" fillId="0" borderId="0" xfId="1" applyNumberFormat="1" applyFont="1" applyFill="1" applyAlignment="1">
      <alignment horizontal="center" vertical="center" wrapText="1"/>
    </xf>
    <xf numFmtId="3" fontId="10" fillId="0" borderId="0" xfId="3" applyNumberFormat="1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22" fillId="2" borderId="0" xfId="1" applyFont="1" applyFill="1" applyAlignment="1">
      <alignment vertical="center"/>
    </xf>
    <xf numFmtId="164" fontId="22" fillId="2" borderId="0" xfId="1" applyNumberFormat="1" applyFont="1" applyFill="1" applyAlignment="1">
      <alignment vertical="center"/>
    </xf>
    <xf numFmtId="0" fontId="23" fillId="0" borderId="0" xfId="1" applyFont="1" applyFill="1" applyAlignment="1">
      <alignment vertical="center"/>
    </xf>
    <xf numFmtId="0" fontId="22" fillId="2" borderId="0" xfId="1" applyFont="1" applyFill="1" applyAlignment="1">
      <alignment horizontal="left" vertical="center"/>
    </xf>
    <xf numFmtId="3" fontId="10" fillId="0" borderId="1" xfId="3" applyNumberFormat="1" applyFont="1" applyFill="1" applyBorder="1" applyAlignment="1">
      <alignment horizontal="center" vertical="center" wrapText="1"/>
    </xf>
    <xf numFmtId="3" fontId="5" fillId="0" borderId="0" xfId="37" applyNumberFormat="1" applyFont="1" applyFill="1" applyAlignment="1">
      <alignment horizontal="center" vertical="center"/>
    </xf>
    <xf numFmtId="0" fontId="15" fillId="0" borderId="0" xfId="37" applyFont="1" applyFill="1" applyAlignment="1">
      <alignment vertical="center"/>
    </xf>
    <xf numFmtId="3" fontId="6" fillId="0" borderId="0" xfId="37" applyNumberFormat="1" applyFont="1" applyFill="1" applyAlignment="1">
      <alignment horizontal="center" vertical="center"/>
    </xf>
    <xf numFmtId="0" fontId="16" fillId="2" borderId="0" xfId="37" applyFont="1" applyFill="1" applyAlignment="1">
      <alignment vertical="center"/>
    </xf>
    <xf numFmtId="0" fontId="17" fillId="2" borderId="0" xfId="37" applyFont="1" applyFill="1" applyAlignment="1">
      <alignment horizontal="left" vertical="center"/>
    </xf>
    <xf numFmtId="0" fontId="17" fillId="2" borderId="0" xfId="37" applyFont="1" applyFill="1" applyAlignment="1">
      <alignment vertical="center"/>
    </xf>
    <xf numFmtId="0" fontId="16" fillId="2" borderId="0" xfId="37" applyFont="1" applyFill="1" applyAlignment="1">
      <alignment horizontal="left" vertical="center"/>
    </xf>
    <xf numFmtId="164" fontId="7" fillId="0" borderId="0" xfId="37" applyNumberFormat="1" applyFont="1" applyFill="1" applyAlignment="1">
      <alignment horizontal="center" vertical="center"/>
    </xf>
    <xf numFmtId="3" fontId="6" fillId="0" borderId="0" xfId="37" applyNumberFormat="1" applyFont="1" applyFill="1" applyBorder="1" applyAlignment="1">
      <alignment horizontal="center" vertical="center" wrapText="1"/>
    </xf>
    <xf numFmtId="164" fontId="10" fillId="0" borderId="1" xfId="37" applyNumberFormat="1" applyFont="1" applyFill="1" applyBorder="1" applyAlignment="1">
      <alignment horizontal="center" vertical="center" wrapText="1"/>
    </xf>
    <xf numFmtId="3" fontId="10" fillId="0" borderId="1" xfId="37" applyNumberFormat="1" applyFont="1" applyFill="1" applyBorder="1" applyAlignment="1">
      <alignment horizontal="center" vertical="center" wrapText="1"/>
    </xf>
    <xf numFmtId="3" fontId="10" fillId="0" borderId="1" xfId="37" applyNumberFormat="1" applyFont="1" applyFill="1" applyBorder="1" applyAlignment="1">
      <alignment horizontal="left" vertical="center" wrapText="1"/>
    </xf>
    <xf numFmtId="49" fontId="10" fillId="0" borderId="1" xfId="37" applyNumberFormat="1" applyFont="1" applyFill="1" applyBorder="1" applyAlignment="1">
      <alignment horizontal="center" vertical="center" wrapText="1"/>
    </xf>
    <xf numFmtId="3" fontId="6" fillId="0" borderId="0" xfId="37" applyNumberFormat="1" applyFont="1" applyFill="1" applyAlignment="1">
      <alignment horizontal="center" vertical="center" wrapText="1"/>
    </xf>
    <xf numFmtId="3" fontId="10" fillId="0" borderId="0" xfId="37" applyNumberFormat="1" applyFont="1" applyFill="1" applyAlignment="1">
      <alignment horizontal="center" vertical="center" wrapText="1"/>
    </xf>
    <xf numFmtId="3" fontId="5" fillId="0" borderId="0" xfId="37" applyNumberFormat="1" applyFont="1" applyFill="1" applyAlignment="1">
      <alignment horizontal="center" vertical="center" wrapText="1"/>
    </xf>
    <xf numFmtId="3" fontId="11" fillId="0" borderId="0" xfId="37" applyNumberFormat="1" applyFont="1" applyFill="1" applyAlignment="1">
      <alignment horizontal="right" vertical="center"/>
    </xf>
    <xf numFmtId="164" fontId="8" fillId="0" borderId="1" xfId="37" applyNumberFormat="1" applyFont="1" applyFill="1" applyBorder="1" applyAlignment="1">
      <alignment horizontal="center" vertical="center" wrapText="1"/>
    </xf>
    <xf numFmtId="3" fontId="10" fillId="0" borderId="1" xfId="3" applyNumberFormat="1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vertical="center" wrapText="1"/>
    </xf>
    <xf numFmtId="0" fontId="24" fillId="0" borderId="0" xfId="2" applyFont="1" applyFill="1" applyBorder="1" applyAlignment="1">
      <alignment horizontal="center" vertical="center" wrapText="1"/>
    </xf>
    <xf numFmtId="0" fontId="24" fillId="0" borderId="0" xfId="2" applyFont="1" applyFill="1" applyBorder="1" applyAlignment="1">
      <alignment vertical="center" wrapText="1"/>
    </xf>
    <xf numFmtId="3" fontId="11" fillId="0" borderId="0" xfId="37" applyNumberFormat="1" applyFont="1" applyFill="1" applyAlignment="1">
      <alignment horizontal="right" vertical="center" wrapText="1"/>
    </xf>
    <xf numFmtId="3" fontId="11" fillId="0" borderId="0" xfId="3" applyNumberFormat="1" applyFont="1" applyFill="1" applyBorder="1" applyAlignment="1">
      <alignment horizontal="right" vertical="center" wrapText="1"/>
    </xf>
    <xf numFmtId="3" fontId="10" fillId="0" borderId="1" xfId="3" applyNumberFormat="1" applyFont="1" applyFill="1" applyBorder="1" applyAlignment="1">
      <alignment horizontal="center" vertical="center" wrapText="1"/>
    </xf>
    <xf numFmtId="3" fontId="11" fillId="0" borderId="3" xfId="37" applyNumberFormat="1" applyFont="1" applyFill="1" applyBorder="1" applyAlignment="1">
      <alignment horizontal="right" vertical="center" wrapText="1"/>
    </xf>
    <xf numFmtId="3" fontId="5" fillId="0" borderId="1" xfId="37" applyNumberFormat="1" applyFont="1" applyFill="1" applyBorder="1" applyAlignment="1">
      <alignment horizontal="center" vertical="center" wrapText="1"/>
    </xf>
    <xf numFmtId="3" fontId="11" fillId="0" borderId="0" xfId="37" applyNumberFormat="1" applyFont="1" applyFill="1" applyAlignment="1">
      <alignment horizontal="left" vertical="center" wrapText="1"/>
    </xf>
    <xf numFmtId="3" fontId="11" fillId="0" borderId="0" xfId="37" applyNumberFormat="1" applyFont="1" applyFill="1" applyBorder="1" applyAlignment="1">
      <alignment horizontal="right" vertical="center" wrapText="1"/>
    </xf>
    <xf numFmtId="0" fontId="24" fillId="0" borderId="0" xfId="2" applyFont="1" applyFill="1" applyBorder="1" applyAlignment="1">
      <alignment horizontal="center" vertical="center" wrapText="1"/>
    </xf>
    <xf numFmtId="3" fontId="10" fillId="0" borderId="4" xfId="3" applyNumberFormat="1" applyFont="1" applyFill="1" applyBorder="1" applyAlignment="1">
      <alignment horizontal="center" vertical="center" wrapText="1"/>
    </xf>
    <xf numFmtId="3" fontId="10" fillId="0" borderId="5" xfId="3" applyNumberFormat="1" applyFont="1" applyFill="1" applyBorder="1" applyAlignment="1">
      <alignment horizontal="center" vertical="center" wrapText="1"/>
    </xf>
    <xf numFmtId="3" fontId="10" fillId="0" borderId="2" xfId="3" applyNumberFormat="1" applyFont="1" applyFill="1" applyBorder="1" applyAlignment="1">
      <alignment horizontal="center" vertical="center" wrapText="1"/>
    </xf>
    <xf numFmtId="3" fontId="11" fillId="0" borderId="0" xfId="37" applyNumberFormat="1" applyFont="1" applyFill="1" applyAlignment="1">
      <alignment horizontal="right" vertical="center" wrapText="1"/>
    </xf>
    <xf numFmtId="3" fontId="5" fillId="0" borderId="1" xfId="1" applyNumberFormat="1" applyFont="1" applyFill="1" applyBorder="1" applyAlignment="1">
      <alignment horizontal="center" vertical="center" wrapText="1"/>
    </xf>
  </cellXfs>
  <cellStyles count="38">
    <cellStyle name="Excel Built-in Normal" xfId="5"/>
    <cellStyle name="Normal_1. Свод по школамNEW" xfId="6"/>
    <cellStyle name="Обычный" xfId="0" builtinId="0"/>
    <cellStyle name="Обычный 2" xfId="1"/>
    <cellStyle name="Обычный 2 2" xfId="7"/>
    <cellStyle name="Обычный 2 2 2" xfId="8"/>
    <cellStyle name="Обычный 2 2 2 2" xfId="9"/>
    <cellStyle name="Обычный 2 2 3" xfId="3"/>
    <cellStyle name="Обычный 2 3" xfId="10"/>
    <cellStyle name="Обычный 2 3 2" xfId="11"/>
    <cellStyle name="Обычный 2 3 2 2" xfId="12"/>
    <cellStyle name="Обычный 2 3 3" xfId="13"/>
    <cellStyle name="Обычный 2 4" xfId="37"/>
    <cellStyle name="Обычный 2_24.06.в МФ госстандарт" xfId="14"/>
    <cellStyle name="Обычный 3" xfId="4"/>
    <cellStyle name="Обычный 3 2" xfId="15"/>
    <cellStyle name="Обычный 3 3" xfId="16"/>
    <cellStyle name="Обычный 3 3 2" xfId="2"/>
    <cellStyle name="Обычный 3 4" xfId="17"/>
    <cellStyle name="Обычный 3 4 2" xfId="18"/>
    <cellStyle name="Обычный 3 4 2 2" xfId="19"/>
    <cellStyle name="Обычный 3 4 3" xfId="20"/>
    <cellStyle name="Обычный 3 5" xfId="21"/>
    <cellStyle name="Обычный 3 5 2" xfId="22"/>
    <cellStyle name="Обычный 4" xfId="23"/>
    <cellStyle name="Обычный 4 2" xfId="24"/>
    <cellStyle name="Обычный 5" xfId="25"/>
    <cellStyle name="Обычный 5 2" xfId="26"/>
    <cellStyle name="Обычный 5 2 2" xfId="27"/>
    <cellStyle name="Обычный 5 3" xfId="28"/>
    <cellStyle name="Обычный 6" xfId="35"/>
    <cellStyle name="Обычный 7" xfId="36"/>
    <cellStyle name="Стиль 1" xfId="29"/>
    <cellStyle name="Стиль 1 2" xfId="30"/>
    <cellStyle name="Финансовый 2" xfId="31"/>
    <cellStyle name="Финансовый 2 2" xfId="32"/>
    <cellStyle name="Финансовый 2 2 2" xfId="33"/>
    <cellStyle name="Финансовый 2 3" xfId="3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4"/>
  <sheetViews>
    <sheetView tabSelected="1" view="pageBreakPreview" zoomScale="55" zoomScaleNormal="55" zoomScaleSheetLayoutView="55" workbookViewId="0">
      <selection activeCell="C4" sqref="C4:S4"/>
    </sheetView>
  </sheetViews>
  <sheetFormatPr defaultColWidth="10.42578125" defaultRowHeight="18" customHeight="1" x14ac:dyDescent="0.25"/>
  <cols>
    <col min="1" max="1" width="7.42578125" style="29" customWidth="1"/>
    <col min="2" max="2" width="38.5703125" style="31" customWidth="1"/>
    <col min="3" max="3" width="15.5703125" style="31" customWidth="1"/>
    <col min="4" max="4" width="19.5703125" style="31" customWidth="1"/>
    <col min="5" max="5" width="10.28515625" style="30" customWidth="1"/>
    <col min="6" max="6" width="9.5703125" style="30" customWidth="1"/>
    <col min="7" max="7" width="11.7109375" style="30" customWidth="1"/>
    <col min="8" max="8" width="11" style="30" customWidth="1"/>
    <col min="9" max="9" width="10" style="30" customWidth="1"/>
    <col min="10" max="10" width="9.28515625" style="30" customWidth="1"/>
    <col min="11" max="11" width="19.140625" style="30" customWidth="1"/>
    <col min="12" max="12" width="11.5703125" style="30" customWidth="1"/>
    <col min="13" max="13" width="12.42578125" style="30" customWidth="1"/>
    <col min="14" max="14" width="18" style="30" customWidth="1"/>
    <col min="15" max="15" width="20.140625" style="30" customWidth="1"/>
    <col min="16" max="16" width="16.5703125" style="30" customWidth="1"/>
    <col min="17" max="18" width="12.140625" style="30" customWidth="1"/>
    <col min="19" max="19" width="26.140625" style="30" customWidth="1"/>
    <col min="20" max="20" width="8.5703125" style="30" customWidth="1"/>
    <col min="21" max="21" width="9.85546875" style="30" customWidth="1"/>
    <col min="22" max="22" width="12.140625" style="30" customWidth="1"/>
    <col min="23" max="23" width="10.5703125" style="30" customWidth="1"/>
    <col min="24" max="24" width="20.85546875" style="30" customWidth="1"/>
    <col min="25" max="25" width="26.7109375" style="30" customWidth="1"/>
    <col min="26" max="26" width="18.42578125" style="30" customWidth="1"/>
    <col min="27" max="27" width="37.28515625" style="30" customWidth="1"/>
    <col min="28" max="28" width="26.7109375" style="30" customWidth="1"/>
    <col min="29" max="30" width="12.5703125" style="30" customWidth="1"/>
    <col min="31" max="31" width="29.140625" style="30" customWidth="1"/>
    <col min="32" max="32" width="19" style="30" customWidth="1"/>
    <col min="33" max="33" width="41" style="30" customWidth="1"/>
    <col min="34" max="34" width="11.28515625" style="30" customWidth="1"/>
    <col min="35" max="35" width="9.85546875" style="30" customWidth="1"/>
    <col min="36" max="37" width="13.140625" style="30" customWidth="1"/>
    <col min="38" max="38" width="25.85546875" style="30" customWidth="1"/>
    <col min="39" max="39" width="18.85546875" style="30" customWidth="1"/>
    <col min="40" max="40" width="37.5703125" style="30" customWidth="1"/>
    <col min="41" max="41" width="25" style="30" customWidth="1"/>
    <col min="42" max="42" width="22.7109375" style="30" customWidth="1"/>
    <col min="43" max="16384" width="10.42578125" style="29"/>
  </cols>
  <sheetData>
    <row r="1" spans="1:42" ht="81.75" customHeight="1" x14ac:dyDescent="0.25">
      <c r="Q1" s="56" t="s">
        <v>197</v>
      </c>
      <c r="R1" s="56"/>
      <c r="S1" s="56"/>
    </row>
    <row r="2" spans="1:42" ht="80.25" customHeight="1" x14ac:dyDescent="0.25">
      <c r="Q2" s="56" t="s">
        <v>190</v>
      </c>
      <c r="R2" s="56"/>
      <c r="S2" s="56"/>
    </row>
    <row r="3" spans="1:42" ht="20.25" x14ac:dyDescent="0.25">
      <c r="AB3" s="45"/>
    </row>
    <row r="4" spans="1:42" ht="68.25" customHeight="1" x14ac:dyDescent="0.25">
      <c r="C4" s="58" t="s">
        <v>192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0"/>
      <c r="U4" s="50"/>
      <c r="V4" s="50"/>
      <c r="W4" s="50"/>
      <c r="X4" s="50"/>
      <c r="Y4" s="50"/>
      <c r="Z4" s="48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42" ht="26.25" x14ac:dyDescent="0.25"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7" t="s">
        <v>191</v>
      </c>
      <c r="R5" s="57"/>
      <c r="S5" s="57"/>
      <c r="T5" s="50"/>
      <c r="U5" s="50"/>
      <c r="V5" s="50"/>
      <c r="W5" s="50"/>
      <c r="X5" s="50"/>
      <c r="Y5" s="50"/>
      <c r="Z5" s="48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</row>
    <row r="6" spans="1:42" ht="26.25" x14ac:dyDescent="0.25"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54" t="s">
        <v>196</v>
      </c>
      <c r="R6" s="54"/>
      <c r="S6" s="54"/>
      <c r="T6" s="49"/>
      <c r="U6" s="49"/>
      <c r="V6" s="49"/>
      <c r="W6" s="49"/>
      <c r="X6" s="49"/>
      <c r="Y6" s="49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</row>
    <row r="7" spans="1:42" ht="18.75" customHeight="1" x14ac:dyDescent="0.25">
      <c r="A7" s="55" t="s">
        <v>9</v>
      </c>
      <c r="B7" s="55" t="s">
        <v>28</v>
      </c>
      <c r="C7" s="55" t="s">
        <v>8</v>
      </c>
      <c r="D7" s="55" t="s">
        <v>27</v>
      </c>
      <c r="E7" s="53" t="s">
        <v>193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 t="s">
        <v>193</v>
      </c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 t="s">
        <v>193</v>
      </c>
      <c r="AI7" s="53"/>
      <c r="AJ7" s="53"/>
      <c r="AK7" s="53"/>
      <c r="AL7" s="53"/>
      <c r="AM7" s="53"/>
      <c r="AN7" s="53"/>
      <c r="AO7" s="53"/>
      <c r="AP7" s="53"/>
    </row>
    <row r="8" spans="1:42" ht="18.75" customHeight="1" x14ac:dyDescent="0.25">
      <c r="A8" s="55"/>
      <c r="B8" s="55"/>
      <c r="C8" s="55"/>
      <c r="D8" s="55"/>
      <c r="E8" s="53" t="s">
        <v>0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 t="s">
        <v>0</v>
      </c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</row>
    <row r="9" spans="1:42" s="43" customFormat="1" ht="48.75" customHeight="1" x14ac:dyDescent="0.25">
      <c r="A9" s="55"/>
      <c r="B9" s="55"/>
      <c r="C9" s="55"/>
      <c r="D9" s="55"/>
      <c r="E9" s="53" t="s">
        <v>26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 t="s">
        <v>25</v>
      </c>
      <c r="U9" s="53"/>
      <c r="V9" s="53"/>
      <c r="W9" s="53"/>
      <c r="X9" s="53"/>
      <c r="Y9" s="53"/>
      <c r="Z9" s="53"/>
      <c r="AA9" s="53"/>
      <c r="AB9" s="53"/>
      <c r="AC9" s="53" t="s">
        <v>24</v>
      </c>
      <c r="AD9" s="53"/>
      <c r="AE9" s="53"/>
      <c r="AF9" s="53"/>
      <c r="AG9" s="53"/>
      <c r="AH9" s="53" t="s">
        <v>23</v>
      </c>
      <c r="AI9" s="53"/>
      <c r="AJ9" s="53"/>
      <c r="AK9" s="53"/>
      <c r="AL9" s="53"/>
      <c r="AM9" s="53"/>
      <c r="AN9" s="53"/>
      <c r="AO9" s="53"/>
      <c r="AP9" s="53"/>
    </row>
    <row r="10" spans="1:42" s="44" customFormat="1" ht="39.75" customHeight="1" x14ac:dyDescent="0.25">
      <c r="A10" s="55"/>
      <c r="B10" s="55"/>
      <c r="C10" s="55"/>
      <c r="D10" s="55"/>
      <c r="E10" s="53" t="s">
        <v>22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 t="s">
        <v>22</v>
      </c>
      <c r="U10" s="53"/>
      <c r="V10" s="53"/>
      <c r="W10" s="53"/>
      <c r="X10" s="53"/>
      <c r="Y10" s="53"/>
      <c r="Z10" s="53"/>
      <c r="AA10" s="53"/>
      <c r="AB10" s="53"/>
      <c r="AC10" s="53" t="s">
        <v>22</v>
      </c>
      <c r="AD10" s="53"/>
      <c r="AE10" s="53"/>
      <c r="AF10" s="53"/>
      <c r="AG10" s="53"/>
      <c r="AH10" s="53" t="s">
        <v>22</v>
      </c>
      <c r="AI10" s="53"/>
      <c r="AJ10" s="53"/>
      <c r="AK10" s="53"/>
      <c r="AL10" s="53"/>
      <c r="AM10" s="53"/>
      <c r="AN10" s="53"/>
      <c r="AO10" s="53"/>
      <c r="AP10" s="53"/>
    </row>
    <row r="11" spans="1:42" s="43" customFormat="1" ht="18.75" customHeight="1" x14ac:dyDescent="0.25">
      <c r="A11" s="55"/>
      <c r="B11" s="55"/>
      <c r="C11" s="55"/>
      <c r="D11" s="55"/>
      <c r="E11" s="53" t="s">
        <v>21</v>
      </c>
      <c r="F11" s="53"/>
      <c r="G11" s="53"/>
      <c r="H11" s="53"/>
      <c r="I11" s="53"/>
      <c r="J11" s="53"/>
      <c r="K11" s="53" t="s">
        <v>20</v>
      </c>
      <c r="L11" s="53"/>
      <c r="M11" s="53"/>
      <c r="N11" s="53"/>
      <c r="O11" s="53"/>
      <c r="P11" s="53"/>
      <c r="Q11" s="53" t="s">
        <v>19</v>
      </c>
      <c r="R11" s="53"/>
      <c r="S11" s="53" t="s">
        <v>18</v>
      </c>
      <c r="T11" s="53" t="s">
        <v>21</v>
      </c>
      <c r="U11" s="53"/>
      <c r="V11" s="53"/>
      <c r="W11" s="53"/>
      <c r="X11" s="53" t="s">
        <v>20</v>
      </c>
      <c r="Y11" s="53"/>
      <c r="Z11" s="53"/>
      <c r="AA11" s="53"/>
      <c r="AB11" s="53" t="s">
        <v>18</v>
      </c>
      <c r="AC11" s="53" t="s">
        <v>21</v>
      </c>
      <c r="AD11" s="53"/>
      <c r="AE11" s="53" t="s">
        <v>20</v>
      </c>
      <c r="AF11" s="53"/>
      <c r="AG11" s="53"/>
      <c r="AH11" s="53" t="s">
        <v>21</v>
      </c>
      <c r="AI11" s="53"/>
      <c r="AJ11" s="53"/>
      <c r="AK11" s="53"/>
      <c r="AL11" s="53" t="s">
        <v>20</v>
      </c>
      <c r="AM11" s="53"/>
      <c r="AN11" s="53"/>
      <c r="AO11" s="53" t="s">
        <v>19</v>
      </c>
      <c r="AP11" s="53" t="s">
        <v>18</v>
      </c>
    </row>
    <row r="12" spans="1:42" s="43" customFormat="1" ht="18.75" customHeight="1" x14ac:dyDescent="0.25">
      <c r="A12" s="55"/>
      <c r="B12" s="55"/>
      <c r="C12" s="55"/>
      <c r="D12" s="55"/>
      <c r="E12" s="53"/>
      <c r="F12" s="53"/>
      <c r="G12" s="53"/>
      <c r="H12" s="53"/>
      <c r="I12" s="53"/>
      <c r="J12" s="53"/>
      <c r="K12" s="53" t="s">
        <v>17</v>
      </c>
      <c r="L12" s="53" t="s">
        <v>16</v>
      </c>
      <c r="M12" s="53"/>
      <c r="N12" s="53" t="s">
        <v>15</v>
      </c>
      <c r="O12" s="53" t="s">
        <v>14</v>
      </c>
      <c r="P12" s="53"/>
      <c r="Q12" s="53"/>
      <c r="R12" s="53"/>
      <c r="S12" s="53"/>
      <c r="T12" s="53"/>
      <c r="U12" s="53"/>
      <c r="V12" s="53"/>
      <c r="W12" s="53"/>
      <c r="X12" s="53" t="s">
        <v>17</v>
      </c>
      <c r="Y12" s="53" t="s">
        <v>16</v>
      </c>
      <c r="Z12" s="53" t="s">
        <v>15</v>
      </c>
      <c r="AA12" s="53" t="s">
        <v>14</v>
      </c>
      <c r="AB12" s="53"/>
      <c r="AC12" s="53"/>
      <c r="AD12" s="53"/>
      <c r="AE12" s="53" t="s">
        <v>16</v>
      </c>
      <c r="AF12" s="53" t="s">
        <v>15</v>
      </c>
      <c r="AG12" s="53" t="s">
        <v>14</v>
      </c>
      <c r="AH12" s="53"/>
      <c r="AI12" s="53"/>
      <c r="AJ12" s="53"/>
      <c r="AK12" s="53"/>
      <c r="AL12" s="53" t="s">
        <v>16</v>
      </c>
      <c r="AM12" s="53" t="s">
        <v>15</v>
      </c>
      <c r="AN12" s="53" t="s">
        <v>14</v>
      </c>
      <c r="AO12" s="53"/>
      <c r="AP12" s="53"/>
    </row>
    <row r="13" spans="1:42" s="42" customFormat="1" ht="21.75" customHeight="1" x14ac:dyDescent="0.25">
      <c r="A13" s="55"/>
      <c r="B13" s="55"/>
      <c r="C13" s="55"/>
      <c r="D13" s="55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</row>
    <row r="14" spans="1:42" s="42" customFormat="1" ht="18.75" customHeight="1" x14ac:dyDescent="0.25">
      <c r="A14" s="55"/>
      <c r="B14" s="55"/>
      <c r="C14" s="55"/>
      <c r="D14" s="55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</row>
    <row r="15" spans="1:42" s="42" customFormat="1" ht="15" customHeight="1" x14ac:dyDescent="0.25">
      <c r="A15" s="55"/>
      <c r="B15" s="55"/>
      <c r="C15" s="55"/>
      <c r="D15" s="55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</row>
    <row r="16" spans="1:42" s="42" customFormat="1" ht="18.75" customHeight="1" x14ac:dyDescent="0.25">
      <c r="A16" s="55"/>
      <c r="B16" s="55"/>
      <c r="C16" s="55"/>
      <c r="D16" s="55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</row>
    <row r="17" spans="1:42" s="42" customFormat="1" ht="232.5" customHeight="1" x14ac:dyDescent="0.25">
      <c r="A17" s="55"/>
      <c r="B17" s="55"/>
      <c r="C17" s="55"/>
      <c r="D17" s="55"/>
      <c r="E17" s="53" t="s">
        <v>12</v>
      </c>
      <c r="F17" s="53" t="s">
        <v>11</v>
      </c>
      <c r="G17" s="53" t="s">
        <v>10</v>
      </c>
      <c r="H17" s="53" t="s">
        <v>13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 t="s">
        <v>11</v>
      </c>
      <c r="U17" s="53" t="s">
        <v>10</v>
      </c>
      <c r="V17" s="53" t="s">
        <v>13</v>
      </c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 t="s">
        <v>11</v>
      </c>
      <c r="AI17" s="53" t="s">
        <v>10</v>
      </c>
      <c r="AJ17" s="53" t="s">
        <v>13</v>
      </c>
      <c r="AK17" s="53"/>
      <c r="AL17" s="53"/>
      <c r="AM17" s="53"/>
      <c r="AN17" s="53"/>
      <c r="AO17" s="53"/>
      <c r="AP17" s="53"/>
    </row>
    <row r="18" spans="1:42" s="42" customFormat="1" ht="101.25" customHeight="1" x14ac:dyDescent="0.25">
      <c r="A18" s="55"/>
      <c r="B18" s="55"/>
      <c r="C18" s="55"/>
      <c r="D18" s="55"/>
      <c r="E18" s="53"/>
      <c r="F18" s="53"/>
      <c r="G18" s="53"/>
      <c r="H18" s="47" t="s">
        <v>12</v>
      </c>
      <c r="I18" s="47" t="s">
        <v>11</v>
      </c>
      <c r="J18" s="47" t="s">
        <v>10</v>
      </c>
      <c r="K18" s="47" t="s">
        <v>10</v>
      </c>
      <c r="L18" s="47" t="s">
        <v>11</v>
      </c>
      <c r="M18" s="47" t="s">
        <v>10</v>
      </c>
      <c r="N18" s="47" t="s">
        <v>10</v>
      </c>
      <c r="O18" s="47" t="s">
        <v>11</v>
      </c>
      <c r="P18" s="47" t="s">
        <v>10</v>
      </c>
      <c r="Q18" s="47" t="s">
        <v>11</v>
      </c>
      <c r="R18" s="47" t="s">
        <v>10</v>
      </c>
      <c r="S18" s="47" t="s">
        <v>10</v>
      </c>
      <c r="T18" s="53"/>
      <c r="U18" s="53"/>
      <c r="V18" s="47" t="s">
        <v>11</v>
      </c>
      <c r="W18" s="47" t="s">
        <v>10</v>
      </c>
      <c r="X18" s="47" t="s">
        <v>10</v>
      </c>
      <c r="Y18" s="47" t="s">
        <v>10</v>
      </c>
      <c r="Z18" s="47" t="s">
        <v>10</v>
      </c>
      <c r="AA18" s="47" t="s">
        <v>10</v>
      </c>
      <c r="AB18" s="47" t="s">
        <v>10</v>
      </c>
      <c r="AC18" s="47" t="s">
        <v>11</v>
      </c>
      <c r="AD18" s="47" t="s">
        <v>10</v>
      </c>
      <c r="AE18" s="47" t="s">
        <v>10</v>
      </c>
      <c r="AF18" s="47" t="s">
        <v>10</v>
      </c>
      <c r="AG18" s="47" t="s">
        <v>10</v>
      </c>
      <c r="AH18" s="53"/>
      <c r="AI18" s="53"/>
      <c r="AJ18" s="47" t="s">
        <v>11</v>
      </c>
      <c r="AK18" s="47" t="s">
        <v>10</v>
      </c>
      <c r="AL18" s="47" t="s">
        <v>10</v>
      </c>
      <c r="AM18" s="47" t="s">
        <v>10</v>
      </c>
      <c r="AN18" s="47" t="s">
        <v>10</v>
      </c>
      <c r="AO18" s="47" t="s">
        <v>10</v>
      </c>
      <c r="AP18" s="47" t="s">
        <v>10</v>
      </c>
    </row>
    <row r="19" spans="1:42" s="37" customFormat="1" ht="18.75" x14ac:dyDescent="0.25">
      <c r="A19" s="39">
        <v>1</v>
      </c>
      <c r="B19" s="39">
        <v>2</v>
      </c>
      <c r="C19" s="39">
        <v>3</v>
      </c>
      <c r="D19" s="39">
        <v>4</v>
      </c>
      <c r="E19" s="39">
        <v>5</v>
      </c>
      <c r="F19" s="39">
        <v>6</v>
      </c>
      <c r="G19" s="39">
        <v>7</v>
      </c>
      <c r="H19" s="39">
        <v>8</v>
      </c>
      <c r="I19" s="39">
        <v>9</v>
      </c>
      <c r="J19" s="39">
        <v>10</v>
      </c>
      <c r="K19" s="39">
        <v>11</v>
      </c>
      <c r="L19" s="39">
        <v>12</v>
      </c>
      <c r="M19" s="39">
        <v>13</v>
      </c>
      <c r="N19" s="39">
        <v>14</v>
      </c>
      <c r="O19" s="39">
        <v>15</v>
      </c>
      <c r="P19" s="39">
        <v>16</v>
      </c>
      <c r="Q19" s="39">
        <v>17</v>
      </c>
      <c r="R19" s="39">
        <v>18</v>
      </c>
      <c r="S19" s="39">
        <v>19</v>
      </c>
      <c r="T19" s="39">
        <v>20</v>
      </c>
      <c r="U19" s="39">
        <v>21</v>
      </c>
      <c r="V19" s="39">
        <v>22</v>
      </c>
      <c r="W19" s="39">
        <v>23</v>
      </c>
      <c r="X19" s="39">
        <v>24</v>
      </c>
      <c r="Y19" s="39">
        <v>25</v>
      </c>
      <c r="Z19" s="39">
        <v>26</v>
      </c>
      <c r="AA19" s="39">
        <v>27</v>
      </c>
      <c r="AB19" s="39">
        <v>28</v>
      </c>
      <c r="AC19" s="39">
        <v>29</v>
      </c>
      <c r="AD19" s="39">
        <v>30</v>
      </c>
      <c r="AE19" s="39">
        <v>31</v>
      </c>
      <c r="AF19" s="39">
        <v>32</v>
      </c>
      <c r="AG19" s="39">
        <v>33</v>
      </c>
      <c r="AH19" s="39">
        <v>34</v>
      </c>
      <c r="AI19" s="39">
        <v>35</v>
      </c>
      <c r="AJ19" s="39">
        <v>36</v>
      </c>
      <c r="AK19" s="39">
        <v>37</v>
      </c>
      <c r="AL19" s="39">
        <v>38</v>
      </c>
      <c r="AM19" s="39">
        <v>39</v>
      </c>
      <c r="AN19" s="39">
        <v>40</v>
      </c>
      <c r="AO19" s="39">
        <v>41</v>
      </c>
      <c r="AP19" s="39">
        <v>42</v>
      </c>
    </row>
    <row r="20" spans="1:42" s="37" customFormat="1" ht="37.5" x14ac:dyDescent="0.25">
      <c r="A20" s="41" t="s">
        <v>7</v>
      </c>
      <c r="B20" s="40" t="s">
        <v>106</v>
      </c>
      <c r="C20" s="39" t="s">
        <v>107</v>
      </c>
      <c r="D20" s="46">
        <f>SUM(E20:AP20)</f>
        <v>507</v>
      </c>
      <c r="E20" s="38">
        <v>0</v>
      </c>
      <c r="F20" s="38">
        <v>13.3</v>
      </c>
      <c r="G20" s="38">
        <v>360.4</v>
      </c>
      <c r="H20" s="38">
        <v>0</v>
      </c>
      <c r="I20" s="38">
        <v>0</v>
      </c>
      <c r="J20" s="38">
        <v>0</v>
      </c>
      <c r="K20" s="38">
        <v>32</v>
      </c>
      <c r="L20" s="38">
        <v>0</v>
      </c>
      <c r="M20" s="38">
        <v>29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72.3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</row>
    <row r="21" spans="1:42" s="37" customFormat="1" ht="37.5" x14ac:dyDescent="0.25">
      <c r="A21" s="41" t="s">
        <v>6</v>
      </c>
      <c r="B21" s="40" t="s">
        <v>108</v>
      </c>
      <c r="C21" s="39" t="s">
        <v>107</v>
      </c>
      <c r="D21" s="46">
        <f>SUM(E21:AP21)</f>
        <v>241.9</v>
      </c>
      <c r="E21" s="38">
        <v>0</v>
      </c>
      <c r="F21" s="38">
        <v>9.9</v>
      </c>
      <c r="G21" s="38">
        <v>174</v>
      </c>
      <c r="H21" s="38">
        <v>0</v>
      </c>
      <c r="I21" s="38">
        <v>0</v>
      </c>
      <c r="J21" s="38">
        <v>0</v>
      </c>
      <c r="K21" s="38">
        <v>34</v>
      </c>
      <c r="L21" s="38">
        <v>0</v>
      </c>
      <c r="M21" s="38">
        <v>16</v>
      </c>
      <c r="N21" s="38">
        <v>0</v>
      </c>
      <c r="O21" s="38">
        <v>0</v>
      </c>
      <c r="P21" s="38">
        <v>4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1</v>
      </c>
      <c r="AD21" s="38">
        <v>3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</row>
    <row r="22" spans="1:42" s="37" customFormat="1" ht="18.75" x14ac:dyDescent="0.25">
      <c r="A22" s="41" t="s">
        <v>5</v>
      </c>
      <c r="B22" s="40" t="s">
        <v>109</v>
      </c>
      <c r="C22" s="39" t="s">
        <v>107</v>
      </c>
      <c r="D22" s="46">
        <f>SUM(E22:AP22)</f>
        <v>286</v>
      </c>
      <c r="E22" s="38">
        <v>0</v>
      </c>
      <c r="F22" s="38">
        <v>10</v>
      </c>
      <c r="G22" s="38">
        <v>170</v>
      </c>
      <c r="H22" s="38">
        <v>0</v>
      </c>
      <c r="I22" s="38">
        <v>0</v>
      </c>
      <c r="J22" s="38">
        <v>0</v>
      </c>
      <c r="K22" s="38">
        <v>22</v>
      </c>
      <c r="L22" s="38">
        <v>0</v>
      </c>
      <c r="M22" s="38">
        <v>3</v>
      </c>
      <c r="N22" s="38">
        <v>0</v>
      </c>
      <c r="O22" s="38">
        <v>1</v>
      </c>
      <c r="P22" s="38">
        <v>2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78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</row>
    <row r="23" spans="1:42" s="37" customFormat="1" ht="37.5" x14ac:dyDescent="0.25">
      <c r="A23" s="41" t="s">
        <v>29</v>
      </c>
      <c r="B23" s="40" t="s">
        <v>110</v>
      </c>
      <c r="C23" s="39" t="s">
        <v>107</v>
      </c>
      <c r="D23" s="46">
        <f t="shared" ref="D23:D86" si="0">SUM(E23:AP23)</f>
        <v>432.70000000000005</v>
      </c>
      <c r="E23" s="38">
        <v>0</v>
      </c>
      <c r="F23" s="38">
        <v>0</v>
      </c>
      <c r="G23" s="38">
        <v>382.6</v>
      </c>
      <c r="H23" s="38">
        <v>0</v>
      </c>
      <c r="I23" s="38">
        <v>0</v>
      </c>
      <c r="J23" s="38">
        <v>0</v>
      </c>
      <c r="K23" s="38">
        <v>13.8</v>
      </c>
      <c r="L23" s="38">
        <v>0</v>
      </c>
      <c r="M23" s="38">
        <v>15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21.3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</row>
    <row r="24" spans="1:42" s="37" customFormat="1" ht="18.75" x14ac:dyDescent="0.25">
      <c r="A24" s="41" t="s">
        <v>30</v>
      </c>
      <c r="B24" s="40" t="s">
        <v>111</v>
      </c>
      <c r="C24" s="39" t="s">
        <v>107</v>
      </c>
      <c r="D24" s="46">
        <f t="shared" si="0"/>
        <v>211.49999999999997</v>
      </c>
      <c r="E24" s="38">
        <v>0</v>
      </c>
      <c r="F24" s="38">
        <v>6.1</v>
      </c>
      <c r="G24" s="38">
        <v>178.9</v>
      </c>
      <c r="H24" s="38">
        <v>0</v>
      </c>
      <c r="I24" s="38">
        <v>0</v>
      </c>
      <c r="J24" s="38">
        <v>0</v>
      </c>
      <c r="K24" s="38">
        <v>2.7</v>
      </c>
      <c r="L24" s="38">
        <v>0</v>
      </c>
      <c r="M24" s="38">
        <v>11.5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11.2</v>
      </c>
      <c r="AD24" s="38">
        <v>1.1000000000000001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</row>
    <row r="25" spans="1:42" s="37" customFormat="1" ht="18.75" x14ac:dyDescent="0.25">
      <c r="A25" s="41" t="s">
        <v>31</v>
      </c>
      <c r="B25" s="40" t="s">
        <v>112</v>
      </c>
      <c r="C25" s="39" t="s">
        <v>107</v>
      </c>
      <c r="D25" s="46">
        <f t="shared" si="0"/>
        <v>309.60000000000002</v>
      </c>
      <c r="E25" s="38">
        <v>0</v>
      </c>
      <c r="F25" s="38">
        <v>0</v>
      </c>
      <c r="G25" s="38">
        <v>275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16.3</v>
      </c>
      <c r="AD25" s="38">
        <v>18.3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</row>
    <row r="26" spans="1:42" s="37" customFormat="1" ht="37.5" x14ac:dyDescent="0.25">
      <c r="A26" s="41" t="s">
        <v>32</v>
      </c>
      <c r="B26" s="40" t="s">
        <v>113</v>
      </c>
      <c r="C26" s="39" t="s">
        <v>107</v>
      </c>
      <c r="D26" s="46">
        <f t="shared" si="0"/>
        <v>128.30000000000001</v>
      </c>
      <c r="E26" s="38">
        <v>0</v>
      </c>
      <c r="F26" s="38">
        <v>0</v>
      </c>
      <c r="G26" s="38">
        <v>104.2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14.1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10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</row>
    <row r="27" spans="1:42" s="37" customFormat="1" ht="37.5" x14ac:dyDescent="0.25">
      <c r="A27" s="41" t="s">
        <v>33</v>
      </c>
      <c r="B27" s="40" t="s">
        <v>114</v>
      </c>
      <c r="C27" s="39" t="s">
        <v>107</v>
      </c>
      <c r="D27" s="46">
        <f t="shared" si="0"/>
        <v>247.2</v>
      </c>
      <c r="E27" s="38">
        <v>0</v>
      </c>
      <c r="F27" s="38">
        <v>2</v>
      </c>
      <c r="G27" s="38">
        <v>195</v>
      </c>
      <c r="H27" s="38">
        <v>0</v>
      </c>
      <c r="I27" s="38">
        <v>0</v>
      </c>
      <c r="J27" s="38">
        <v>0</v>
      </c>
      <c r="K27" s="38">
        <v>25</v>
      </c>
      <c r="L27" s="38">
        <v>0</v>
      </c>
      <c r="M27" s="38">
        <v>16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4.5</v>
      </c>
      <c r="AD27" s="38">
        <v>4.7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</row>
    <row r="28" spans="1:42" s="37" customFormat="1" ht="18.75" x14ac:dyDescent="0.25">
      <c r="A28" s="41" t="s">
        <v>34</v>
      </c>
      <c r="B28" s="40" t="s">
        <v>115</v>
      </c>
      <c r="C28" s="39" t="s">
        <v>107</v>
      </c>
      <c r="D28" s="46">
        <f t="shared" si="0"/>
        <v>141.5</v>
      </c>
      <c r="E28" s="38">
        <v>0</v>
      </c>
      <c r="F28" s="38">
        <v>0</v>
      </c>
      <c r="G28" s="38">
        <v>126.5</v>
      </c>
      <c r="H28" s="38">
        <v>0</v>
      </c>
      <c r="I28" s="38">
        <v>0</v>
      </c>
      <c r="J28" s="38">
        <v>0</v>
      </c>
      <c r="K28" s="38">
        <v>12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3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  <c r="AN28" s="38">
        <v>0</v>
      </c>
      <c r="AO28" s="38">
        <v>0</v>
      </c>
      <c r="AP28" s="38">
        <v>0</v>
      </c>
    </row>
    <row r="29" spans="1:42" s="37" customFormat="1" ht="18.75" x14ac:dyDescent="0.25">
      <c r="A29" s="41" t="s">
        <v>35</v>
      </c>
      <c r="B29" s="40" t="s">
        <v>116</v>
      </c>
      <c r="C29" s="39" t="s">
        <v>107</v>
      </c>
      <c r="D29" s="46">
        <f t="shared" si="0"/>
        <v>401.6</v>
      </c>
      <c r="E29" s="38">
        <v>0</v>
      </c>
      <c r="F29" s="38">
        <v>4</v>
      </c>
      <c r="G29" s="38">
        <v>311.8</v>
      </c>
      <c r="H29" s="38">
        <v>0</v>
      </c>
      <c r="I29" s="38">
        <v>0</v>
      </c>
      <c r="J29" s="38">
        <v>0</v>
      </c>
      <c r="K29" s="38">
        <v>25</v>
      </c>
      <c r="L29" s="38">
        <v>0</v>
      </c>
      <c r="M29" s="38">
        <v>29</v>
      </c>
      <c r="N29" s="38">
        <v>0</v>
      </c>
      <c r="O29" s="38">
        <v>0</v>
      </c>
      <c r="P29" s="38">
        <v>2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13.1</v>
      </c>
      <c r="AD29" s="38">
        <v>16.7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0</v>
      </c>
      <c r="AP29" s="38">
        <v>0</v>
      </c>
    </row>
    <row r="30" spans="1:42" s="37" customFormat="1" ht="37.5" x14ac:dyDescent="0.25">
      <c r="A30" s="41" t="s">
        <v>36</v>
      </c>
      <c r="B30" s="40" t="s">
        <v>117</v>
      </c>
      <c r="C30" s="39" t="s">
        <v>107</v>
      </c>
      <c r="D30" s="46">
        <f t="shared" si="0"/>
        <v>170.3</v>
      </c>
      <c r="E30" s="38">
        <v>0</v>
      </c>
      <c r="F30" s="38">
        <v>27</v>
      </c>
      <c r="G30" s="38">
        <v>116.9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14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6</v>
      </c>
      <c r="AD30" s="38">
        <v>6.4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38">
        <v>0</v>
      </c>
      <c r="AO30" s="38">
        <v>0</v>
      </c>
      <c r="AP30" s="38">
        <v>0</v>
      </c>
    </row>
    <row r="31" spans="1:42" s="37" customFormat="1" ht="37.5" x14ac:dyDescent="0.25">
      <c r="A31" s="41" t="s">
        <v>37</v>
      </c>
      <c r="B31" s="40" t="s">
        <v>118</v>
      </c>
      <c r="C31" s="39" t="s">
        <v>107</v>
      </c>
      <c r="D31" s="46">
        <f t="shared" si="0"/>
        <v>241.1</v>
      </c>
      <c r="E31" s="38">
        <v>0</v>
      </c>
      <c r="F31" s="38">
        <v>0</v>
      </c>
      <c r="G31" s="38">
        <v>222.1</v>
      </c>
      <c r="H31" s="38">
        <v>0</v>
      </c>
      <c r="I31" s="38">
        <v>0</v>
      </c>
      <c r="J31" s="38">
        <v>0</v>
      </c>
      <c r="K31" s="38">
        <v>13</v>
      </c>
      <c r="L31" s="38">
        <v>0</v>
      </c>
      <c r="M31" s="38">
        <v>4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2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</row>
    <row r="32" spans="1:42" s="37" customFormat="1" ht="37.5" x14ac:dyDescent="0.25">
      <c r="A32" s="41" t="s">
        <v>38</v>
      </c>
      <c r="B32" s="40" t="s">
        <v>119</v>
      </c>
      <c r="C32" s="39" t="s">
        <v>107</v>
      </c>
      <c r="D32" s="46">
        <f t="shared" si="0"/>
        <v>248.79999999999998</v>
      </c>
      <c r="E32" s="38">
        <v>0</v>
      </c>
      <c r="F32" s="38">
        <v>17.100000000000001</v>
      </c>
      <c r="G32" s="38">
        <v>181.7</v>
      </c>
      <c r="H32" s="38">
        <v>0</v>
      </c>
      <c r="I32" s="38">
        <v>0</v>
      </c>
      <c r="J32" s="38">
        <v>0</v>
      </c>
      <c r="K32" s="38">
        <v>17</v>
      </c>
      <c r="L32" s="38">
        <v>0</v>
      </c>
      <c r="M32" s="38">
        <v>18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15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8">
        <v>0</v>
      </c>
      <c r="AO32" s="38">
        <v>0</v>
      </c>
      <c r="AP32" s="38">
        <v>0</v>
      </c>
    </row>
    <row r="33" spans="1:42" s="37" customFormat="1" ht="37.5" x14ac:dyDescent="0.25">
      <c r="A33" s="41" t="s">
        <v>39</v>
      </c>
      <c r="B33" s="40" t="s">
        <v>120</v>
      </c>
      <c r="C33" s="39" t="s">
        <v>107</v>
      </c>
      <c r="D33" s="46">
        <f t="shared" si="0"/>
        <v>262.39999999999998</v>
      </c>
      <c r="E33" s="38">
        <v>0</v>
      </c>
      <c r="F33" s="38">
        <v>21.2</v>
      </c>
      <c r="G33" s="38">
        <v>199.2</v>
      </c>
      <c r="H33" s="38">
        <v>0</v>
      </c>
      <c r="I33" s="38">
        <v>0</v>
      </c>
      <c r="J33" s="38">
        <v>0</v>
      </c>
      <c r="K33" s="38">
        <v>27</v>
      </c>
      <c r="L33" s="38">
        <v>0</v>
      </c>
      <c r="M33" s="38">
        <v>15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0</v>
      </c>
      <c r="AL33" s="38">
        <v>0</v>
      </c>
      <c r="AM33" s="38">
        <v>0</v>
      </c>
      <c r="AN33" s="38">
        <v>0</v>
      </c>
      <c r="AO33" s="38">
        <v>0</v>
      </c>
      <c r="AP33" s="38">
        <v>0</v>
      </c>
    </row>
    <row r="34" spans="1:42" s="37" customFormat="1" ht="18.75" x14ac:dyDescent="0.25">
      <c r="A34" s="41" t="s">
        <v>40</v>
      </c>
      <c r="B34" s="40" t="s">
        <v>121</v>
      </c>
      <c r="C34" s="39" t="s">
        <v>107</v>
      </c>
      <c r="D34" s="46">
        <f t="shared" si="0"/>
        <v>589.80000000000007</v>
      </c>
      <c r="E34" s="38">
        <v>0</v>
      </c>
      <c r="F34" s="38">
        <v>64</v>
      </c>
      <c r="G34" s="38">
        <v>449.5</v>
      </c>
      <c r="H34" s="38">
        <v>0</v>
      </c>
      <c r="I34" s="38">
        <v>0</v>
      </c>
      <c r="J34" s="38">
        <v>0</v>
      </c>
      <c r="K34" s="38">
        <v>21.5</v>
      </c>
      <c r="L34" s="38">
        <v>0</v>
      </c>
      <c r="M34" s="38">
        <v>26.2</v>
      </c>
      <c r="N34" s="38">
        <v>0</v>
      </c>
      <c r="O34" s="38">
        <v>0</v>
      </c>
      <c r="P34" s="38">
        <v>8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12.6</v>
      </c>
      <c r="AD34" s="38">
        <v>8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0</v>
      </c>
      <c r="AL34" s="38">
        <v>0</v>
      </c>
      <c r="AM34" s="38">
        <v>0</v>
      </c>
      <c r="AN34" s="38">
        <v>0</v>
      </c>
      <c r="AO34" s="38">
        <v>0</v>
      </c>
      <c r="AP34" s="38">
        <v>0</v>
      </c>
    </row>
    <row r="35" spans="1:42" s="37" customFormat="1" ht="37.5" x14ac:dyDescent="0.25">
      <c r="A35" s="41" t="s">
        <v>41</v>
      </c>
      <c r="B35" s="40" t="s">
        <v>122</v>
      </c>
      <c r="C35" s="39" t="s">
        <v>107</v>
      </c>
      <c r="D35" s="46">
        <f t="shared" si="0"/>
        <v>376.8</v>
      </c>
      <c r="E35" s="38">
        <v>0</v>
      </c>
      <c r="F35" s="38">
        <v>0</v>
      </c>
      <c r="G35" s="38">
        <v>312.3</v>
      </c>
      <c r="H35" s="38">
        <v>0</v>
      </c>
      <c r="I35" s="38">
        <v>0</v>
      </c>
      <c r="J35" s="38">
        <v>0</v>
      </c>
      <c r="K35" s="38">
        <v>35</v>
      </c>
      <c r="L35" s="38">
        <v>0</v>
      </c>
      <c r="M35" s="38">
        <v>14.8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14.7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0</v>
      </c>
      <c r="AL35" s="38">
        <v>0</v>
      </c>
      <c r="AM35" s="38">
        <v>0</v>
      </c>
      <c r="AN35" s="38">
        <v>0</v>
      </c>
      <c r="AO35" s="38">
        <v>0</v>
      </c>
      <c r="AP35" s="38">
        <v>0</v>
      </c>
    </row>
    <row r="36" spans="1:42" s="37" customFormat="1" ht="37.5" x14ac:dyDescent="0.25">
      <c r="A36" s="41" t="s">
        <v>42</v>
      </c>
      <c r="B36" s="40" t="s">
        <v>123</v>
      </c>
      <c r="C36" s="39" t="s">
        <v>107</v>
      </c>
      <c r="D36" s="46">
        <f t="shared" si="0"/>
        <v>317.3</v>
      </c>
      <c r="E36" s="38">
        <v>0</v>
      </c>
      <c r="F36" s="38">
        <v>8.1999999999999993</v>
      </c>
      <c r="G36" s="38">
        <v>177.8</v>
      </c>
      <c r="H36" s="38">
        <v>0</v>
      </c>
      <c r="I36" s="38">
        <v>0</v>
      </c>
      <c r="J36" s="38">
        <v>0</v>
      </c>
      <c r="K36" s="38">
        <v>21</v>
      </c>
      <c r="L36" s="38">
        <v>0</v>
      </c>
      <c r="M36" s="38">
        <v>27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8.6</v>
      </c>
      <c r="AD36" s="38">
        <v>74.7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0</v>
      </c>
      <c r="AL36" s="38">
        <v>0</v>
      </c>
      <c r="AM36" s="38">
        <v>0</v>
      </c>
      <c r="AN36" s="38">
        <v>0</v>
      </c>
      <c r="AO36" s="38">
        <v>0</v>
      </c>
      <c r="AP36" s="38">
        <v>0</v>
      </c>
    </row>
    <row r="37" spans="1:42" s="37" customFormat="1" ht="37.5" x14ac:dyDescent="0.25">
      <c r="A37" s="41" t="s">
        <v>43</v>
      </c>
      <c r="B37" s="40" t="s">
        <v>124</v>
      </c>
      <c r="C37" s="39" t="s">
        <v>107</v>
      </c>
      <c r="D37" s="46">
        <f t="shared" si="0"/>
        <v>356.8</v>
      </c>
      <c r="E37" s="38">
        <v>0</v>
      </c>
      <c r="F37" s="38">
        <v>3</v>
      </c>
      <c r="G37" s="38">
        <v>328.5</v>
      </c>
      <c r="H37" s="38">
        <v>0</v>
      </c>
      <c r="I37" s="38">
        <v>0</v>
      </c>
      <c r="J37" s="38">
        <v>0</v>
      </c>
      <c r="K37" s="38">
        <v>14.3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11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0</v>
      </c>
      <c r="AL37" s="38">
        <v>0</v>
      </c>
      <c r="AM37" s="38">
        <v>0</v>
      </c>
      <c r="AN37" s="38">
        <v>0</v>
      </c>
      <c r="AO37" s="38">
        <v>0</v>
      </c>
      <c r="AP37" s="38">
        <v>0</v>
      </c>
    </row>
    <row r="38" spans="1:42" s="37" customFormat="1" ht="37.5" x14ac:dyDescent="0.25">
      <c r="A38" s="41" t="s">
        <v>44</v>
      </c>
      <c r="B38" s="40" t="s">
        <v>125</v>
      </c>
      <c r="C38" s="39" t="s">
        <v>107</v>
      </c>
      <c r="D38" s="46">
        <f t="shared" si="0"/>
        <v>171.59999999999997</v>
      </c>
      <c r="E38" s="38">
        <v>0</v>
      </c>
      <c r="F38" s="38">
        <v>20.7</v>
      </c>
      <c r="G38" s="38">
        <v>129.19999999999999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14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6</v>
      </c>
      <c r="AD38" s="38">
        <v>1.7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0</v>
      </c>
      <c r="AL38" s="38">
        <v>0</v>
      </c>
      <c r="AM38" s="38">
        <v>0</v>
      </c>
      <c r="AN38" s="38">
        <v>0</v>
      </c>
      <c r="AO38" s="38">
        <v>0</v>
      </c>
      <c r="AP38" s="38">
        <v>0</v>
      </c>
    </row>
    <row r="39" spans="1:42" s="37" customFormat="1" ht="37.5" x14ac:dyDescent="0.25">
      <c r="A39" s="41" t="s">
        <v>45</v>
      </c>
      <c r="B39" s="40" t="s">
        <v>126</v>
      </c>
      <c r="C39" s="39" t="s">
        <v>107</v>
      </c>
      <c r="D39" s="46">
        <f t="shared" si="0"/>
        <v>178.6</v>
      </c>
      <c r="E39" s="38">
        <v>0</v>
      </c>
      <c r="F39" s="38">
        <v>0.1</v>
      </c>
      <c r="G39" s="38">
        <v>154.69999999999999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14</v>
      </c>
      <c r="N39" s="38">
        <v>0</v>
      </c>
      <c r="O39" s="38">
        <v>0</v>
      </c>
      <c r="P39" s="38">
        <v>2.5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7.3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</row>
    <row r="40" spans="1:42" s="37" customFormat="1" ht="37.5" x14ac:dyDescent="0.25">
      <c r="A40" s="41" t="s">
        <v>46</v>
      </c>
      <c r="B40" s="40" t="s">
        <v>127</v>
      </c>
      <c r="C40" s="39" t="s">
        <v>107</v>
      </c>
      <c r="D40" s="46">
        <f t="shared" si="0"/>
        <v>129.4</v>
      </c>
      <c r="E40" s="38">
        <v>0</v>
      </c>
      <c r="F40" s="38">
        <v>0</v>
      </c>
      <c r="G40" s="38">
        <v>110.4</v>
      </c>
      <c r="H40" s="38">
        <v>0</v>
      </c>
      <c r="I40" s="38">
        <v>0</v>
      </c>
      <c r="J40" s="38">
        <v>0</v>
      </c>
      <c r="K40" s="38">
        <v>4</v>
      </c>
      <c r="L40" s="38">
        <v>0</v>
      </c>
      <c r="M40" s="38">
        <v>15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0</v>
      </c>
      <c r="AL40" s="38">
        <v>0</v>
      </c>
      <c r="AM40" s="38">
        <v>0</v>
      </c>
      <c r="AN40" s="38">
        <v>0</v>
      </c>
      <c r="AO40" s="38">
        <v>0</v>
      </c>
      <c r="AP40" s="38">
        <v>0</v>
      </c>
    </row>
    <row r="41" spans="1:42" s="37" customFormat="1" ht="18.75" x14ac:dyDescent="0.25">
      <c r="A41" s="41" t="s">
        <v>47</v>
      </c>
      <c r="B41" s="40" t="s">
        <v>128</v>
      </c>
      <c r="C41" s="39" t="s">
        <v>107</v>
      </c>
      <c r="D41" s="46">
        <f t="shared" si="0"/>
        <v>367.6</v>
      </c>
      <c r="E41" s="38">
        <v>0</v>
      </c>
      <c r="F41" s="38">
        <v>15.1</v>
      </c>
      <c r="G41" s="38">
        <v>278.5</v>
      </c>
      <c r="H41" s="38">
        <v>0</v>
      </c>
      <c r="I41" s="38">
        <v>0</v>
      </c>
      <c r="J41" s="38">
        <v>0</v>
      </c>
      <c r="K41" s="38">
        <v>43.2</v>
      </c>
      <c r="L41" s="38">
        <v>0</v>
      </c>
      <c r="M41" s="38">
        <v>18.600000000000001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12.2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0</v>
      </c>
      <c r="AL41" s="38">
        <v>0</v>
      </c>
      <c r="AM41" s="38">
        <v>0</v>
      </c>
      <c r="AN41" s="38">
        <v>0</v>
      </c>
      <c r="AO41" s="38">
        <v>0</v>
      </c>
      <c r="AP41" s="38">
        <v>0</v>
      </c>
    </row>
    <row r="42" spans="1:42" s="37" customFormat="1" ht="37.5" x14ac:dyDescent="0.25">
      <c r="A42" s="41" t="s">
        <v>48</v>
      </c>
      <c r="B42" s="40" t="s">
        <v>129</v>
      </c>
      <c r="C42" s="39" t="s">
        <v>107</v>
      </c>
      <c r="D42" s="46">
        <f t="shared" si="0"/>
        <v>89.800000000000011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36.200000000000003</v>
      </c>
      <c r="N42" s="38">
        <v>0</v>
      </c>
      <c r="O42" s="38">
        <v>0</v>
      </c>
      <c r="P42" s="38">
        <v>53.6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0</v>
      </c>
      <c r="AL42" s="38">
        <v>0</v>
      </c>
      <c r="AM42" s="38">
        <v>0</v>
      </c>
      <c r="AN42" s="38">
        <v>0</v>
      </c>
      <c r="AO42" s="38">
        <v>0</v>
      </c>
      <c r="AP42" s="38">
        <v>0</v>
      </c>
    </row>
    <row r="43" spans="1:42" s="37" customFormat="1" ht="37.5" x14ac:dyDescent="0.25">
      <c r="A43" s="41" t="s">
        <v>49</v>
      </c>
      <c r="B43" s="40" t="s">
        <v>130</v>
      </c>
      <c r="C43" s="39" t="s">
        <v>107</v>
      </c>
      <c r="D43" s="46">
        <f t="shared" si="0"/>
        <v>135.4</v>
      </c>
      <c r="E43" s="38">
        <v>0</v>
      </c>
      <c r="F43" s="38">
        <v>0</v>
      </c>
      <c r="G43" s="38">
        <v>123.4</v>
      </c>
      <c r="H43" s="38">
        <v>0</v>
      </c>
      <c r="I43" s="38">
        <v>0</v>
      </c>
      <c r="J43" s="38">
        <v>0</v>
      </c>
      <c r="K43" s="38">
        <v>8</v>
      </c>
      <c r="L43" s="38">
        <v>0</v>
      </c>
      <c r="M43" s="38">
        <v>4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0</v>
      </c>
      <c r="AL43" s="38">
        <v>0</v>
      </c>
      <c r="AM43" s="38">
        <v>0</v>
      </c>
      <c r="AN43" s="38">
        <v>0</v>
      </c>
      <c r="AO43" s="38">
        <v>0</v>
      </c>
      <c r="AP43" s="38">
        <v>0</v>
      </c>
    </row>
    <row r="44" spans="1:42" s="37" customFormat="1" ht="18.75" x14ac:dyDescent="0.25">
      <c r="A44" s="41" t="s">
        <v>50</v>
      </c>
      <c r="B44" s="40" t="s">
        <v>131</v>
      </c>
      <c r="C44" s="39" t="s">
        <v>107</v>
      </c>
      <c r="D44" s="46">
        <f t="shared" si="0"/>
        <v>251.4</v>
      </c>
      <c r="E44" s="38">
        <v>0</v>
      </c>
      <c r="F44" s="38">
        <v>3</v>
      </c>
      <c r="G44" s="38">
        <v>198.3</v>
      </c>
      <c r="H44" s="38">
        <v>0</v>
      </c>
      <c r="I44" s="38">
        <v>0</v>
      </c>
      <c r="J44" s="38">
        <v>0</v>
      </c>
      <c r="K44" s="38">
        <v>15.2</v>
      </c>
      <c r="L44" s="38">
        <v>0</v>
      </c>
      <c r="M44" s="38">
        <v>16.899999999999999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9.1</v>
      </c>
      <c r="AD44" s="38">
        <v>8.9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0</v>
      </c>
      <c r="AL44" s="38">
        <v>0</v>
      </c>
      <c r="AM44" s="38">
        <v>0</v>
      </c>
      <c r="AN44" s="38">
        <v>0</v>
      </c>
      <c r="AO44" s="38">
        <v>0</v>
      </c>
      <c r="AP44" s="38">
        <v>0</v>
      </c>
    </row>
    <row r="45" spans="1:42" s="37" customFormat="1" ht="18.75" x14ac:dyDescent="0.25">
      <c r="A45" s="41" t="s">
        <v>51</v>
      </c>
      <c r="B45" s="40" t="s">
        <v>132</v>
      </c>
      <c r="C45" s="39" t="s">
        <v>107</v>
      </c>
      <c r="D45" s="46">
        <f t="shared" si="0"/>
        <v>197.5</v>
      </c>
      <c r="E45" s="38">
        <v>0</v>
      </c>
      <c r="F45" s="38">
        <v>0</v>
      </c>
      <c r="G45" s="38">
        <v>161.69999999999999</v>
      </c>
      <c r="H45" s="38">
        <v>0</v>
      </c>
      <c r="I45" s="38">
        <v>0</v>
      </c>
      <c r="J45" s="38">
        <v>0</v>
      </c>
      <c r="K45" s="38">
        <v>11.5</v>
      </c>
      <c r="L45" s="38">
        <v>0</v>
      </c>
      <c r="M45" s="38">
        <v>14.4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9.9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0</v>
      </c>
      <c r="AL45" s="38">
        <v>0</v>
      </c>
      <c r="AM45" s="38">
        <v>0</v>
      </c>
      <c r="AN45" s="38">
        <v>0</v>
      </c>
      <c r="AO45" s="38">
        <v>0</v>
      </c>
      <c r="AP45" s="38">
        <v>0</v>
      </c>
    </row>
    <row r="46" spans="1:42" s="37" customFormat="1" ht="18.75" x14ac:dyDescent="0.25">
      <c r="A46" s="41" t="s">
        <v>52</v>
      </c>
      <c r="B46" s="40" t="s">
        <v>133</v>
      </c>
      <c r="C46" s="39" t="s">
        <v>107</v>
      </c>
      <c r="D46" s="46">
        <f t="shared" si="0"/>
        <v>228.5</v>
      </c>
      <c r="E46" s="38">
        <v>0</v>
      </c>
      <c r="F46" s="38">
        <v>40.9</v>
      </c>
      <c r="G46" s="38">
        <v>174.5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13.1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0</v>
      </c>
      <c r="AL46" s="38">
        <v>0</v>
      </c>
      <c r="AM46" s="38">
        <v>0</v>
      </c>
      <c r="AN46" s="38">
        <v>0</v>
      </c>
      <c r="AO46" s="38">
        <v>0</v>
      </c>
      <c r="AP46" s="38">
        <v>0</v>
      </c>
    </row>
    <row r="47" spans="1:42" s="37" customFormat="1" ht="37.5" x14ac:dyDescent="0.25">
      <c r="A47" s="41" t="s">
        <v>53</v>
      </c>
      <c r="B47" s="40" t="s">
        <v>134</v>
      </c>
      <c r="C47" s="39" t="s">
        <v>107</v>
      </c>
      <c r="D47" s="46">
        <f t="shared" si="0"/>
        <v>302.7000000000001</v>
      </c>
      <c r="E47" s="38">
        <v>0</v>
      </c>
      <c r="F47" s="38">
        <v>12.6</v>
      </c>
      <c r="G47" s="38">
        <v>260.60000000000002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12.1</v>
      </c>
      <c r="N47" s="38">
        <v>0</v>
      </c>
      <c r="O47" s="38">
        <v>0</v>
      </c>
      <c r="P47" s="38">
        <v>2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7.8</v>
      </c>
      <c r="AD47" s="38">
        <v>7.6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0</v>
      </c>
      <c r="AL47" s="38">
        <v>0</v>
      </c>
      <c r="AM47" s="38">
        <v>0</v>
      </c>
      <c r="AN47" s="38">
        <v>0</v>
      </c>
      <c r="AO47" s="38">
        <v>0</v>
      </c>
      <c r="AP47" s="38">
        <v>0</v>
      </c>
    </row>
    <row r="48" spans="1:42" s="37" customFormat="1" ht="37.5" x14ac:dyDescent="0.25">
      <c r="A48" s="41" t="s">
        <v>54</v>
      </c>
      <c r="B48" s="40" t="s">
        <v>135</v>
      </c>
      <c r="C48" s="39" t="s">
        <v>107</v>
      </c>
      <c r="D48" s="46">
        <f t="shared" si="0"/>
        <v>298.89999999999998</v>
      </c>
      <c r="E48" s="38">
        <v>0</v>
      </c>
      <c r="F48" s="38">
        <v>11</v>
      </c>
      <c r="G48" s="38">
        <v>222.7</v>
      </c>
      <c r="H48" s="38">
        <v>0</v>
      </c>
      <c r="I48" s="38">
        <v>0</v>
      </c>
      <c r="J48" s="38">
        <v>0</v>
      </c>
      <c r="K48" s="38">
        <v>49.4</v>
      </c>
      <c r="L48" s="38">
        <v>0</v>
      </c>
      <c r="M48" s="38">
        <v>0</v>
      </c>
      <c r="N48" s="38">
        <v>0</v>
      </c>
      <c r="O48" s="38">
        <v>0</v>
      </c>
      <c r="P48" s="38">
        <v>1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6.7</v>
      </c>
      <c r="AD48" s="38">
        <v>8.1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0</v>
      </c>
      <c r="AL48" s="38">
        <v>0</v>
      </c>
      <c r="AM48" s="38">
        <v>0</v>
      </c>
      <c r="AN48" s="38">
        <v>0</v>
      </c>
      <c r="AO48" s="38">
        <v>0</v>
      </c>
      <c r="AP48" s="38">
        <v>0</v>
      </c>
    </row>
    <row r="49" spans="1:42" s="37" customFormat="1" ht="18.75" x14ac:dyDescent="0.25">
      <c r="A49" s="41" t="s">
        <v>55</v>
      </c>
      <c r="B49" s="40" t="s">
        <v>136</v>
      </c>
      <c r="C49" s="39" t="s">
        <v>107</v>
      </c>
      <c r="D49" s="46">
        <f t="shared" si="0"/>
        <v>115.6</v>
      </c>
      <c r="E49" s="38">
        <v>0</v>
      </c>
      <c r="F49" s="38">
        <v>0</v>
      </c>
      <c r="G49" s="38">
        <v>115.6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0</v>
      </c>
      <c r="AL49" s="38">
        <v>0</v>
      </c>
      <c r="AM49" s="38">
        <v>0</v>
      </c>
      <c r="AN49" s="38">
        <v>0</v>
      </c>
      <c r="AO49" s="38">
        <v>0</v>
      </c>
      <c r="AP49" s="38">
        <v>0</v>
      </c>
    </row>
    <row r="50" spans="1:42" s="37" customFormat="1" ht="37.5" x14ac:dyDescent="0.25">
      <c r="A50" s="41" t="s">
        <v>56</v>
      </c>
      <c r="B50" s="40" t="s">
        <v>137</v>
      </c>
      <c r="C50" s="39" t="s">
        <v>107</v>
      </c>
      <c r="D50" s="46">
        <f t="shared" si="0"/>
        <v>289</v>
      </c>
      <c r="E50" s="38">
        <v>0</v>
      </c>
      <c r="F50" s="38">
        <v>9.1</v>
      </c>
      <c r="G50" s="38">
        <v>272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7.9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0</v>
      </c>
      <c r="AL50" s="38">
        <v>0</v>
      </c>
      <c r="AM50" s="38">
        <v>0</v>
      </c>
      <c r="AN50" s="38">
        <v>0</v>
      </c>
      <c r="AO50" s="38">
        <v>0</v>
      </c>
      <c r="AP50" s="38">
        <v>0</v>
      </c>
    </row>
    <row r="51" spans="1:42" s="37" customFormat="1" ht="37.5" x14ac:dyDescent="0.25">
      <c r="A51" s="41" t="s">
        <v>57</v>
      </c>
      <c r="B51" s="40" t="s">
        <v>138</v>
      </c>
      <c r="C51" s="39" t="s">
        <v>107</v>
      </c>
      <c r="D51" s="46">
        <f t="shared" si="0"/>
        <v>271.89999999999998</v>
      </c>
      <c r="E51" s="38">
        <v>0</v>
      </c>
      <c r="F51" s="38">
        <v>26</v>
      </c>
      <c r="G51" s="38">
        <v>209.9</v>
      </c>
      <c r="H51" s="38">
        <v>0</v>
      </c>
      <c r="I51" s="38">
        <v>0</v>
      </c>
      <c r="J51" s="38">
        <v>0</v>
      </c>
      <c r="K51" s="38">
        <v>13</v>
      </c>
      <c r="L51" s="38">
        <v>0</v>
      </c>
      <c r="M51" s="38">
        <v>15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5</v>
      </c>
      <c r="AD51" s="38">
        <v>3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0</v>
      </c>
      <c r="AL51" s="38">
        <v>0</v>
      </c>
      <c r="AM51" s="38">
        <v>0</v>
      </c>
      <c r="AN51" s="38">
        <v>0</v>
      </c>
      <c r="AO51" s="38">
        <v>0</v>
      </c>
      <c r="AP51" s="38">
        <v>0</v>
      </c>
    </row>
    <row r="52" spans="1:42" s="37" customFormat="1" ht="37.5" x14ac:dyDescent="0.25">
      <c r="A52" s="41" t="s">
        <v>58</v>
      </c>
      <c r="B52" s="40" t="s">
        <v>139</v>
      </c>
      <c r="C52" s="39" t="s">
        <v>107</v>
      </c>
      <c r="D52" s="46">
        <f t="shared" si="0"/>
        <v>306.70000000000005</v>
      </c>
      <c r="E52" s="38">
        <v>0</v>
      </c>
      <c r="F52" s="38">
        <v>3.2</v>
      </c>
      <c r="G52" s="38">
        <v>259.3</v>
      </c>
      <c r="H52" s="38">
        <v>0</v>
      </c>
      <c r="I52" s="38">
        <v>0</v>
      </c>
      <c r="J52" s="38">
        <v>0</v>
      </c>
      <c r="K52" s="38">
        <v>14</v>
      </c>
      <c r="L52" s="38">
        <v>0</v>
      </c>
      <c r="M52" s="38">
        <v>12.3</v>
      </c>
      <c r="N52" s="38">
        <v>0</v>
      </c>
      <c r="O52" s="38">
        <v>0</v>
      </c>
      <c r="P52" s="38">
        <v>0.6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17.3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0</v>
      </c>
      <c r="AL52" s="38">
        <v>0</v>
      </c>
      <c r="AM52" s="38">
        <v>0</v>
      </c>
      <c r="AN52" s="38">
        <v>0</v>
      </c>
      <c r="AO52" s="38">
        <v>0</v>
      </c>
      <c r="AP52" s="38">
        <v>0</v>
      </c>
    </row>
    <row r="53" spans="1:42" s="37" customFormat="1" ht="37.5" x14ac:dyDescent="0.25">
      <c r="A53" s="41" t="s">
        <v>59</v>
      </c>
      <c r="B53" s="40" t="s">
        <v>140</v>
      </c>
      <c r="C53" s="39" t="s">
        <v>107</v>
      </c>
      <c r="D53" s="46">
        <f t="shared" si="0"/>
        <v>291.7</v>
      </c>
      <c r="E53" s="38">
        <v>0</v>
      </c>
      <c r="F53" s="38">
        <v>1.1000000000000001</v>
      </c>
      <c r="G53" s="38">
        <v>254.8</v>
      </c>
      <c r="H53" s="38">
        <v>0</v>
      </c>
      <c r="I53" s="38">
        <v>0</v>
      </c>
      <c r="J53" s="38">
        <v>0</v>
      </c>
      <c r="K53" s="38">
        <v>21</v>
      </c>
      <c r="L53" s="38">
        <v>0</v>
      </c>
      <c r="M53" s="38">
        <v>14.8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0</v>
      </c>
      <c r="AL53" s="38">
        <v>0</v>
      </c>
      <c r="AM53" s="38">
        <v>0</v>
      </c>
      <c r="AN53" s="38">
        <v>0</v>
      </c>
      <c r="AO53" s="38">
        <v>0</v>
      </c>
      <c r="AP53" s="38">
        <v>0</v>
      </c>
    </row>
    <row r="54" spans="1:42" s="37" customFormat="1" ht="18.75" x14ac:dyDescent="0.25">
      <c r="A54" s="41" t="s">
        <v>60</v>
      </c>
      <c r="B54" s="40" t="s">
        <v>141</v>
      </c>
      <c r="C54" s="39" t="s">
        <v>107</v>
      </c>
      <c r="D54" s="46">
        <f t="shared" si="0"/>
        <v>522.6</v>
      </c>
      <c r="E54" s="38">
        <v>0</v>
      </c>
      <c r="F54" s="38">
        <v>10</v>
      </c>
      <c r="G54" s="38">
        <v>426.5</v>
      </c>
      <c r="H54" s="38">
        <v>0</v>
      </c>
      <c r="I54" s="38">
        <v>0</v>
      </c>
      <c r="J54" s="38">
        <v>0</v>
      </c>
      <c r="K54" s="38">
        <v>25</v>
      </c>
      <c r="L54" s="38">
        <v>0</v>
      </c>
      <c r="M54" s="38">
        <v>31</v>
      </c>
      <c r="N54" s="38">
        <v>0</v>
      </c>
      <c r="O54" s="38">
        <v>0</v>
      </c>
      <c r="P54" s="38">
        <v>1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2.7</v>
      </c>
      <c r="AD54" s="38">
        <v>26.4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0</v>
      </c>
      <c r="AL54" s="38">
        <v>0</v>
      </c>
      <c r="AM54" s="38">
        <v>0</v>
      </c>
      <c r="AN54" s="38">
        <v>0</v>
      </c>
      <c r="AO54" s="38">
        <v>0</v>
      </c>
      <c r="AP54" s="38">
        <v>0</v>
      </c>
    </row>
    <row r="55" spans="1:42" s="37" customFormat="1" ht="37.5" x14ac:dyDescent="0.25">
      <c r="A55" s="41" t="s">
        <v>61</v>
      </c>
      <c r="B55" s="40" t="s">
        <v>142</v>
      </c>
      <c r="C55" s="39" t="s">
        <v>107</v>
      </c>
      <c r="D55" s="46">
        <f t="shared" si="0"/>
        <v>176.1</v>
      </c>
      <c r="E55" s="38">
        <v>0</v>
      </c>
      <c r="F55" s="38">
        <v>1</v>
      </c>
      <c r="G55" s="38">
        <v>151.1</v>
      </c>
      <c r="H55" s="38">
        <v>0</v>
      </c>
      <c r="I55" s="38">
        <v>0</v>
      </c>
      <c r="J55" s="38">
        <v>0</v>
      </c>
      <c r="K55" s="38">
        <v>2</v>
      </c>
      <c r="L55" s="38">
        <v>0</v>
      </c>
      <c r="M55" s="38">
        <v>12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6</v>
      </c>
      <c r="AD55" s="38">
        <v>4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0</v>
      </c>
      <c r="AL55" s="38">
        <v>0</v>
      </c>
      <c r="AM55" s="38">
        <v>0</v>
      </c>
      <c r="AN55" s="38">
        <v>0</v>
      </c>
      <c r="AO55" s="38">
        <v>0</v>
      </c>
      <c r="AP55" s="38">
        <v>0</v>
      </c>
    </row>
    <row r="56" spans="1:42" s="37" customFormat="1" ht="18.75" x14ac:dyDescent="0.25">
      <c r="A56" s="41" t="s">
        <v>62</v>
      </c>
      <c r="B56" s="40" t="s">
        <v>143</v>
      </c>
      <c r="C56" s="39" t="s">
        <v>107</v>
      </c>
      <c r="D56" s="46">
        <f t="shared" si="0"/>
        <v>120</v>
      </c>
      <c r="E56" s="38">
        <v>0</v>
      </c>
      <c r="F56" s="38">
        <v>0</v>
      </c>
      <c r="G56" s="38">
        <v>120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0</v>
      </c>
      <c r="AL56" s="38">
        <v>0</v>
      </c>
      <c r="AM56" s="38">
        <v>0</v>
      </c>
      <c r="AN56" s="38">
        <v>0</v>
      </c>
      <c r="AO56" s="38">
        <v>0</v>
      </c>
      <c r="AP56" s="38">
        <v>0</v>
      </c>
    </row>
    <row r="57" spans="1:42" s="37" customFormat="1" ht="37.5" x14ac:dyDescent="0.25">
      <c r="A57" s="41" t="s">
        <v>63</v>
      </c>
      <c r="B57" s="40" t="s">
        <v>144</v>
      </c>
      <c r="C57" s="39" t="s">
        <v>107</v>
      </c>
      <c r="D57" s="46">
        <f t="shared" si="0"/>
        <v>307.5</v>
      </c>
      <c r="E57" s="38">
        <v>0</v>
      </c>
      <c r="F57" s="38">
        <v>5.3</v>
      </c>
      <c r="G57" s="38">
        <v>265.2</v>
      </c>
      <c r="H57" s="38">
        <v>0</v>
      </c>
      <c r="I57" s="38">
        <v>0</v>
      </c>
      <c r="J57" s="38">
        <v>0</v>
      </c>
      <c r="K57" s="38">
        <v>12</v>
      </c>
      <c r="L57" s="38">
        <v>0</v>
      </c>
      <c r="M57" s="38">
        <v>15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0.8</v>
      </c>
      <c r="AD57" s="38">
        <v>9.1999999999999993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0</v>
      </c>
      <c r="AL57" s="38">
        <v>0</v>
      </c>
      <c r="AM57" s="38">
        <v>0</v>
      </c>
      <c r="AN57" s="38">
        <v>0</v>
      </c>
      <c r="AO57" s="38">
        <v>0</v>
      </c>
      <c r="AP57" s="38">
        <v>0</v>
      </c>
    </row>
    <row r="58" spans="1:42" s="37" customFormat="1" ht="37.5" x14ac:dyDescent="0.25">
      <c r="A58" s="41" t="s">
        <v>64</v>
      </c>
      <c r="B58" s="40" t="s">
        <v>145</v>
      </c>
      <c r="C58" s="39" t="s">
        <v>107</v>
      </c>
      <c r="D58" s="46">
        <f t="shared" si="0"/>
        <v>299.79999999999995</v>
      </c>
      <c r="E58" s="38">
        <v>0</v>
      </c>
      <c r="F58" s="38">
        <v>0</v>
      </c>
      <c r="G58" s="38">
        <v>251.2</v>
      </c>
      <c r="H58" s="38">
        <v>0</v>
      </c>
      <c r="I58" s="38">
        <v>0</v>
      </c>
      <c r="J58" s="38">
        <v>0</v>
      </c>
      <c r="K58" s="38">
        <v>16</v>
      </c>
      <c r="L58" s="38">
        <v>0</v>
      </c>
      <c r="M58" s="38">
        <v>20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1.4</v>
      </c>
      <c r="AD58" s="38">
        <v>11.2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0</v>
      </c>
      <c r="AL58" s="38">
        <v>0</v>
      </c>
      <c r="AM58" s="38">
        <v>0</v>
      </c>
      <c r="AN58" s="38">
        <v>0</v>
      </c>
      <c r="AO58" s="38">
        <v>0</v>
      </c>
      <c r="AP58" s="38">
        <v>0</v>
      </c>
    </row>
    <row r="59" spans="1:42" s="37" customFormat="1" ht="37.5" x14ac:dyDescent="0.25">
      <c r="A59" s="41" t="s">
        <v>65</v>
      </c>
      <c r="B59" s="40" t="s">
        <v>146</v>
      </c>
      <c r="C59" s="39" t="s">
        <v>107</v>
      </c>
      <c r="D59" s="46">
        <f t="shared" si="0"/>
        <v>270.2</v>
      </c>
      <c r="E59" s="38">
        <v>0</v>
      </c>
      <c r="F59" s="38">
        <v>2</v>
      </c>
      <c r="G59" s="38">
        <v>261.7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3</v>
      </c>
      <c r="AD59" s="38">
        <v>3.5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0</v>
      </c>
      <c r="AL59" s="38">
        <v>0</v>
      </c>
      <c r="AM59" s="38">
        <v>0</v>
      </c>
      <c r="AN59" s="38">
        <v>0</v>
      </c>
      <c r="AO59" s="38">
        <v>0</v>
      </c>
      <c r="AP59" s="38">
        <v>0</v>
      </c>
    </row>
    <row r="60" spans="1:42" s="37" customFormat="1" ht="56.25" x14ac:dyDescent="0.25">
      <c r="A60" s="41" t="s">
        <v>66</v>
      </c>
      <c r="B60" s="40" t="s">
        <v>147</v>
      </c>
      <c r="C60" s="39" t="s">
        <v>107</v>
      </c>
      <c r="D60" s="46">
        <f t="shared" si="0"/>
        <v>307.5</v>
      </c>
      <c r="E60" s="38">
        <v>0</v>
      </c>
      <c r="F60" s="38">
        <v>11.5</v>
      </c>
      <c r="G60" s="38">
        <v>251.1</v>
      </c>
      <c r="H60" s="38">
        <v>0</v>
      </c>
      <c r="I60" s="38">
        <v>0</v>
      </c>
      <c r="J60" s="38">
        <v>0</v>
      </c>
      <c r="K60" s="38">
        <v>17</v>
      </c>
      <c r="L60" s="38">
        <v>0</v>
      </c>
      <c r="M60" s="38">
        <v>8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19.899999999999999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0</v>
      </c>
      <c r="AL60" s="38">
        <v>0</v>
      </c>
      <c r="AM60" s="38">
        <v>0</v>
      </c>
      <c r="AN60" s="38">
        <v>0</v>
      </c>
      <c r="AO60" s="38">
        <v>0</v>
      </c>
      <c r="AP60" s="38">
        <v>0</v>
      </c>
    </row>
    <row r="61" spans="1:42" s="37" customFormat="1" ht="37.5" x14ac:dyDescent="0.25">
      <c r="A61" s="41" t="s">
        <v>67</v>
      </c>
      <c r="B61" s="40" t="s">
        <v>148</v>
      </c>
      <c r="C61" s="39" t="s">
        <v>107</v>
      </c>
      <c r="D61" s="46">
        <f t="shared" si="0"/>
        <v>266.89999999999998</v>
      </c>
      <c r="E61" s="38">
        <v>0</v>
      </c>
      <c r="F61" s="38">
        <v>0</v>
      </c>
      <c r="G61" s="38">
        <v>226.1</v>
      </c>
      <c r="H61" s="38">
        <v>0</v>
      </c>
      <c r="I61" s="38">
        <v>0</v>
      </c>
      <c r="J61" s="38">
        <v>0</v>
      </c>
      <c r="K61" s="38">
        <v>10</v>
      </c>
      <c r="L61" s="38">
        <v>0</v>
      </c>
      <c r="M61" s="38">
        <v>16.399999999999999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14.4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0</v>
      </c>
      <c r="AL61" s="38">
        <v>0</v>
      </c>
      <c r="AM61" s="38">
        <v>0</v>
      </c>
      <c r="AN61" s="38">
        <v>0</v>
      </c>
      <c r="AO61" s="38">
        <v>0</v>
      </c>
      <c r="AP61" s="38">
        <v>0</v>
      </c>
    </row>
    <row r="62" spans="1:42" s="37" customFormat="1" ht="37.5" x14ac:dyDescent="0.25">
      <c r="A62" s="41" t="s">
        <v>68</v>
      </c>
      <c r="B62" s="40" t="s">
        <v>149</v>
      </c>
      <c r="C62" s="39" t="s">
        <v>107</v>
      </c>
      <c r="D62" s="46">
        <f t="shared" si="0"/>
        <v>157.80000000000001</v>
      </c>
      <c r="E62" s="38">
        <v>0</v>
      </c>
      <c r="F62" s="38">
        <v>0</v>
      </c>
      <c r="G62" s="38">
        <v>123.9</v>
      </c>
      <c r="H62" s="38">
        <v>0</v>
      </c>
      <c r="I62" s="38">
        <v>0</v>
      </c>
      <c r="J62" s="38">
        <v>0</v>
      </c>
      <c r="K62" s="38">
        <v>12</v>
      </c>
      <c r="L62" s="38">
        <v>0</v>
      </c>
      <c r="M62" s="38">
        <v>15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6.9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0</v>
      </c>
      <c r="AL62" s="38">
        <v>0</v>
      </c>
      <c r="AM62" s="38">
        <v>0</v>
      </c>
      <c r="AN62" s="38">
        <v>0</v>
      </c>
      <c r="AO62" s="38">
        <v>0</v>
      </c>
      <c r="AP62" s="38">
        <v>0</v>
      </c>
    </row>
    <row r="63" spans="1:42" s="37" customFormat="1" ht="37.5" x14ac:dyDescent="0.25">
      <c r="A63" s="41" t="s">
        <v>69</v>
      </c>
      <c r="B63" s="40" t="s">
        <v>150</v>
      </c>
      <c r="C63" s="39" t="s">
        <v>107</v>
      </c>
      <c r="D63" s="46">
        <f t="shared" si="0"/>
        <v>251.5</v>
      </c>
      <c r="E63" s="38">
        <v>0</v>
      </c>
      <c r="F63" s="38">
        <v>0.4</v>
      </c>
      <c r="G63" s="38">
        <v>224.1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15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7.4</v>
      </c>
      <c r="AD63" s="38">
        <v>4.5999999999999996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0</v>
      </c>
      <c r="AL63" s="38">
        <v>0</v>
      </c>
      <c r="AM63" s="38">
        <v>0</v>
      </c>
      <c r="AN63" s="38">
        <v>0</v>
      </c>
      <c r="AO63" s="38">
        <v>0</v>
      </c>
      <c r="AP63" s="38">
        <v>0</v>
      </c>
    </row>
    <row r="64" spans="1:42" s="37" customFormat="1" ht="37.5" x14ac:dyDescent="0.25">
      <c r="A64" s="41" t="s">
        <v>70</v>
      </c>
      <c r="B64" s="40" t="s">
        <v>151</v>
      </c>
      <c r="C64" s="39" t="s">
        <v>107</v>
      </c>
      <c r="D64" s="46">
        <f t="shared" si="0"/>
        <v>278.10000000000002</v>
      </c>
      <c r="E64" s="38">
        <v>0</v>
      </c>
      <c r="F64" s="38">
        <v>0</v>
      </c>
      <c r="G64" s="38">
        <v>243.1</v>
      </c>
      <c r="H64" s="38">
        <v>0</v>
      </c>
      <c r="I64" s="38">
        <v>0</v>
      </c>
      <c r="J64" s="38">
        <v>0</v>
      </c>
      <c r="K64" s="38">
        <v>25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10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0</v>
      </c>
      <c r="AL64" s="38">
        <v>0</v>
      </c>
      <c r="AM64" s="38">
        <v>0</v>
      </c>
      <c r="AN64" s="38">
        <v>0</v>
      </c>
      <c r="AO64" s="38">
        <v>0</v>
      </c>
      <c r="AP64" s="38">
        <v>0</v>
      </c>
    </row>
    <row r="65" spans="1:42" s="37" customFormat="1" ht="37.5" x14ac:dyDescent="0.25">
      <c r="A65" s="41" t="s">
        <v>71</v>
      </c>
      <c r="B65" s="40" t="s">
        <v>152</v>
      </c>
      <c r="C65" s="39" t="s">
        <v>107</v>
      </c>
      <c r="D65" s="46">
        <f t="shared" si="0"/>
        <v>293.29999999999995</v>
      </c>
      <c r="E65" s="38">
        <v>0</v>
      </c>
      <c r="F65" s="38">
        <v>4.4000000000000004</v>
      </c>
      <c r="G65" s="38">
        <v>218</v>
      </c>
      <c r="H65" s="38">
        <v>0</v>
      </c>
      <c r="I65" s="38">
        <v>0</v>
      </c>
      <c r="J65" s="38">
        <v>0</v>
      </c>
      <c r="K65" s="38">
        <v>28</v>
      </c>
      <c r="L65" s="38">
        <v>0</v>
      </c>
      <c r="M65" s="38">
        <v>15</v>
      </c>
      <c r="N65" s="38">
        <v>0</v>
      </c>
      <c r="O65" s="38">
        <v>0</v>
      </c>
      <c r="P65" s="38">
        <v>3.9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0</v>
      </c>
      <c r="AD65" s="38">
        <v>24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0</v>
      </c>
      <c r="AL65" s="38">
        <v>0</v>
      </c>
      <c r="AM65" s="38">
        <v>0</v>
      </c>
      <c r="AN65" s="38">
        <v>0</v>
      </c>
      <c r="AO65" s="38">
        <v>0</v>
      </c>
      <c r="AP65" s="38">
        <v>0</v>
      </c>
    </row>
    <row r="66" spans="1:42" s="37" customFormat="1" ht="37.5" x14ac:dyDescent="0.25">
      <c r="A66" s="41" t="s">
        <v>72</v>
      </c>
      <c r="B66" s="40" t="s">
        <v>153</v>
      </c>
      <c r="C66" s="39" t="s">
        <v>107</v>
      </c>
      <c r="D66" s="46">
        <f t="shared" si="0"/>
        <v>364.29999999999995</v>
      </c>
      <c r="E66" s="38">
        <v>0</v>
      </c>
      <c r="F66" s="38">
        <v>16.2</v>
      </c>
      <c r="G66" s="38">
        <v>313.39999999999998</v>
      </c>
      <c r="H66" s="38">
        <v>0</v>
      </c>
      <c r="I66" s="38">
        <v>0</v>
      </c>
      <c r="J66" s="38">
        <v>0</v>
      </c>
      <c r="K66" s="38">
        <v>20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2.9</v>
      </c>
      <c r="AD66" s="38">
        <v>11.8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0</v>
      </c>
      <c r="AL66" s="38">
        <v>0</v>
      </c>
      <c r="AM66" s="38">
        <v>0</v>
      </c>
      <c r="AN66" s="38">
        <v>0</v>
      </c>
      <c r="AO66" s="38">
        <v>0</v>
      </c>
      <c r="AP66" s="38">
        <v>0</v>
      </c>
    </row>
    <row r="67" spans="1:42" s="37" customFormat="1" ht="18.75" x14ac:dyDescent="0.25">
      <c r="A67" s="41" t="s">
        <v>73</v>
      </c>
      <c r="B67" s="40" t="s">
        <v>154</v>
      </c>
      <c r="C67" s="39" t="s">
        <v>107</v>
      </c>
      <c r="D67" s="46">
        <f t="shared" si="0"/>
        <v>381.40000000000003</v>
      </c>
      <c r="E67" s="38">
        <v>0</v>
      </c>
      <c r="F67" s="38">
        <v>23.3</v>
      </c>
      <c r="G67" s="38">
        <v>343.1</v>
      </c>
      <c r="H67" s="38">
        <v>0</v>
      </c>
      <c r="I67" s="38">
        <v>0</v>
      </c>
      <c r="J67" s="38">
        <v>0</v>
      </c>
      <c r="K67" s="38">
        <v>15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0</v>
      </c>
      <c r="AL67" s="38">
        <v>0</v>
      </c>
      <c r="AM67" s="38">
        <v>0</v>
      </c>
      <c r="AN67" s="38">
        <v>0</v>
      </c>
      <c r="AO67" s="38">
        <v>0</v>
      </c>
      <c r="AP67" s="38">
        <v>0</v>
      </c>
    </row>
    <row r="68" spans="1:42" s="37" customFormat="1" ht="37.5" x14ac:dyDescent="0.25">
      <c r="A68" s="41" t="s">
        <v>74</v>
      </c>
      <c r="B68" s="40" t="s">
        <v>155</v>
      </c>
      <c r="C68" s="39" t="s">
        <v>107</v>
      </c>
      <c r="D68" s="46">
        <f t="shared" si="0"/>
        <v>180.70000000000002</v>
      </c>
      <c r="E68" s="38">
        <v>0</v>
      </c>
      <c r="F68" s="38">
        <v>0.3</v>
      </c>
      <c r="G68" s="38">
        <v>165.4</v>
      </c>
      <c r="H68" s="38">
        <v>0</v>
      </c>
      <c r="I68" s="38">
        <v>0</v>
      </c>
      <c r="J68" s="38">
        <v>0</v>
      </c>
      <c r="K68" s="38">
        <v>15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0</v>
      </c>
      <c r="AL68" s="38">
        <v>0</v>
      </c>
      <c r="AM68" s="38">
        <v>0</v>
      </c>
      <c r="AN68" s="38">
        <v>0</v>
      </c>
      <c r="AO68" s="38">
        <v>0</v>
      </c>
      <c r="AP68" s="38">
        <v>0</v>
      </c>
    </row>
    <row r="69" spans="1:42" s="37" customFormat="1" ht="131.25" x14ac:dyDescent="0.25">
      <c r="A69" s="41" t="s">
        <v>75</v>
      </c>
      <c r="B69" s="40" t="s">
        <v>156</v>
      </c>
      <c r="C69" s="39" t="s">
        <v>107</v>
      </c>
      <c r="D69" s="46">
        <f t="shared" si="0"/>
        <v>184.10000000000002</v>
      </c>
      <c r="E69" s="38">
        <v>0</v>
      </c>
      <c r="F69" s="38">
        <v>0</v>
      </c>
      <c r="G69" s="38">
        <v>162.10000000000002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22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0</v>
      </c>
      <c r="AL69" s="38">
        <v>0</v>
      </c>
      <c r="AM69" s="38">
        <v>0</v>
      </c>
      <c r="AN69" s="38">
        <v>0</v>
      </c>
      <c r="AO69" s="38">
        <v>0</v>
      </c>
      <c r="AP69" s="38">
        <v>0</v>
      </c>
    </row>
    <row r="70" spans="1:42" s="37" customFormat="1" ht="37.5" x14ac:dyDescent="0.25">
      <c r="A70" s="41" t="s">
        <v>76</v>
      </c>
      <c r="B70" s="40" t="s">
        <v>157</v>
      </c>
      <c r="C70" s="39" t="s">
        <v>107</v>
      </c>
      <c r="D70" s="46">
        <f t="shared" si="0"/>
        <v>138.80000000000001</v>
      </c>
      <c r="E70" s="38">
        <v>0</v>
      </c>
      <c r="F70" s="38">
        <v>0</v>
      </c>
      <c r="G70" s="38">
        <v>125.8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13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0</v>
      </c>
      <c r="AL70" s="38">
        <v>0</v>
      </c>
      <c r="AM70" s="38">
        <v>0</v>
      </c>
      <c r="AN70" s="38">
        <v>0</v>
      </c>
      <c r="AO70" s="38">
        <v>0</v>
      </c>
      <c r="AP70" s="38">
        <v>0</v>
      </c>
    </row>
    <row r="71" spans="1:42" s="37" customFormat="1" ht="37.5" x14ac:dyDescent="0.25">
      <c r="A71" s="41" t="s">
        <v>77</v>
      </c>
      <c r="B71" s="40" t="s">
        <v>158</v>
      </c>
      <c r="C71" s="39" t="s">
        <v>107</v>
      </c>
      <c r="D71" s="46">
        <f t="shared" si="0"/>
        <v>311.7</v>
      </c>
      <c r="E71" s="38">
        <v>0</v>
      </c>
      <c r="F71" s="38">
        <v>0.3</v>
      </c>
      <c r="G71" s="38">
        <v>275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30.4</v>
      </c>
      <c r="N71" s="38">
        <v>0</v>
      </c>
      <c r="O71" s="38">
        <v>0</v>
      </c>
      <c r="P71" s="38">
        <v>6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0</v>
      </c>
      <c r="AL71" s="38">
        <v>0</v>
      </c>
      <c r="AM71" s="38">
        <v>0</v>
      </c>
      <c r="AN71" s="38">
        <v>0</v>
      </c>
      <c r="AO71" s="38">
        <v>0</v>
      </c>
      <c r="AP71" s="38">
        <v>0</v>
      </c>
    </row>
    <row r="72" spans="1:42" s="37" customFormat="1" ht="37.5" x14ac:dyDescent="0.25">
      <c r="A72" s="41" t="s">
        <v>78</v>
      </c>
      <c r="B72" s="40" t="s">
        <v>159</v>
      </c>
      <c r="C72" s="39" t="s">
        <v>107</v>
      </c>
      <c r="D72" s="46">
        <f t="shared" si="0"/>
        <v>180.5</v>
      </c>
      <c r="E72" s="38">
        <v>0</v>
      </c>
      <c r="F72" s="38">
        <v>0</v>
      </c>
      <c r="G72" s="38">
        <v>146.9</v>
      </c>
      <c r="H72" s="38">
        <v>0</v>
      </c>
      <c r="I72" s="38">
        <v>0</v>
      </c>
      <c r="J72" s="38">
        <v>0</v>
      </c>
      <c r="K72" s="38">
        <v>27.6</v>
      </c>
      <c r="L72" s="38">
        <v>0</v>
      </c>
      <c r="M72" s="38">
        <v>6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0</v>
      </c>
      <c r="AL72" s="38">
        <v>0</v>
      </c>
      <c r="AM72" s="38">
        <v>0</v>
      </c>
      <c r="AN72" s="38">
        <v>0</v>
      </c>
      <c r="AO72" s="38">
        <v>0</v>
      </c>
      <c r="AP72" s="38">
        <v>0</v>
      </c>
    </row>
    <row r="73" spans="1:42" s="37" customFormat="1" ht="75" x14ac:dyDescent="0.25">
      <c r="A73" s="41" t="s">
        <v>79</v>
      </c>
      <c r="B73" s="40" t="s">
        <v>160</v>
      </c>
      <c r="C73" s="39" t="s">
        <v>107</v>
      </c>
      <c r="D73" s="46">
        <f t="shared" si="0"/>
        <v>333.8</v>
      </c>
      <c r="E73" s="38">
        <v>0</v>
      </c>
      <c r="F73" s="38">
        <v>0</v>
      </c>
      <c r="G73" s="38">
        <v>318</v>
      </c>
      <c r="H73" s="38">
        <v>0</v>
      </c>
      <c r="I73" s="38">
        <v>0</v>
      </c>
      <c r="J73" s="38">
        <v>0</v>
      </c>
      <c r="K73" s="38">
        <v>13.8</v>
      </c>
      <c r="L73" s="38">
        <v>0</v>
      </c>
      <c r="M73" s="38">
        <v>0</v>
      </c>
      <c r="N73" s="38">
        <v>0</v>
      </c>
      <c r="O73" s="38">
        <v>0</v>
      </c>
      <c r="P73" s="38">
        <v>2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0</v>
      </c>
      <c r="AL73" s="38">
        <v>0</v>
      </c>
      <c r="AM73" s="38">
        <v>0</v>
      </c>
      <c r="AN73" s="38">
        <v>0</v>
      </c>
      <c r="AO73" s="38">
        <v>0</v>
      </c>
      <c r="AP73" s="38">
        <v>0</v>
      </c>
    </row>
    <row r="74" spans="1:42" s="37" customFormat="1" ht="37.5" x14ac:dyDescent="0.25">
      <c r="A74" s="41" t="s">
        <v>80</v>
      </c>
      <c r="B74" s="40" t="s">
        <v>161</v>
      </c>
      <c r="C74" s="39" t="s">
        <v>107</v>
      </c>
      <c r="D74" s="46">
        <f t="shared" si="0"/>
        <v>182.1</v>
      </c>
      <c r="E74" s="38">
        <v>0</v>
      </c>
      <c r="F74" s="38">
        <v>0</v>
      </c>
      <c r="G74" s="38">
        <v>169.1</v>
      </c>
      <c r="H74" s="38">
        <v>0</v>
      </c>
      <c r="I74" s="38">
        <v>0</v>
      </c>
      <c r="J74" s="38">
        <v>0</v>
      </c>
      <c r="K74" s="38">
        <v>11</v>
      </c>
      <c r="L74" s="38">
        <v>0</v>
      </c>
      <c r="M74" s="38">
        <v>1</v>
      </c>
      <c r="N74" s="38">
        <v>0</v>
      </c>
      <c r="O74" s="38">
        <v>0</v>
      </c>
      <c r="P74" s="38">
        <v>1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0</v>
      </c>
      <c r="AL74" s="38">
        <v>0</v>
      </c>
      <c r="AM74" s="38">
        <v>0</v>
      </c>
      <c r="AN74" s="38">
        <v>0</v>
      </c>
      <c r="AO74" s="38">
        <v>0</v>
      </c>
      <c r="AP74" s="38">
        <v>0</v>
      </c>
    </row>
    <row r="75" spans="1:42" s="37" customFormat="1" ht="37.5" x14ac:dyDescent="0.25">
      <c r="A75" s="41" t="s">
        <v>81</v>
      </c>
      <c r="B75" s="40" t="s">
        <v>162</v>
      </c>
      <c r="C75" s="39" t="s">
        <v>107</v>
      </c>
      <c r="D75" s="46">
        <f t="shared" si="0"/>
        <v>325.39999999999998</v>
      </c>
      <c r="E75" s="38">
        <v>0</v>
      </c>
      <c r="F75" s="38">
        <v>0</v>
      </c>
      <c r="G75" s="38">
        <v>300.39999999999998</v>
      </c>
      <c r="H75" s="38">
        <v>0</v>
      </c>
      <c r="I75" s="38">
        <v>0</v>
      </c>
      <c r="J75" s="38">
        <v>0</v>
      </c>
      <c r="K75" s="38">
        <v>17</v>
      </c>
      <c r="L75" s="38">
        <v>0</v>
      </c>
      <c r="M75" s="38">
        <v>8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0</v>
      </c>
      <c r="AL75" s="38">
        <v>0</v>
      </c>
      <c r="AM75" s="38">
        <v>0</v>
      </c>
      <c r="AN75" s="38">
        <v>0</v>
      </c>
      <c r="AO75" s="38">
        <v>0</v>
      </c>
      <c r="AP75" s="38">
        <v>0</v>
      </c>
    </row>
    <row r="76" spans="1:42" s="37" customFormat="1" ht="37.5" x14ac:dyDescent="0.25">
      <c r="A76" s="41" t="s">
        <v>82</v>
      </c>
      <c r="B76" s="40" t="s">
        <v>163</v>
      </c>
      <c r="C76" s="39" t="s">
        <v>164</v>
      </c>
      <c r="D76" s="46">
        <f t="shared" si="0"/>
        <v>140</v>
      </c>
      <c r="E76" s="38">
        <v>0</v>
      </c>
      <c r="F76" s="38">
        <v>22.1</v>
      </c>
      <c r="G76" s="38">
        <v>71.900000000000006</v>
      </c>
      <c r="H76" s="38">
        <v>0</v>
      </c>
      <c r="I76" s="38">
        <v>0</v>
      </c>
      <c r="J76" s="38">
        <v>14</v>
      </c>
      <c r="K76" s="38">
        <v>17</v>
      </c>
      <c r="L76" s="38">
        <v>0</v>
      </c>
      <c r="M76" s="38">
        <v>15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0</v>
      </c>
      <c r="AL76" s="38">
        <v>0</v>
      </c>
      <c r="AM76" s="38">
        <v>0</v>
      </c>
      <c r="AN76" s="38">
        <v>0</v>
      </c>
      <c r="AO76" s="38">
        <v>0</v>
      </c>
      <c r="AP76" s="38">
        <v>0</v>
      </c>
    </row>
    <row r="77" spans="1:42" s="37" customFormat="1" ht="37.5" x14ac:dyDescent="0.25">
      <c r="A77" s="41" t="s">
        <v>83</v>
      </c>
      <c r="B77" s="40" t="s">
        <v>165</v>
      </c>
      <c r="C77" s="39" t="s">
        <v>164</v>
      </c>
      <c r="D77" s="46">
        <f t="shared" si="0"/>
        <v>174.09999999999997</v>
      </c>
      <c r="E77" s="38">
        <v>0</v>
      </c>
      <c r="F77" s="38">
        <v>33.5</v>
      </c>
      <c r="G77" s="38">
        <v>112.7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12.2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13.7</v>
      </c>
      <c r="AJ77" s="38">
        <v>0</v>
      </c>
      <c r="AK77" s="38">
        <v>0</v>
      </c>
      <c r="AL77" s="38">
        <v>2</v>
      </c>
      <c r="AM77" s="38">
        <v>0</v>
      </c>
      <c r="AN77" s="38">
        <v>0</v>
      </c>
      <c r="AO77" s="38">
        <v>0</v>
      </c>
      <c r="AP77" s="38">
        <v>0</v>
      </c>
    </row>
    <row r="78" spans="1:42" s="37" customFormat="1" ht="37.5" x14ac:dyDescent="0.25">
      <c r="A78" s="41" t="s">
        <v>84</v>
      </c>
      <c r="B78" s="40" t="s">
        <v>166</v>
      </c>
      <c r="C78" s="39" t="s">
        <v>164</v>
      </c>
      <c r="D78" s="46">
        <f t="shared" si="0"/>
        <v>373.4</v>
      </c>
      <c r="E78" s="38">
        <v>0</v>
      </c>
      <c r="F78" s="38">
        <v>2.1</v>
      </c>
      <c r="G78" s="38">
        <v>192.7</v>
      </c>
      <c r="H78" s="38">
        <v>0</v>
      </c>
      <c r="I78" s="38">
        <v>0</v>
      </c>
      <c r="J78" s="38">
        <v>94</v>
      </c>
      <c r="K78" s="38">
        <v>50</v>
      </c>
      <c r="L78" s="38">
        <v>0</v>
      </c>
      <c r="M78" s="38">
        <v>14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38">
        <v>0.1</v>
      </c>
      <c r="AD78" s="38">
        <v>20.5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0</v>
      </c>
      <c r="AL78" s="38">
        <v>0</v>
      </c>
      <c r="AM78" s="38">
        <v>0</v>
      </c>
      <c r="AN78" s="38">
        <v>0</v>
      </c>
      <c r="AO78" s="38">
        <v>0</v>
      </c>
      <c r="AP78" s="38">
        <v>0</v>
      </c>
    </row>
    <row r="79" spans="1:42" s="37" customFormat="1" ht="37.5" x14ac:dyDescent="0.25">
      <c r="A79" s="41" t="s">
        <v>85</v>
      </c>
      <c r="B79" s="40" t="s">
        <v>167</v>
      </c>
      <c r="C79" s="39" t="s">
        <v>164</v>
      </c>
      <c r="D79" s="46">
        <f t="shared" si="0"/>
        <v>213.60000000000002</v>
      </c>
      <c r="E79" s="38">
        <v>0</v>
      </c>
      <c r="F79" s="38">
        <v>0</v>
      </c>
      <c r="G79" s="38">
        <v>99.2</v>
      </c>
      <c r="H79" s="38">
        <v>0</v>
      </c>
      <c r="I79" s="38">
        <v>0</v>
      </c>
      <c r="J79" s="38">
        <v>64.099999999999994</v>
      </c>
      <c r="K79" s="38">
        <v>0</v>
      </c>
      <c r="L79" s="38">
        <v>0</v>
      </c>
      <c r="M79" s="38">
        <v>15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  <c r="AC79" s="38">
        <v>0</v>
      </c>
      <c r="AD79" s="38">
        <v>35.299999999999997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0</v>
      </c>
      <c r="AL79" s="38">
        <v>0</v>
      </c>
      <c r="AM79" s="38">
        <v>0</v>
      </c>
      <c r="AN79" s="38">
        <v>0</v>
      </c>
      <c r="AO79" s="38">
        <v>0</v>
      </c>
      <c r="AP79" s="38">
        <v>0</v>
      </c>
    </row>
    <row r="80" spans="1:42" s="37" customFormat="1" ht="18.75" x14ac:dyDescent="0.25">
      <c r="A80" s="41" t="s">
        <v>86</v>
      </c>
      <c r="B80" s="40" t="s">
        <v>168</v>
      </c>
      <c r="C80" s="39" t="s">
        <v>164</v>
      </c>
      <c r="D80" s="46">
        <f t="shared" si="0"/>
        <v>276.10000000000002</v>
      </c>
      <c r="E80" s="38">
        <v>0</v>
      </c>
      <c r="F80" s="38">
        <v>19</v>
      </c>
      <c r="G80" s="38">
        <v>221.1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15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6</v>
      </c>
      <c r="AD80" s="38">
        <v>15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0</v>
      </c>
      <c r="AL80" s="38">
        <v>0</v>
      </c>
      <c r="AM80" s="38">
        <v>0</v>
      </c>
      <c r="AN80" s="38">
        <v>0</v>
      </c>
      <c r="AO80" s="38">
        <v>0</v>
      </c>
      <c r="AP80" s="38">
        <v>0</v>
      </c>
    </row>
    <row r="81" spans="1:42" s="37" customFormat="1" ht="37.5" x14ac:dyDescent="0.25">
      <c r="A81" s="41" t="s">
        <v>87</v>
      </c>
      <c r="B81" s="40" t="s">
        <v>169</v>
      </c>
      <c r="C81" s="39" t="s">
        <v>164</v>
      </c>
      <c r="D81" s="46">
        <f t="shared" si="0"/>
        <v>180.5</v>
      </c>
      <c r="E81" s="38">
        <v>0</v>
      </c>
      <c r="F81" s="38">
        <v>0</v>
      </c>
      <c r="G81" s="38">
        <v>0</v>
      </c>
      <c r="H81" s="38">
        <v>0</v>
      </c>
      <c r="I81" s="38">
        <v>23</v>
      </c>
      <c r="J81" s="38">
        <v>140.9</v>
      </c>
      <c r="K81" s="38">
        <v>1</v>
      </c>
      <c r="L81" s="38">
        <v>0</v>
      </c>
      <c r="M81" s="38">
        <v>10.6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8">
        <v>2</v>
      </c>
      <c r="AD81" s="38">
        <v>3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0</v>
      </c>
      <c r="AL81" s="38">
        <v>0</v>
      </c>
      <c r="AM81" s="38">
        <v>0</v>
      </c>
      <c r="AN81" s="38">
        <v>0</v>
      </c>
      <c r="AO81" s="38">
        <v>0</v>
      </c>
      <c r="AP81" s="38">
        <v>0</v>
      </c>
    </row>
    <row r="82" spans="1:42" s="37" customFormat="1" ht="37.5" x14ac:dyDescent="0.25">
      <c r="A82" s="41" t="s">
        <v>88</v>
      </c>
      <c r="B82" s="40" t="s">
        <v>170</v>
      </c>
      <c r="C82" s="39" t="s">
        <v>164</v>
      </c>
      <c r="D82" s="46">
        <f t="shared" si="0"/>
        <v>129.69999999999999</v>
      </c>
      <c r="E82" s="38">
        <v>0</v>
      </c>
      <c r="F82" s="38">
        <v>28</v>
      </c>
      <c r="G82" s="38">
        <v>29</v>
      </c>
      <c r="H82" s="38">
        <v>0</v>
      </c>
      <c r="I82" s="38">
        <v>0</v>
      </c>
      <c r="J82" s="38">
        <v>58.5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10.6</v>
      </c>
      <c r="AD82" s="38">
        <v>3.6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0</v>
      </c>
      <c r="AL82" s="38">
        <v>0</v>
      </c>
      <c r="AM82" s="38">
        <v>0</v>
      </c>
      <c r="AN82" s="38">
        <v>0</v>
      </c>
      <c r="AO82" s="38">
        <v>0</v>
      </c>
      <c r="AP82" s="38">
        <v>0</v>
      </c>
    </row>
    <row r="83" spans="1:42" s="37" customFormat="1" ht="18.75" x14ac:dyDescent="0.25">
      <c r="A83" s="41" t="s">
        <v>89</v>
      </c>
      <c r="B83" s="40" t="s">
        <v>171</v>
      </c>
      <c r="C83" s="39" t="s">
        <v>164</v>
      </c>
      <c r="D83" s="46">
        <f t="shared" si="0"/>
        <v>195.7</v>
      </c>
      <c r="E83" s="38">
        <v>0</v>
      </c>
      <c r="F83" s="38">
        <v>0</v>
      </c>
      <c r="G83" s="38">
        <v>139.69999999999999</v>
      </c>
      <c r="H83" s="38">
        <v>0</v>
      </c>
      <c r="I83" s="38">
        <v>10</v>
      </c>
      <c r="J83" s="38">
        <v>33</v>
      </c>
      <c r="K83" s="38">
        <v>0</v>
      </c>
      <c r="L83" s="38">
        <v>0</v>
      </c>
      <c r="M83" s="38">
        <v>13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0</v>
      </c>
      <c r="AL83" s="38">
        <v>0</v>
      </c>
      <c r="AM83" s="38">
        <v>0</v>
      </c>
      <c r="AN83" s="38">
        <v>0</v>
      </c>
      <c r="AO83" s="38">
        <v>0</v>
      </c>
      <c r="AP83" s="38">
        <v>0</v>
      </c>
    </row>
    <row r="84" spans="1:42" s="37" customFormat="1" ht="18.75" x14ac:dyDescent="0.25">
      <c r="A84" s="41" t="s">
        <v>90</v>
      </c>
      <c r="B84" s="40" t="s">
        <v>172</v>
      </c>
      <c r="C84" s="39" t="s">
        <v>164</v>
      </c>
      <c r="D84" s="46">
        <f t="shared" si="0"/>
        <v>109.3</v>
      </c>
      <c r="E84" s="38">
        <v>0</v>
      </c>
      <c r="F84" s="38">
        <v>0</v>
      </c>
      <c r="G84" s="38">
        <v>100</v>
      </c>
      <c r="H84" s="38">
        <v>0</v>
      </c>
      <c r="I84" s="38">
        <v>0</v>
      </c>
      <c r="J84" s="38">
        <v>0</v>
      </c>
      <c r="K84" s="38">
        <v>9.3000000000000007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0</v>
      </c>
      <c r="AL84" s="38">
        <v>0</v>
      </c>
      <c r="AM84" s="38">
        <v>0</v>
      </c>
      <c r="AN84" s="38">
        <v>0</v>
      </c>
      <c r="AO84" s="38">
        <v>0</v>
      </c>
      <c r="AP84" s="38">
        <v>0</v>
      </c>
    </row>
    <row r="85" spans="1:42" s="37" customFormat="1" ht="18.75" x14ac:dyDescent="0.25">
      <c r="A85" s="41" t="s">
        <v>91</v>
      </c>
      <c r="B85" s="40" t="s">
        <v>173</v>
      </c>
      <c r="C85" s="39" t="s">
        <v>164</v>
      </c>
      <c r="D85" s="46">
        <f t="shared" si="0"/>
        <v>52.9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52.9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0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0</v>
      </c>
      <c r="AL85" s="38">
        <v>0</v>
      </c>
      <c r="AM85" s="38">
        <v>0</v>
      </c>
      <c r="AN85" s="38">
        <v>0</v>
      </c>
      <c r="AO85" s="38">
        <v>0</v>
      </c>
      <c r="AP85" s="38">
        <v>0</v>
      </c>
    </row>
    <row r="86" spans="1:42" s="37" customFormat="1" ht="18.75" x14ac:dyDescent="0.25">
      <c r="A86" s="41" t="s">
        <v>92</v>
      </c>
      <c r="B86" s="40" t="s">
        <v>174</v>
      </c>
      <c r="C86" s="39" t="s">
        <v>164</v>
      </c>
      <c r="D86" s="46">
        <f t="shared" si="0"/>
        <v>332.19999999999993</v>
      </c>
      <c r="E86" s="38">
        <v>0</v>
      </c>
      <c r="F86" s="38">
        <v>2.6</v>
      </c>
      <c r="G86" s="38">
        <v>192.1</v>
      </c>
      <c r="H86" s="38">
        <v>0</v>
      </c>
      <c r="I86" s="38">
        <v>10.5</v>
      </c>
      <c r="J86" s="38">
        <v>52.9</v>
      </c>
      <c r="K86" s="38">
        <v>29.4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35.700000000000003</v>
      </c>
      <c r="AD86" s="38">
        <v>9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0</v>
      </c>
      <c r="AL86" s="38">
        <v>0</v>
      </c>
      <c r="AM86" s="38">
        <v>0</v>
      </c>
      <c r="AN86" s="38">
        <v>0</v>
      </c>
      <c r="AO86" s="38">
        <v>0</v>
      </c>
      <c r="AP86" s="38">
        <v>0</v>
      </c>
    </row>
    <row r="87" spans="1:42" s="37" customFormat="1" ht="37.5" x14ac:dyDescent="0.25">
      <c r="A87" s="41" t="s">
        <v>93</v>
      </c>
      <c r="B87" s="40" t="s">
        <v>175</v>
      </c>
      <c r="C87" s="39" t="s">
        <v>164</v>
      </c>
      <c r="D87" s="46">
        <f t="shared" ref="D87:D99" si="1">SUM(E87:AP87)</f>
        <v>142</v>
      </c>
      <c r="E87" s="38">
        <v>0</v>
      </c>
      <c r="F87" s="38">
        <v>0</v>
      </c>
      <c r="G87" s="38">
        <v>86.2</v>
      </c>
      <c r="H87" s="38">
        <v>0</v>
      </c>
      <c r="I87" s="38">
        <v>1.5</v>
      </c>
      <c r="J87" s="38">
        <v>29.5</v>
      </c>
      <c r="K87" s="38">
        <v>0</v>
      </c>
      <c r="L87" s="38">
        <v>0</v>
      </c>
      <c r="M87" s="38">
        <v>12.8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12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0</v>
      </c>
      <c r="AL87" s="38">
        <v>0</v>
      </c>
      <c r="AM87" s="38">
        <v>0</v>
      </c>
      <c r="AN87" s="38">
        <v>0</v>
      </c>
      <c r="AO87" s="38">
        <v>0</v>
      </c>
      <c r="AP87" s="38">
        <v>0</v>
      </c>
    </row>
    <row r="88" spans="1:42" s="37" customFormat="1" ht="18.75" x14ac:dyDescent="0.25">
      <c r="A88" s="41" t="s">
        <v>94</v>
      </c>
      <c r="B88" s="40" t="s">
        <v>176</v>
      </c>
      <c r="C88" s="39" t="s">
        <v>164</v>
      </c>
      <c r="D88" s="46">
        <f t="shared" si="1"/>
        <v>167.39999999999998</v>
      </c>
      <c r="E88" s="38">
        <v>0</v>
      </c>
      <c r="F88" s="38">
        <v>11.5</v>
      </c>
      <c r="G88" s="38">
        <v>122.5</v>
      </c>
      <c r="H88" s="38">
        <v>0</v>
      </c>
      <c r="I88" s="38">
        <v>0</v>
      </c>
      <c r="J88" s="38">
        <v>0</v>
      </c>
      <c r="K88" s="38">
        <v>25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0</v>
      </c>
      <c r="AC88" s="38">
        <v>2.2000000000000002</v>
      </c>
      <c r="AD88" s="38">
        <v>6.2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0</v>
      </c>
      <c r="AL88" s="38">
        <v>0</v>
      </c>
      <c r="AM88" s="38">
        <v>0</v>
      </c>
      <c r="AN88" s="38">
        <v>0</v>
      </c>
      <c r="AO88" s="38">
        <v>0</v>
      </c>
      <c r="AP88" s="38">
        <v>0</v>
      </c>
    </row>
    <row r="89" spans="1:42" s="37" customFormat="1" ht="18.75" x14ac:dyDescent="0.25">
      <c r="A89" s="41" t="s">
        <v>95</v>
      </c>
      <c r="B89" s="40" t="s">
        <v>177</v>
      </c>
      <c r="C89" s="39" t="s">
        <v>164</v>
      </c>
      <c r="D89" s="46">
        <f t="shared" si="1"/>
        <v>151.80000000000001</v>
      </c>
      <c r="E89" s="38">
        <v>0</v>
      </c>
      <c r="F89" s="38">
        <v>0</v>
      </c>
      <c r="G89" s="38">
        <v>0</v>
      </c>
      <c r="H89" s="38">
        <v>0</v>
      </c>
      <c r="I89" s="38">
        <v>29.9</v>
      </c>
      <c r="J89" s="38">
        <v>104.9</v>
      </c>
      <c r="K89" s="38">
        <v>0</v>
      </c>
      <c r="L89" s="38">
        <v>0</v>
      </c>
      <c r="M89" s="38">
        <v>17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0</v>
      </c>
      <c r="AL89" s="38">
        <v>0</v>
      </c>
      <c r="AM89" s="38">
        <v>0</v>
      </c>
      <c r="AN89" s="38">
        <v>0</v>
      </c>
      <c r="AO89" s="38">
        <v>0</v>
      </c>
      <c r="AP89" s="38">
        <v>0</v>
      </c>
    </row>
    <row r="90" spans="1:42" s="37" customFormat="1" ht="37.5" x14ac:dyDescent="0.25">
      <c r="A90" s="41" t="s">
        <v>96</v>
      </c>
      <c r="B90" s="40" t="s">
        <v>178</v>
      </c>
      <c r="C90" s="39" t="s">
        <v>164</v>
      </c>
      <c r="D90" s="46">
        <f t="shared" si="1"/>
        <v>294.5</v>
      </c>
      <c r="E90" s="38">
        <v>0</v>
      </c>
      <c r="F90" s="38">
        <v>13.6</v>
      </c>
      <c r="G90" s="38">
        <v>209.9</v>
      </c>
      <c r="H90" s="38">
        <v>0</v>
      </c>
      <c r="I90" s="38">
        <v>0</v>
      </c>
      <c r="J90" s="38">
        <v>0</v>
      </c>
      <c r="K90" s="38">
        <v>20</v>
      </c>
      <c r="L90" s="38">
        <v>0</v>
      </c>
      <c r="M90" s="38">
        <v>17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34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0</v>
      </c>
      <c r="AL90" s="38">
        <v>0</v>
      </c>
      <c r="AM90" s="38">
        <v>0</v>
      </c>
      <c r="AN90" s="38">
        <v>0</v>
      </c>
      <c r="AO90" s="38">
        <v>0</v>
      </c>
      <c r="AP90" s="38">
        <v>0</v>
      </c>
    </row>
    <row r="91" spans="1:42" s="37" customFormat="1" ht="18.75" x14ac:dyDescent="0.25">
      <c r="A91" s="41" t="s">
        <v>97</v>
      </c>
      <c r="B91" s="40" t="s">
        <v>179</v>
      </c>
      <c r="C91" s="39" t="s">
        <v>164</v>
      </c>
      <c r="D91" s="46">
        <f t="shared" si="1"/>
        <v>73.3</v>
      </c>
      <c r="E91" s="38">
        <v>0</v>
      </c>
      <c r="F91" s="38">
        <v>0</v>
      </c>
      <c r="G91" s="38">
        <v>47.4</v>
      </c>
      <c r="H91" s="38">
        <v>0</v>
      </c>
      <c r="I91" s="38">
        <v>0</v>
      </c>
      <c r="J91" s="38">
        <v>25.9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  <c r="X91" s="38">
        <v>0</v>
      </c>
      <c r="Y91" s="38">
        <v>0</v>
      </c>
      <c r="Z91" s="38">
        <v>0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0</v>
      </c>
      <c r="AL91" s="38">
        <v>0</v>
      </c>
      <c r="AM91" s="38">
        <v>0</v>
      </c>
      <c r="AN91" s="38">
        <v>0</v>
      </c>
      <c r="AO91" s="38">
        <v>0</v>
      </c>
      <c r="AP91" s="38">
        <v>0</v>
      </c>
    </row>
    <row r="92" spans="1:42" s="37" customFormat="1" ht="37.5" x14ac:dyDescent="0.25">
      <c r="A92" s="41" t="s">
        <v>98</v>
      </c>
      <c r="B92" s="40" t="s">
        <v>180</v>
      </c>
      <c r="C92" s="39" t="s">
        <v>164</v>
      </c>
      <c r="D92" s="46">
        <f t="shared" si="1"/>
        <v>299.5</v>
      </c>
      <c r="E92" s="38">
        <v>0</v>
      </c>
      <c r="F92" s="38">
        <v>0</v>
      </c>
      <c r="G92" s="38">
        <v>218.8</v>
      </c>
      <c r="H92" s="38">
        <v>0</v>
      </c>
      <c r="I92" s="38">
        <v>3.8</v>
      </c>
      <c r="J92" s="38">
        <v>25.9</v>
      </c>
      <c r="K92" s="38">
        <v>13</v>
      </c>
      <c r="L92" s="38">
        <v>0</v>
      </c>
      <c r="M92" s="38">
        <v>14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38">
        <v>0</v>
      </c>
      <c r="Z92" s="38">
        <v>0</v>
      </c>
      <c r="AA92" s="38">
        <v>0</v>
      </c>
      <c r="AB92" s="38">
        <v>0</v>
      </c>
      <c r="AC92" s="38">
        <v>24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0</v>
      </c>
      <c r="AL92" s="38">
        <v>0</v>
      </c>
      <c r="AM92" s="38">
        <v>0</v>
      </c>
      <c r="AN92" s="38">
        <v>0</v>
      </c>
      <c r="AO92" s="38">
        <v>0</v>
      </c>
      <c r="AP92" s="38">
        <v>0</v>
      </c>
    </row>
    <row r="93" spans="1:42" s="37" customFormat="1" ht="37.5" x14ac:dyDescent="0.25">
      <c r="A93" s="41" t="s">
        <v>99</v>
      </c>
      <c r="B93" s="40" t="s">
        <v>181</v>
      </c>
      <c r="C93" s="39" t="s">
        <v>164</v>
      </c>
      <c r="D93" s="46">
        <f t="shared" si="1"/>
        <v>247.3</v>
      </c>
      <c r="E93" s="38">
        <v>0</v>
      </c>
      <c r="F93" s="38">
        <v>2</v>
      </c>
      <c r="G93" s="38">
        <v>189.4</v>
      </c>
      <c r="H93" s="38">
        <v>0</v>
      </c>
      <c r="I93" s="38">
        <v>7</v>
      </c>
      <c r="J93" s="38">
        <v>14.9</v>
      </c>
      <c r="K93" s="38">
        <v>0</v>
      </c>
      <c r="L93" s="38">
        <v>0</v>
      </c>
      <c r="M93" s="38">
        <v>15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19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0</v>
      </c>
      <c r="AL93" s="38">
        <v>0</v>
      </c>
      <c r="AM93" s="38">
        <v>0</v>
      </c>
      <c r="AN93" s="38">
        <v>0</v>
      </c>
      <c r="AO93" s="38">
        <v>0</v>
      </c>
      <c r="AP93" s="38">
        <v>0</v>
      </c>
    </row>
    <row r="94" spans="1:42" s="37" customFormat="1" ht="37.5" x14ac:dyDescent="0.25">
      <c r="A94" s="41" t="s">
        <v>100</v>
      </c>
      <c r="B94" s="40" t="s">
        <v>182</v>
      </c>
      <c r="C94" s="39" t="s">
        <v>164</v>
      </c>
      <c r="D94" s="46">
        <f t="shared" si="1"/>
        <v>177</v>
      </c>
      <c r="E94" s="38">
        <v>0</v>
      </c>
      <c r="F94" s="38">
        <v>0</v>
      </c>
      <c r="G94" s="38">
        <v>78.900000000000006</v>
      </c>
      <c r="H94" s="38">
        <v>0</v>
      </c>
      <c r="I94" s="38">
        <v>0</v>
      </c>
      <c r="J94" s="38">
        <v>84</v>
      </c>
      <c r="K94" s="38">
        <v>0</v>
      </c>
      <c r="L94" s="38">
        <v>0</v>
      </c>
      <c r="M94" s="38">
        <v>14.1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0</v>
      </c>
      <c r="AL94" s="38">
        <v>0</v>
      </c>
      <c r="AM94" s="38">
        <v>0</v>
      </c>
      <c r="AN94" s="38">
        <v>0</v>
      </c>
      <c r="AO94" s="38">
        <v>0</v>
      </c>
      <c r="AP94" s="38">
        <v>0</v>
      </c>
    </row>
    <row r="95" spans="1:42" s="37" customFormat="1" ht="37.5" x14ac:dyDescent="0.25">
      <c r="A95" s="41" t="s">
        <v>101</v>
      </c>
      <c r="B95" s="40" t="s">
        <v>183</v>
      </c>
      <c r="C95" s="39" t="s">
        <v>164</v>
      </c>
      <c r="D95" s="46">
        <f t="shared" si="1"/>
        <v>219.10000000000005</v>
      </c>
      <c r="E95" s="38">
        <v>0</v>
      </c>
      <c r="F95" s="38">
        <v>13.4</v>
      </c>
      <c r="G95" s="38">
        <v>139.80000000000001</v>
      </c>
      <c r="H95" s="38">
        <v>0</v>
      </c>
      <c r="I95" s="38">
        <v>2.2999999999999998</v>
      </c>
      <c r="J95" s="38">
        <v>30.8</v>
      </c>
      <c r="K95" s="38">
        <v>0</v>
      </c>
      <c r="L95" s="38">
        <v>0</v>
      </c>
      <c r="M95" s="38">
        <v>12.4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  <c r="AC95" s="38">
        <v>2.9</v>
      </c>
      <c r="AD95" s="38">
        <v>17.5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0</v>
      </c>
      <c r="AL95" s="38">
        <v>0</v>
      </c>
      <c r="AM95" s="38">
        <v>0</v>
      </c>
      <c r="AN95" s="38">
        <v>0</v>
      </c>
      <c r="AO95" s="38">
        <v>0</v>
      </c>
      <c r="AP95" s="38">
        <v>0</v>
      </c>
    </row>
    <row r="96" spans="1:42" s="37" customFormat="1" ht="37.5" x14ac:dyDescent="0.25">
      <c r="A96" s="41" t="s">
        <v>102</v>
      </c>
      <c r="B96" s="40" t="s">
        <v>184</v>
      </c>
      <c r="C96" s="39" t="s">
        <v>164</v>
      </c>
      <c r="D96" s="46">
        <f t="shared" si="1"/>
        <v>187.9</v>
      </c>
      <c r="E96" s="38">
        <v>0</v>
      </c>
      <c r="F96" s="38">
        <v>0</v>
      </c>
      <c r="G96" s="38">
        <v>104.5</v>
      </c>
      <c r="H96" s="38">
        <v>0</v>
      </c>
      <c r="I96" s="38">
        <v>2.5</v>
      </c>
      <c r="J96" s="38">
        <v>60.8</v>
      </c>
      <c r="K96" s="38">
        <v>12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38">
        <v>0</v>
      </c>
      <c r="X96" s="38">
        <v>0</v>
      </c>
      <c r="Y96" s="38">
        <v>0</v>
      </c>
      <c r="Z96" s="38">
        <v>0</v>
      </c>
      <c r="AA96" s="38">
        <v>0</v>
      </c>
      <c r="AB96" s="38">
        <v>0</v>
      </c>
      <c r="AC96" s="38">
        <v>6.2</v>
      </c>
      <c r="AD96" s="38">
        <v>1.9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0</v>
      </c>
      <c r="AL96" s="38">
        <v>0</v>
      </c>
      <c r="AM96" s="38">
        <v>0</v>
      </c>
      <c r="AN96" s="38">
        <v>0</v>
      </c>
      <c r="AO96" s="38">
        <v>0</v>
      </c>
      <c r="AP96" s="38">
        <v>0</v>
      </c>
    </row>
    <row r="97" spans="1:42" s="37" customFormat="1" ht="37.5" x14ac:dyDescent="0.25">
      <c r="A97" s="41" t="s">
        <v>103</v>
      </c>
      <c r="B97" s="40" t="s">
        <v>185</v>
      </c>
      <c r="C97" s="39" t="s">
        <v>164</v>
      </c>
      <c r="D97" s="46">
        <f t="shared" si="1"/>
        <v>130.70000000000002</v>
      </c>
      <c r="E97" s="38">
        <v>0</v>
      </c>
      <c r="F97" s="38">
        <v>0</v>
      </c>
      <c r="G97" s="38">
        <v>0</v>
      </c>
      <c r="H97" s="38">
        <v>0</v>
      </c>
      <c r="I97" s="38">
        <v>1.8</v>
      </c>
      <c r="J97" s="38">
        <v>100.4</v>
      </c>
      <c r="K97" s="38">
        <v>7.6</v>
      </c>
      <c r="L97" s="38">
        <v>0</v>
      </c>
      <c r="M97" s="38">
        <v>19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8">
        <v>0</v>
      </c>
      <c r="AD97" s="38">
        <v>1.9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0</v>
      </c>
      <c r="AL97" s="38">
        <v>0</v>
      </c>
      <c r="AM97" s="38">
        <v>0</v>
      </c>
      <c r="AN97" s="38">
        <v>0</v>
      </c>
      <c r="AO97" s="38">
        <v>0</v>
      </c>
      <c r="AP97" s="38">
        <v>0</v>
      </c>
    </row>
    <row r="98" spans="1:42" s="37" customFormat="1" ht="18.75" x14ac:dyDescent="0.25">
      <c r="A98" s="41" t="s">
        <v>104</v>
      </c>
      <c r="B98" s="40" t="s">
        <v>186</v>
      </c>
      <c r="C98" s="39" t="s">
        <v>164</v>
      </c>
      <c r="D98" s="46">
        <f t="shared" si="1"/>
        <v>120.3</v>
      </c>
      <c r="E98" s="38">
        <v>0</v>
      </c>
      <c r="F98" s="38">
        <v>0</v>
      </c>
      <c r="G98" s="38">
        <v>0</v>
      </c>
      <c r="H98" s="38">
        <v>0</v>
      </c>
      <c r="I98" s="38">
        <v>6.2</v>
      </c>
      <c r="J98" s="38">
        <v>114.1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0</v>
      </c>
      <c r="AL98" s="38">
        <v>0</v>
      </c>
      <c r="AM98" s="38">
        <v>0</v>
      </c>
      <c r="AN98" s="38">
        <v>0</v>
      </c>
      <c r="AO98" s="38">
        <v>0</v>
      </c>
      <c r="AP98" s="38">
        <v>0</v>
      </c>
    </row>
    <row r="99" spans="1:42" s="37" customFormat="1" ht="18.75" x14ac:dyDescent="0.25">
      <c r="A99" s="41" t="s">
        <v>105</v>
      </c>
      <c r="B99" s="40" t="s">
        <v>187</v>
      </c>
      <c r="C99" s="39" t="s">
        <v>164</v>
      </c>
      <c r="D99" s="46">
        <f t="shared" si="1"/>
        <v>254.6</v>
      </c>
      <c r="E99" s="38">
        <v>0</v>
      </c>
      <c r="F99" s="38">
        <v>45.5</v>
      </c>
      <c r="G99" s="38">
        <v>209.1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v>0</v>
      </c>
      <c r="V99" s="38">
        <v>0</v>
      </c>
      <c r="W99" s="38">
        <v>0</v>
      </c>
      <c r="X99" s="38">
        <v>0</v>
      </c>
      <c r="Y99" s="38">
        <v>0</v>
      </c>
      <c r="Z99" s="38">
        <v>0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0</v>
      </c>
      <c r="AL99" s="38">
        <v>0</v>
      </c>
      <c r="AM99" s="38">
        <v>0</v>
      </c>
      <c r="AN99" s="38">
        <v>0</v>
      </c>
      <c r="AO99" s="38">
        <v>0</v>
      </c>
      <c r="AP99" s="38">
        <v>0</v>
      </c>
    </row>
    <row r="100" spans="1:42" s="36" customFormat="1" ht="22.5" customHeight="1" x14ac:dyDescent="0.25">
      <c r="A100" s="6"/>
      <c r="B100" s="8" t="s">
        <v>4</v>
      </c>
      <c r="C100" s="7" t="s">
        <v>1</v>
      </c>
      <c r="D100" s="22">
        <f>SUMIFS(D20:D99,$C$20:$C$99,"городской")</f>
        <v>14931.000000000002</v>
      </c>
      <c r="E100" s="22">
        <f t="shared" ref="E100:AP100" si="2">SUMIFS(E20:E99,$C$20:$C$99,"городской")</f>
        <v>0</v>
      </c>
      <c r="F100" s="22">
        <f t="shared" si="2"/>
        <v>403.3</v>
      </c>
      <c r="G100" s="22">
        <f>SUMIFS(G20:G99,$C$20:$C$99,"городской")</f>
        <v>12273.2</v>
      </c>
      <c r="H100" s="22">
        <f t="shared" si="2"/>
        <v>0</v>
      </c>
      <c r="I100" s="22">
        <f t="shared" si="2"/>
        <v>0</v>
      </c>
      <c r="J100" s="22">
        <f t="shared" si="2"/>
        <v>0</v>
      </c>
      <c r="K100" s="22">
        <f t="shared" si="2"/>
        <v>760.99999999999989</v>
      </c>
      <c r="L100" s="22">
        <f t="shared" si="2"/>
        <v>0</v>
      </c>
      <c r="M100" s="22">
        <f t="shared" si="2"/>
        <v>680.8</v>
      </c>
      <c r="N100" s="22">
        <f t="shared" si="2"/>
        <v>0</v>
      </c>
      <c r="O100" s="22">
        <f>SUMIFS(O20:O99,$C$20:$C$99,"городской")</f>
        <v>1</v>
      </c>
      <c r="P100" s="22">
        <f t="shared" si="2"/>
        <v>89.6</v>
      </c>
      <c r="Q100" s="22">
        <f t="shared" si="2"/>
        <v>0</v>
      </c>
      <c r="R100" s="22">
        <f t="shared" si="2"/>
        <v>0</v>
      </c>
      <c r="S100" s="22">
        <f t="shared" si="2"/>
        <v>0</v>
      </c>
      <c r="T100" s="22">
        <f t="shared" si="2"/>
        <v>0</v>
      </c>
      <c r="U100" s="22">
        <f t="shared" si="2"/>
        <v>0</v>
      </c>
      <c r="V100" s="22">
        <f t="shared" si="2"/>
        <v>0</v>
      </c>
      <c r="W100" s="22">
        <f t="shared" si="2"/>
        <v>0</v>
      </c>
      <c r="X100" s="22">
        <f t="shared" si="2"/>
        <v>0</v>
      </c>
      <c r="Y100" s="22">
        <f t="shared" si="2"/>
        <v>0</v>
      </c>
      <c r="Z100" s="22">
        <f t="shared" si="2"/>
        <v>0</v>
      </c>
      <c r="AA100" s="22">
        <f t="shared" si="2"/>
        <v>0</v>
      </c>
      <c r="AB100" s="22">
        <f t="shared" si="2"/>
        <v>0</v>
      </c>
      <c r="AC100" s="22">
        <f t="shared" si="2"/>
        <v>149.4</v>
      </c>
      <c r="AD100" s="22">
        <f t="shared" si="2"/>
        <v>572.69999999999982</v>
      </c>
      <c r="AE100" s="22">
        <f t="shared" si="2"/>
        <v>0</v>
      </c>
      <c r="AF100" s="22">
        <f t="shared" si="2"/>
        <v>0</v>
      </c>
      <c r="AG100" s="22">
        <f t="shared" si="2"/>
        <v>0</v>
      </c>
      <c r="AH100" s="22">
        <f t="shared" si="2"/>
        <v>0</v>
      </c>
      <c r="AI100" s="22">
        <f t="shared" si="2"/>
        <v>0</v>
      </c>
      <c r="AJ100" s="22">
        <f t="shared" si="2"/>
        <v>0</v>
      </c>
      <c r="AK100" s="22">
        <f t="shared" si="2"/>
        <v>0</v>
      </c>
      <c r="AL100" s="22">
        <f t="shared" si="2"/>
        <v>0</v>
      </c>
      <c r="AM100" s="22">
        <f t="shared" si="2"/>
        <v>0</v>
      </c>
      <c r="AN100" s="22">
        <f t="shared" si="2"/>
        <v>0</v>
      </c>
      <c r="AO100" s="22">
        <f t="shared" si="2"/>
        <v>0</v>
      </c>
      <c r="AP100" s="22">
        <f t="shared" si="2"/>
        <v>0</v>
      </c>
    </row>
    <row r="101" spans="1:42" s="36" customFormat="1" ht="22.5" customHeight="1" x14ac:dyDescent="0.25">
      <c r="A101" s="6"/>
      <c r="B101" s="8" t="s">
        <v>3</v>
      </c>
      <c r="C101" s="7" t="s">
        <v>1</v>
      </c>
      <c r="D101" s="22">
        <f>SUMIFS(D20:D99,$C$20:$C$99,"сельский")</f>
        <v>4642.9000000000005</v>
      </c>
      <c r="E101" s="22">
        <f t="shared" ref="E101:AO101" si="3">SUMIFS(E20:E99,$C$20:$C$99,"сельский")</f>
        <v>0</v>
      </c>
      <c r="F101" s="22">
        <f t="shared" si="3"/>
        <v>193.3</v>
      </c>
      <c r="G101" s="22">
        <f t="shared" si="3"/>
        <v>2564.9</v>
      </c>
      <c r="H101" s="22">
        <f t="shared" si="3"/>
        <v>0</v>
      </c>
      <c r="I101" s="22">
        <f t="shared" si="3"/>
        <v>98.5</v>
      </c>
      <c r="J101" s="22">
        <f t="shared" si="3"/>
        <v>1101.4999999999998</v>
      </c>
      <c r="K101" s="22">
        <f t="shared" si="3"/>
        <v>184.29999999999998</v>
      </c>
      <c r="L101" s="22">
        <f t="shared" si="3"/>
        <v>0</v>
      </c>
      <c r="M101" s="22">
        <f t="shared" si="3"/>
        <v>216.1</v>
      </c>
      <c r="N101" s="22">
        <f t="shared" si="3"/>
        <v>0</v>
      </c>
      <c r="O101" s="22">
        <f t="shared" si="3"/>
        <v>0</v>
      </c>
      <c r="P101" s="22">
        <f t="shared" si="3"/>
        <v>0</v>
      </c>
      <c r="Q101" s="22">
        <f t="shared" si="3"/>
        <v>0</v>
      </c>
      <c r="R101" s="22">
        <f t="shared" si="3"/>
        <v>0</v>
      </c>
      <c r="S101" s="22">
        <f t="shared" si="3"/>
        <v>0</v>
      </c>
      <c r="T101" s="22">
        <f t="shared" si="3"/>
        <v>0</v>
      </c>
      <c r="U101" s="22">
        <f t="shared" si="3"/>
        <v>0</v>
      </c>
      <c r="V101" s="22">
        <f t="shared" si="3"/>
        <v>0</v>
      </c>
      <c r="W101" s="22">
        <f t="shared" si="3"/>
        <v>0</v>
      </c>
      <c r="X101" s="22">
        <f t="shared" si="3"/>
        <v>0</v>
      </c>
      <c r="Y101" s="22">
        <f t="shared" si="3"/>
        <v>0</v>
      </c>
      <c r="Z101" s="22">
        <f t="shared" si="3"/>
        <v>0</v>
      </c>
      <c r="AA101" s="22">
        <f t="shared" si="3"/>
        <v>0</v>
      </c>
      <c r="AB101" s="22">
        <f t="shared" si="3"/>
        <v>0</v>
      </c>
      <c r="AC101" s="22">
        <f t="shared" si="3"/>
        <v>154.70000000000002</v>
      </c>
      <c r="AD101" s="22">
        <f t="shared" si="3"/>
        <v>113.9</v>
      </c>
      <c r="AE101" s="22">
        <f t="shared" si="3"/>
        <v>0</v>
      </c>
      <c r="AF101" s="22">
        <f t="shared" si="3"/>
        <v>0</v>
      </c>
      <c r="AG101" s="22">
        <f t="shared" si="3"/>
        <v>0</v>
      </c>
      <c r="AH101" s="22">
        <f t="shared" si="3"/>
        <v>0</v>
      </c>
      <c r="AI101" s="22">
        <f t="shared" si="3"/>
        <v>13.7</v>
      </c>
      <c r="AJ101" s="22">
        <f t="shared" si="3"/>
        <v>0</v>
      </c>
      <c r="AK101" s="22">
        <f t="shared" si="3"/>
        <v>0</v>
      </c>
      <c r="AL101" s="22">
        <f t="shared" si="3"/>
        <v>2</v>
      </c>
      <c r="AM101" s="22">
        <f t="shared" si="3"/>
        <v>0</v>
      </c>
      <c r="AN101" s="22">
        <f t="shared" si="3"/>
        <v>0</v>
      </c>
      <c r="AO101" s="22">
        <f t="shared" si="3"/>
        <v>0</v>
      </c>
      <c r="AP101" s="22">
        <f>SUMIFS(AP20:AP99,$C$20:$C$99,"сельский")</f>
        <v>0</v>
      </c>
    </row>
    <row r="102" spans="1:42" s="36" customFormat="1" ht="22.5" customHeight="1" x14ac:dyDescent="0.25">
      <c r="A102" s="6"/>
      <c r="B102" s="5" t="s">
        <v>2</v>
      </c>
      <c r="C102" s="4" t="s">
        <v>1</v>
      </c>
      <c r="D102" s="22">
        <f>D101+D100</f>
        <v>19573.900000000001</v>
      </c>
      <c r="E102" s="22">
        <f t="shared" ref="E102:AP102" si="4">E101+E100</f>
        <v>0</v>
      </c>
      <c r="F102" s="22">
        <f t="shared" si="4"/>
        <v>596.6</v>
      </c>
      <c r="G102" s="22">
        <f t="shared" si="4"/>
        <v>14838.1</v>
      </c>
      <c r="H102" s="22">
        <f t="shared" si="4"/>
        <v>0</v>
      </c>
      <c r="I102" s="22">
        <f t="shared" si="4"/>
        <v>98.5</v>
      </c>
      <c r="J102" s="22">
        <f t="shared" si="4"/>
        <v>1101.4999999999998</v>
      </c>
      <c r="K102" s="22">
        <f t="shared" si="4"/>
        <v>945.29999999999984</v>
      </c>
      <c r="L102" s="22">
        <f t="shared" si="4"/>
        <v>0</v>
      </c>
      <c r="M102" s="22">
        <f t="shared" si="4"/>
        <v>896.9</v>
      </c>
      <c r="N102" s="22">
        <f t="shared" si="4"/>
        <v>0</v>
      </c>
      <c r="O102" s="22">
        <f t="shared" si="4"/>
        <v>1</v>
      </c>
      <c r="P102" s="22">
        <f t="shared" si="4"/>
        <v>89.6</v>
      </c>
      <c r="Q102" s="22">
        <f t="shared" si="4"/>
        <v>0</v>
      </c>
      <c r="R102" s="22">
        <f t="shared" si="4"/>
        <v>0</v>
      </c>
      <c r="S102" s="22">
        <f t="shared" si="4"/>
        <v>0</v>
      </c>
      <c r="T102" s="22">
        <f t="shared" si="4"/>
        <v>0</v>
      </c>
      <c r="U102" s="22">
        <f t="shared" si="4"/>
        <v>0</v>
      </c>
      <c r="V102" s="22">
        <f t="shared" si="4"/>
        <v>0</v>
      </c>
      <c r="W102" s="22">
        <f t="shared" si="4"/>
        <v>0</v>
      </c>
      <c r="X102" s="22">
        <f t="shared" si="4"/>
        <v>0</v>
      </c>
      <c r="Y102" s="22">
        <f t="shared" si="4"/>
        <v>0</v>
      </c>
      <c r="Z102" s="22">
        <f t="shared" si="4"/>
        <v>0</v>
      </c>
      <c r="AA102" s="22">
        <f t="shared" si="4"/>
        <v>0</v>
      </c>
      <c r="AB102" s="22">
        <f t="shared" si="4"/>
        <v>0</v>
      </c>
      <c r="AC102" s="22">
        <f t="shared" si="4"/>
        <v>304.10000000000002</v>
      </c>
      <c r="AD102" s="22">
        <f t="shared" si="4"/>
        <v>686.5999999999998</v>
      </c>
      <c r="AE102" s="22">
        <f t="shared" si="4"/>
        <v>0</v>
      </c>
      <c r="AF102" s="22">
        <f t="shared" si="4"/>
        <v>0</v>
      </c>
      <c r="AG102" s="22">
        <f t="shared" si="4"/>
        <v>0</v>
      </c>
      <c r="AH102" s="22">
        <f t="shared" si="4"/>
        <v>0</v>
      </c>
      <c r="AI102" s="22">
        <f t="shared" si="4"/>
        <v>13.7</v>
      </c>
      <c r="AJ102" s="22">
        <f t="shared" si="4"/>
        <v>0</v>
      </c>
      <c r="AK102" s="22">
        <f t="shared" si="4"/>
        <v>0</v>
      </c>
      <c r="AL102" s="22">
        <f t="shared" si="4"/>
        <v>2</v>
      </c>
      <c r="AM102" s="22">
        <f t="shared" si="4"/>
        <v>0</v>
      </c>
      <c r="AN102" s="22">
        <f t="shared" si="4"/>
        <v>0</v>
      </c>
      <c r="AO102" s="22">
        <f t="shared" si="4"/>
        <v>0</v>
      </c>
      <c r="AP102" s="22">
        <f t="shared" si="4"/>
        <v>0</v>
      </c>
    </row>
    <row r="103" spans="1:42" s="1" customFormat="1" x14ac:dyDescent="0.25">
      <c r="B103" s="18"/>
      <c r="C103" s="18"/>
      <c r="D103" s="18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</row>
    <row r="104" spans="1:42" s="1" customFormat="1" x14ac:dyDescent="0.25">
      <c r="B104" s="18"/>
      <c r="C104" s="18"/>
      <c r="D104" s="18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</row>
    <row r="105" spans="1:42" s="1" customFormat="1" x14ac:dyDescent="0.25">
      <c r="B105" s="18"/>
      <c r="C105" s="18"/>
      <c r="D105" s="18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</row>
    <row r="106" spans="1:42" s="1" customFormat="1" ht="20.25" x14ac:dyDescent="0.25">
      <c r="B106" s="17"/>
      <c r="C106" s="18"/>
      <c r="D106" s="18"/>
      <c r="E106" s="18"/>
      <c r="F106" s="18"/>
      <c r="G106" s="16"/>
      <c r="H106" s="16"/>
      <c r="I106" s="16"/>
      <c r="J106" s="16"/>
      <c r="K106" s="16"/>
      <c r="L106" s="16"/>
      <c r="M106" s="16"/>
      <c r="N106" s="17"/>
      <c r="O106" s="18"/>
      <c r="P106" s="18"/>
      <c r="Q106" s="18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</row>
    <row r="107" spans="1:42" s="1" customFormat="1" ht="26.25" x14ac:dyDescent="0.25">
      <c r="B107" s="17"/>
      <c r="C107" s="24" t="s">
        <v>188</v>
      </c>
      <c r="D107" s="25"/>
      <c r="E107" s="24"/>
      <c r="F107" s="24"/>
      <c r="G107" s="26"/>
      <c r="H107" s="26"/>
      <c r="I107" s="26"/>
      <c r="J107" s="26"/>
      <c r="K107" s="26"/>
      <c r="L107" s="26"/>
      <c r="M107" s="24" t="s">
        <v>189</v>
      </c>
      <c r="N107" s="27"/>
      <c r="O107" s="24"/>
      <c r="P107" s="24"/>
      <c r="Q107" s="24"/>
      <c r="R107" s="26"/>
      <c r="S107" s="26"/>
      <c r="T107" s="26"/>
      <c r="U107" s="26"/>
      <c r="V107" s="26"/>
      <c r="W107" s="26"/>
      <c r="X107" s="2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</row>
    <row r="108" spans="1:42" ht="20.25" x14ac:dyDescent="0.25">
      <c r="B108" s="35"/>
      <c r="C108" s="32"/>
      <c r="D108" s="32"/>
      <c r="E108" s="32"/>
      <c r="F108" s="32"/>
      <c r="N108" s="35"/>
      <c r="O108" s="32"/>
      <c r="P108" s="32"/>
      <c r="Q108" s="32"/>
    </row>
    <row r="109" spans="1:42" ht="20.25" x14ac:dyDescent="0.25">
      <c r="B109" s="35"/>
      <c r="C109" s="32"/>
      <c r="D109" s="32"/>
      <c r="E109" s="32"/>
      <c r="F109" s="32"/>
      <c r="N109" s="35"/>
      <c r="O109" s="32"/>
      <c r="P109" s="32"/>
      <c r="Q109" s="32"/>
    </row>
    <row r="110" spans="1:42" ht="20.25" x14ac:dyDescent="0.25">
      <c r="B110" s="35"/>
      <c r="C110" s="32"/>
      <c r="D110" s="32"/>
      <c r="E110" s="32"/>
      <c r="F110" s="32"/>
      <c r="N110" s="35"/>
      <c r="O110" s="32"/>
      <c r="P110" s="32"/>
      <c r="Q110" s="32"/>
    </row>
    <row r="111" spans="1:42" ht="20.25" x14ac:dyDescent="0.25">
      <c r="B111" s="35"/>
      <c r="C111" s="32"/>
      <c r="D111" s="32"/>
      <c r="E111" s="32"/>
      <c r="F111" s="32"/>
      <c r="N111" s="35"/>
      <c r="O111" s="32"/>
      <c r="P111" s="32"/>
      <c r="Q111" s="32"/>
    </row>
    <row r="112" spans="1:42" ht="20.25" x14ac:dyDescent="0.25">
      <c r="B112" s="33"/>
      <c r="C112" s="32"/>
      <c r="D112" s="32"/>
      <c r="E112" s="32"/>
      <c r="F112" s="32"/>
      <c r="N112" s="33"/>
      <c r="O112" s="32"/>
      <c r="P112" s="32"/>
      <c r="Q112" s="32"/>
    </row>
    <row r="113" spans="2:17" ht="20.25" x14ac:dyDescent="0.25">
      <c r="B113" s="35"/>
      <c r="C113" s="34"/>
      <c r="D113" s="34"/>
      <c r="E113" s="34"/>
      <c r="F113" s="34"/>
      <c r="N113" s="35"/>
      <c r="O113" s="34"/>
      <c r="P113" s="34"/>
      <c r="Q113" s="34"/>
    </row>
    <row r="114" spans="2:17" ht="20.25" x14ac:dyDescent="0.25">
      <c r="B114" s="33"/>
      <c r="C114" s="32"/>
      <c r="D114" s="32"/>
      <c r="E114" s="32"/>
      <c r="F114" s="32"/>
      <c r="N114" s="33"/>
      <c r="O114" s="32"/>
      <c r="P114" s="32"/>
      <c r="Q114" s="32"/>
    </row>
  </sheetData>
  <mergeCells count="59">
    <mergeCell ref="Q1:S1"/>
    <mergeCell ref="Q2:S2"/>
    <mergeCell ref="AL11:AN11"/>
    <mergeCell ref="AC8:AP8"/>
    <mergeCell ref="E9:S9"/>
    <mergeCell ref="E10:S10"/>
    <mergeCell ref="T10:AB10"/>
    <mergeCell ref="AC10:AG10"/>
    <mergeCell ref="AH10:AP10"/>
    <mergeCell ref="E8:AB8"/>
    <mergeCell ref="T9:AB9"/>
    <mergeCell ref="Q5:S5"/>
    <mergeCell ref="AE11:AG11"/>
    <mergeCell ref="C4:S4"/>
    <mergeCell ref="C7:C18"/>
    <mergeCell ref="B7:B18"/>
    <mergeCell ref="A7:A18"/>
    <mergeCell ref="K12:K17"/>
    <mergeCell ref="L12:M17"/>
    <mergeCell ref="E11:J16"/>
    <mergeCell ref="E7:S7"/>
    <mergeCell ref="D7:D18"/>
    <mergeCell ref="E17:E18"/>
    <mergeCell ref="F17:F18"/>
    <mergeCell ref="G17:G18"/>
    <mergeCell ref="H17:J17"/>
    <mergeCell ref="N12:N17"/>
    <mergeCell ref="O12:P17"/>
    <mergeCell ref="AN12:AN17"/>
    <mergeCell ref="AE12:AE17"/>
    <mergeCell ref="X12:X17"/>
    <mergeCell ref="T11:W16"/>
    <mergeCell ref="X11:AA11"/>
    <mergeCell ref="U17:U18"/>
    <mergeCell ref="K11:P11"/>
    <mergeCell ref="Q11:R17"/>
    <mergeCell ref="S11:S17"/>
    <mergeCell ref="AM12:AM17"/>
    <mergeCell ref="AH11:AK16"/>
    <mergeCell ref="V17:W17"/>
    <mergeCell ref="AA12:AA17"/>
    <mergeCell ref="AB11:AB17"/>
    <mergeCell ref="AC11:AD17"/>
    <mergeCell ref="T7:AG7"/>
    <mergeCell ref="AH7:AP7"/>
    <mergeCell ref="Q6:S6"/>
    <mergeCell ref="AL12:AL17"/>
    <mergeCell ref="AG12:AG17"/>
    <mergeCell ref="AH17:AH18"/>
    <mergeCell ref="AI17:AI18"/>
    <mergeCell ref="AJ17:AK17"/>
    <mergeCell ref="AH9:AP9"/>
    <mergeCell ref="AO11:AO17"/>
    <mergeCell ref="AP11:AP17"/>
    <mergeCell ref="Y12:Y17"/>
    <mergeCell ref="Z12:Z17"/>
    <mergeCell ref="AF12:AF17"/>
    <mergeCell ref="T17:T18"/>
    <mergeCell ref="AC9:AG9"/>
  </mergeCells>
  <printOptions horizontalCentered="1"/>
  <pageMargins left="0.19685039370078741" right="0.19685039370078741" top="0.19685039370078741" bottom="0.19685039370078741" header="0" footer="0"/>
  <pageSetup paperSize="9" scale="40" orientation="landscape" r:id="rId1"/>
  <colBreaks count="2" manualBreakCount="2">
    <brk id="19" max="104" man="1"/>
    <brk id="33" max="10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4"/>
  <sheetViews>
    <sheetView view="pageBreakPreview" zoomScale="55" zoomScaleNormal="55" zoomScaleSheetLayoutView="55" workbookViewId="0">
      <selection activeCell="J116" sqref="J116"/>
    </sheetView>
  </sheetViews>
  <sheetFormatPr defaultColWidth="10.42578125" defaultRowHeight="18" customHeight="1" x14ac:dyDescent="0.25"/>
  <cols>
    <col min="1" max="1" width="7.42578125" style="1" customWidth="1"/>
    <col min="2" max="2" width="38.5703125" style="2" customWidth="1"/>
    <col min="3" max="3" width="15.5703125" style="2" customWidth="1"/>
    <col min="4" max="4" width="19.5703125" style="2" customWidth="1"/>
    <col min="5" max="5" width="10.28515625" style="16" customWidth="1"/>
    <col min="6" max="6" width="9.5703125" style="16" customWidth="1"/>
    <col min="7" max="7" width="11.7109375" style="16" customWidth="1"/>
    <col min="8" max="8" width="11" style="16" customWidth="1"/>
    <col min="9" max="9" width="10" style="16" customWidth="1"/>
    <col min="10" max="10" width="9.28515625" style="16" customWidth="1"/>
    <col min="11" max="11" width="19.140625" style="16" customWidth="1"/>
    <col min="12" max="12" width="11.5703125" style="16" customWidth="1"/>
    <col min="13" max="13" width="12.42578125" style="16" customWidth="1"/>
    <col min="14" max="14" width="18" style="16" customWidth="1"/>
    <col min="15" max="15" width="20.140625" style="16" customWidth="1"/>
    <col min="16" max="16" width="16.5703125" style="16" customWidth="1"/>
    <col min="17" max="18" width="12.140625" style="16" customWidth="1"/>
    <col min="19" max="19" width="26.140625" style="16" customWidth="1"/>
    <col min="20" max="20" width="8.5703125" style="16" customWidth="1"/>
    <col min="21" max="21" width="9.85546875" style="16" customWidth="1"/>
    <col min="22" max="22" width="12.140625" style="16" customWidth="1"/>
    <col min="23" max="23" width="10.5703125" style="16" customWidth="1"/>
    <col min="24" max="24" width="20.85546875" style="16" customWidth="1"/>
    <col min="25" max="25" width="26.7109375" style="16" customWidth="1"/>
    <col min="26" max="26" width="18.42578125" style="16" customWidth="1"/>
    <col min="27" max="27" width="37.28515625" style="16" customWidth="1"/>
    <col min="28" max="28" width="26.7109375" style="16" customWidth="1"/>
    <col min="29" max="30" width="12.5703125" style="16" customWidth="1"/>
    <col min="31" max="31" width="29.140625" style="16" customWidth="1"/>
    <col min="32" max="32" width="19" style="16" customWidth="1"/>
    <col min="33" max="33" width="41" style="16" customWidth="1"/>
    <col min="34" max="34" width="11.28515625" style="16" customWidth="1"/>
    <col min="35" max="35" width="9.85546875" style="16" customWidth="1"/>
    <col min="36" max="37" width="13.140625" style="16" customWidth="1"/>
    <col min="38" max="38" width="25.85546875" style="16" customWidth="1"/>
    <col min="39" max="39" width="18.85546875" style="16" customWidth="1"/>
    <col min="40" max="40" width="37.5703125" style="16" customWidth="1"/>
    <col min="41" max="41" width="25" style="16" customWidth="1"/>
    <col min="42" max="42" width="22.7109375" style="16" customWidth="1"/>
    <col min="43" max="16384" width="10.42578125" style="1"/>
  </cols>
  <sheetData>
    <row r="1" spans="1:42" ht="20.25" x14ac:dyDescent="0.25">
      <c r="P1" s="62" t="s">
        <v>194</v>
      </c>
      <c r="Q1" s="62"/>
      <c r="R1" s="62"/>
      <c r="S1" s="62"/>
    </row>
    <row r="2" spans="1:42" ht="20.25" x14ac:dyDescent="0.25">
      <c r="P2" s="51"/>
      <c r="Q2" s="51"/>
      <c r="R2" s="51"/>
      <c r="S2" s="51"/>
    </row>
    <row r="3" spans="1:42" ht="20.25" x14ac:dyDescent="0.25">
      <c r="D3" s="15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52" t="s">
        <v>196</v>
      </c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42" ht="18.75" customHeight="1" x14ac:dyDescent="0.25">
      <c r="A4" s="63" t="s">
        <v>9</v>
      </c>
      <c r="B4" s="63" t="s">
        <v>28</v>
      </c>
      <c r="C4" s="63" t="s">
        <v>8</v>
      </c>
      <c r="D4" s="63" t="s">
        <v>27</v>
      </c>
      <c r="E4" s="59" t="s">
        <v>195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 t="s">
        <v>195</v>
      </c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 t="s">
        <v>195</v>
      </c>
      <c r="AI4" s="60"/>
      <c r="AJ4" s="60"/>
      <c r="AK4" s="60"/>
      <c r="AL4" s="60"/>
      <c r="AM4" s="60"/>
      <c r="AN4" s="60"/>
      <c r="AO4" s="60"/>
      <c r="AP4" s="61"/>
    </row>
    <row r="5" spans="1:42" ht="18.75" customHeight="1" x14ac:dyDescent="0.25">
      <c r="A5" s="63"/>
      <c r="B5" s="63"/>
      <c r="C5" s="63"/>
      <c r="D5" s="63"/>
      <c r="E5" s="53" t="s">
        <v>0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 t="s">
        <v>0</v>
      </c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</row>
    <row r="6" spans="1:42" s="14" customFormat="1" ht="48.75" customHeight="1" x14ac:dyDescent="0.25">
      <c r="A6" s="63"/>
      <c r="B6" s="63"/>
      <c r="C6" s="63"/>
      <c r="D6" s="63"/>
      <c r="E6" s="53" t="s">
        <v>26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 t="s">
        <v>25</v>
      </c>
      <c r="U6" s="53"/>
      <c r="V6" s="53"/>
      <c r="W6" s="53"/>
      <c r="X6" s="53"/>
      <c r="Y6" s="53"/>
      <c r="Z6" s="53"/>
      <c r="AA6" s="53"/>
      <c r="AB6" s="53"/>
      <c r="AC6" s="53" t="s">
        <v>24</v>
      </c>
      <c r="AD6" s="53"/>
      <c r="AE6" s="53"/>
      <c r="AF6" s="53"/>
      <c r="AG6" s="53"/>
      <c r="AH6" s="53" t="s">
        <v>23</v>
      </c>
      <c r="AI6" s="53"/>
      <c r="AJ6" s="53"/>
      <c r="AK6" s="53"/>
      <c r="AL6" s="53"/>
      <c r="AM6" s="53"/>
      <c r="AN6" s="53"/>
      <c r="AO6" s="53"/>
      <c r="AP6" s="53"/>
    </row>
    <row r="7" spans="1:42" s="13" customFormat="1" ht="39.75" customHeight="1" x14ac:dyDescent="0.25">
      <c r="A7" s="63"/>
      <c r="B7" s="63"/>
      <c r="C7" s="63"/>
      <c r="D7" s="63"/>
      <c r="E7" s="53" t="s">
        <v>22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 t="s">
        <v>22</v>
      </c>
      <c r="U7" s="53"/>
      <c r="V7" s="53"/>
      <c r="W7" s="53"/>
      <c r="X7" s="53"/>
      <c r="Y7" s="53"/>
      <c r="Z7" s="53"/>
      <c r="AA7" s="53"/>
      <c r="AB7" s="53"/>
      <c r="AC7" s="53" t="s">
        <v>22</v>
      </c>
      <c r="AD7" s="53"/>
      <c r="AE7" s="53"/>
      <c r="AF7" s="53"/>
      <c r="AG7" s="53"/>
      <c r="AH7" s="53" t="s">
        <v>22</v>
      </c>
      <c r="AI7" s="53"/>
      <c r="AJ7" s="53"/>
      <c r="AK7" s="53"/>
      <c r="AL7" s="53"/>
      <c r="AM7" s="53"/>
      <c r="AN7" s="53"/>
      <c r="AO7" s="53"/>
      <c r="AP7" s="53"/>
    </row>
    <row r="8" spans="1:42" s="14" customFormat="1" ht="18.75" customHeight="1" x14ac:dyDescent="0.25">
      <c r="A8" s="63"/>
      <c r="B8" s="63"/>
      <c r="C8" s="63"/>
      <c r="D8" s="63"/>
      <c r="E8" s="53" t="s">
        <v>21</v>
      </c>
      <c r="F8" s="53"/>
      <c r="G8" s="53"/>
      <c r="H8" s="53"/>
      <c r="I8" s="53"/>
      <c r="J8" s="53"/>
      <c r="K8" s="53" t="s">
        <v>20</v>
      </c>
      <c r="L8" s="53"/>
      <c r="M8" s="53"/>
      <c r="N8" s="53"/>
      <c r="O8" s="53"/>
      <c r="P8" s="53"/>
      <c r="Q8" s="53" t="s">
        <v>19</v>
      </c>
      <c r="R8" s="53"/>
      <c r="S8" s="53" t="s">
        <v>18</v>
      </c>
      <c r="T8" s="53" t="s">
        <v>21</v>
      </c>
      <c r="U8" s="53"/>
      <c r="V8" s="53"/>
      <c r="W8" s="53"/>
      <c r="X8" s="53" t="s">
        <v>20</v>
      </c>
      <c r="Y8" s="53"/>
      <c r="Z8" s="53"/>
      <c r="AA8" s="53"/>
      <c r="AB8" s="53" t="s">
        <v>18</v>
      </c>
      <c r="AC8" s="53" t="s">
        <v>21</v>
      </c>
      <c r="AD8" s="53"/>
      <c r="AE8" s="53" t="s">
        <v>20</v>
      </c>
      <c r="AF8" s="53"/>
      <c r="AG8" s="53"/>
      <c r="AH8" s="53" t="s">
        <v>21</v>
      </c>
      <c r="AI8" s="53"/>
      <c r="AJ8" s="53"/>
      <c r="AK8" s="53"/>
      <c r="AL8" s="53" t="s">
        <v>20</v>
      </c>
      <c r="AM8" s="53"/>
      <c r="AN8" s="53"/>
      <c r="AO8" s="53" t="s">
        <v>19</v>
      </c>
      <c r="AP8" s="53" t="s">
        <v>18</v>
      </c>
    </row>
    <row r="9" spans="1:42" s="14" customFormat="1" ht="18.75" customHeight="1" x14ac:dyDescent="0.25">
      <c r="A9" s="63"/>
      <c r="B9" s="63"/>
      <c r="C9" s="63"/>
      <c r="D9" s="63"/>
      <c r="E9" s="53"/>
      <c r="F9" s="53"/>
      <c r="G9" s="53"/>
      <c r="H9" s="53"/>
      <c r="I9" s="53"/>
      <c r="J9" s="53"/>
      <c r="K9" s="53" t="s">
        <v>17</v>
      </c>
      <c r="L9" s="53" t="s">
        <v>16</v>
      </c>
      <c r="M9" s="53"/>
      <c r="N9" s="53" t="s">
        <v>15</v>
      </c>
      <c r="O9" s="53" t="s">
        <v>14</v>
      </c>
      <c r="P9" s="53"/>
      <c r="Q9" s="53"/>
      <c r="R9" s="53"/>
      <c r="S9" s="53"/>
      <c r="T9" s="53"/>
      <c r="U9" s="53"/>
      <c r="V9" s="53"/>
      <c r="W9" s="53"/>
      <c r="X9" s="53" t="s">
        <v>17</v>
      </c>
      <c r="Y9" s="53" t="s">
        <v>16</v>
      </c>
      <c r="Z9" s="53" t="s">
        <v>15</v>
      </c>
      <c r="AA9" s="53" t="s">
        <v>14</v>
      </c>
      <c r="AB9" s="53"/>
      <c r="AC9" s="53"/>
      <c r="AD9" s="53"/>
      <c r="AE9" s="53" t="s">
        <v>16</v>
      </c>
      <c r="AF9" s="53" t="s">
        <v>15</v>
      </c>
      <c r="AG9" s="53" t="s">
        <v>14</v>
      </c>
      <c r="AH9" s="53"/>
      <c r="AI9" s="53"/>
      <c r="AJ9" s="53"/>
      <c r="AK9" s="53"/>
      <c r="AL9" s="53" t="s">
        <v>16</v>
      </c>
      <c r="AM9" s="53" t="s">
        <v>15</v>
      </c>
      <c r="AN9" s="53" t="s">
        <v>14</v>
      </c>
      <c r="AO9" s="53"/>
      <c r="AP9" s="53"/>
    </row>
    <row r="10" spans="1:42" s="20" customFormat="1" ht="21.75" customHeight="1" x14ac:dyDescent="0.25">
      <c r="A10" s="63"/>
      <c r="B10" s="63"/>
      <c r="C10" s="63"/>
      <c r="D10" s="6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</row>
    <row r="11" spans="1:42" s="20" customFormat="1" ht="18.75" customHeight="1" x14ac:dyDescent="0.25">
      <c r="A11" s="63"/>
      <c r="B11" s="63"/>
      <c r="C11" s="63"/>
      <c r="D11" s="6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</row>
    <row r="12" spans="1:42" s="20" customFormat="1" ht="15" customHeight="1" x14ac:dyDescent="0.25">
      <c r="A12" s="63"/>
      <c r="B12" s="63"/>
      <c r="C12" s="63"/>
      <c r="D12" s="6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</row>
    <row r="13" spans="1:42" s="20" customFormat="1" ht="18.75" customHeight="1" x14ac:dyDescent="0.25">
      <c r="A13" s="63"/>
      <c r="B13" s="63"/>
      <c r="C13" s="63"/>
      <c r="D13" s="6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</row>
    <row r="14" spans="1:42" s="20" customFormat="1" ht="232.5" customHeight="1" x14ac:dyDescent="0.25">
      <c r="A14" s="63"/>
      <c r="B14" s="63"/>
      <c r="C14" s="63"/>
      <c r="D14" s="63"/>
      <c r="E14" s="53" t="s">
        <v>12</v>
      </c>
      <c r="F14" s="53" t="s">
        <v>11</v>
      </c>
      <c r="G14" s="53" t="s">
        <v>10</v>
      </c>
      <c r="H14" s="53" t="s">
        <v>13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 t="s">
        <v>11</v>
      </c>
      <c r="U14" s="53" t="s">
        <v>10</v>
      </c>
      <c r="V14" s="53" t="s">
        <v>13</v>
      </c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 t="s">
        <v>11</v>
      </c>
      <c r="AI14" s="53" t="s">
        <v>10</v>
      </c>
      <c r="AJ14" s="53" t="s">
        <v>13</v>
      </c>
      <c r="AK14" s="53"/>
      <c r="AL14" s="53"/>
      <c r="AM14" s="53"/>
      <c r="AN14" s="53"/>
      <c r="AO14" s="53"/>
      <c r="AP14" s="53"/>
    </row>
    <row r="15" spans="1:42" s="20" customFormat="1" ht="101.25" customHeight="1" x14ac:dyDescent="0.25">
      <c r="A15" s="63"/>
      <c r="B15" s="63"/>
      <c r="C15" s="63"/>
      <c r="D15" s="63"/>
      <c r="E15" s="53"/>
      <c r="F15" s="53"/>
      <c r="G15" s="53"/>
      <c r="H15" s="28" t="s">
        <v>12</v>
      </c>
      <c r="I15" s="28" t="s">
        <v>11</v>
      </c>
      <c r="J15" s="28" t="s">
        <v>10</v>
      </c>
      <c r="K15" s="28" t="s">
        <v>10</v>
      </c>
      <c r="L15" s="28" t="s">
        <v>11</v>
      </c>
      <c r="M15" s="28" t="s">
        <v>10</v>
      </c>
      <c r="N15" s="28" t="s">
        <v>10</v>
      </c>
      <c r="O15" s="28" t="s">
        <v>11</v>
      </c>
      <c r="P15" s="28" t="s">
        <v>10</v>
      </c>
      <c r="Q15" s="28" t="s">
        <v>11</v>
      </c>
      <c r="R15" s="28" t="s">
        <v>10</v>
      </c>
      <c r="S15" s="28" t="s">
        <v>10</v>
      </c>
      <c r="T15" s="53"/>
      <c r="U15" s="53"/>
      <c r="V15" s="28" t="s">
        <v>11</v>
      </c>
      <c r="W15" s="28" t="s">
        <v>10</v>
      </c>
      <c r="X15" s="28" t="s">
        <v>10</v>
      </c>
      <c r="Y15" s="28" t="s">
        <v>10</v>
      </c>
      <c r="Z15" s="28" t="s">
        <v>10</v>
      </c>
      <c r="AA15" s="28" t="s">
        <v>10</v>
      </c>
      <c r="AB15" s="28" t="s">
        <v>10</v>
      </c>
      <c r="AC15" s="28" t="s">
        <v>11</v>
      </c>
      <c r="AD15" s="28" t="s">
        <v>10</v>
      </c>
      <c r="AE15" s="28" t="s">
        <v>10</v>
      </c>
      <c r="AF15" s="28" t="s">
        <v>10</v>
      </c>
      <c r="AG15" s="28" t="s">
        <v>10</v>
      </c>
      <c r="AH15" s="53"/>
      <c r="AI15" s="53"/>
      <c r="AJ15" s="28" t="s">
        <v>11</v>
      </c>
      <c r="AK15" s="28" t="s">
        <v>10</v>
      </c>
      <c r="AL15" s="28" t="s">
        <v>10</v>
      </c>
      <c r="AM15" s="28" t="s">
        <v>10</v>
      </c>
      <c r="AN15" s="28" t="s">
        <v>10</v>
      </c>
      <c r="AO15" s="28" t="s">
        <v>10</v>
      </c>
      <c r="AP15" s="28" t="s">
        <v>10</v>
      </c>
    </row>
    <row r="16" spans="1:42" s="9" customFormat="1" ht="18.75" x14ac:dyDescent="0.25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  <c r="I16" s="10">
        <v>9</v>
      </c>
      <c r="J16" s="10">
        <v>10</v>
      </c>
      <c r="K16" s="10">
        <v>11</v>
      </c>
      <c r="L16" s="10">
        <v>12</v>
      </c>
      <c r="M16" s="10">
        <v>13</v>
      </c>
      <c r="N16" s="10">
        <v>14</v>
      </c>
      <c r="O16" s="10">
        <v>15</v>
      </c>
      <c r="P16" s="10">
        <v>16</v>
      </c>
      <c r="Q16" s="10">
        <v>17</v>
      </c>
      <c r="R16" s="10">
        <v>18</v>
      </c>
      <c r="S16" s="10">
        <v>19</v>
      </c>
      <c r="T16" s="10">
        <v>20</v>
      </c>
      <c r="U16" s="10">
        <v>21</v>
      </c>
      <c r="V16" s="10">
        <v>22</v>
      </c>
      <c r="W16" s="10">
        <v>23</v>
      </c>
      <c r="X16" s="10">
        <v>24</v>
      </c>
      <c r="Y16" s="10">
        <v>25</v>
      </c>
      <c r="Z16" s="10">
        <v>26</v>
      </c>
      <c r="AA16" s="10">
        <v>27</v>
      </c>
      <c r="AB16" s="10">
        <v>28</v>
      </c>
      <c r="AC16" s="10">
        <v>29</v>
      </c>
      <c r="AD16" s="10">
        <v>30</v>
      </c>
      <c r="AE16" s="10">
        <v>31</v>
      </c>
      <c r="AF16" s="10">
        <v>32</v>
      </c>
      <c r="AG16" s="10">
        <v>33</v>
      </c>
      <c r="AH16" s="10">
        <v>34</v>
      </c>
      <c r="AI16" s="10">
        <v>35</v>
      </c>
      <c r="AJ16" s="10">
        <v>36</v>
      </c>
      <c r="AK16" s="10">
        <v>37</v>
      </c>
      <c r="AL16" s="10">
        <v>38</v>
      </c>
      <c r="AM16" s="10">
        <v>39</v>
      </c>
      <c r="AN16" s="10">
        <v>40</v>
      </c>
      <c r="AO16" s="10">
        <v>41</v>
      </c>
      <c r="AP16" s="10">
        <v>42</v>
      </c>
    </row>
    <row r="17" spans="1:42" s="9" customFormat="1" ht="37.5" x14ac:dyDescent="0.25">
      <c r="A17" s="12" t="s">
        <v>7</v>
      </c>
      <c r="B17" s="11" t="s">
        <v>106</v>
      </c>
      <c r="C17" s="10" t="s">
        <v>107</v>
      </c>
      <c r="D17" s="23">
        <f>SUM(E17:AP17)</f>
        <v>506</v>
      </c>
      <c r="E17" s="19">
        <v>0</v>
      </c>
      <c r="F17" s="19">
        <v>30</v>
      </c>
      <c r="G17" s="19">
        <v>346</v>
      </c>
      <c r="H17" s="19">
        <v>0</v>
      </c>
      <c r="I17" s="19">
        <v>0</v>
      </c>
      <c r="J17" s="19">
        <v>0</v>
      </c>
      <c r="K17" s="19">
        <v>30</v>
      </c>
      <c r="L17" s="19">
        <v>0</v>
      </c>
      <c r="M17" s="19">
        <v>28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72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</row>
    <row r="18" spans="1:42" s="9" customFormat="1" ht="37.5" x14ac:dyDescent="0.25">
      <c r="A18" s="12" t="s">
        <v>6</v>
      </c>
      <c r="B18" s="11" t="s">
        <v>108</v>
      </c>
      <c r="C18" s="10" t="s">
        <v>107</v>
      </c>
      <c r="D18" s="23">
        <f>SUM(E18:AP18)</f>
        <v>242</v>
      </c>
      <c r="E18" s="19">
        <v>0</v>
      </c>
      <c r="F18" s="19">
        <v>0</v>
      </c>
      <c r="G18" s="19">
        <v>211</v>
      </c>
      <c r="H18" s="19">
        <v>0</v>
      </c>
      <c r="I18" s="19">
        <v>0</v>
      </c>
      <c r="J18" s="19">
        <v>0</v>
      </c>
      <c r="K18" s="19">
        <v>13</v>
      </c>
      <c r="L18" s="19">
        <v>0</v>
      </c>
      <c r="M18" s="19">
        <v>12</v>
      </c>
      <c r="N18" s="19">
        <v>0</v>
      </c>
      <c r="O18" s="19">
        <v>0</v>
      </c>
      <c r="P18" s="19">
        <v>3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3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</row>
    <row r="19" spans="1:42" s="9" customFormat="1" ht="18.75" x14ac:dyDescent="0.25">
      <c r="A19" s="12" t="s">
        <v>5</v>
      </c>
      <c r="B19" s="11" t="s">
        <v>109</v>
      </c>
      <c r="C19" s="10" t="s">
        <v>107</v>
      </c>
      <c r="D19" s="23">
        <f t="shared" ref="D19:D82" si="0">SUM(E19:AP19)</f>
        <v>275</v>
      </c>
      <c r="E19" s="19">
        <v>0</v>
      </c>
      <c r="F19" s="19">
        <v>0</v>
      </c>
      <c r="G19" s="19">
        <v>170</v>
      </c>
      <c r="H19" s="19">
        <v>0</v>
      </c>
      <c r="I19" s="19">
        <v>0</v>
      </c>
      <c r="J19" s="19">
        <v>0</v>
      </c>
      <c r="K19" s="19">
        <v>25</v>
      </c>
      <c r="L19" s="19">
        <v>0</v>
      </c>
      <c r="M19" s="19">
        <v>1</v>
      </c>
      <c r="N19" s="19">
        <v>0</v>
      </c>
      <c r="O19" s="19">
        <v>0</v>
      </c>
      <c r="P19" s="19">
        <v>1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78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</row>
    <row r="20" spans="1:42" s="9" customFormat="1" ht="37.5" x14ac:dyDescent="0.25">
      <c r="A20" s="12" t="s">
        <v>29</v>
      </c>
      <c r="B20" s="11" t="s">
        <v>110</v>
      </c>
      <c r="C20" s="10" t="s">
        <v>107</v>
      </c>
      <c r="D20" s="23">
        <f t="shared" si="0"/>
        <v>425</v>
      </c>
      <c r="E20" s="19">
        <v>0</v>
      </c>
      <c r="F20" s="19">
        <v>30</v>
      </c>
      <c r="G20" s="19">
        <v>340</v>
      </c>
      <c r="H20" s="19">
        <v>0</v>
      </c>
      <c r="I20" s="19">
        <v>0</v>
      </c>
      <c r="J20" s="19">
        <v>0</v>
      </c>
      <c r="K20" s="19">
        <v>25</v>
      </c>
      <c r="L20" s="19">
        <v>0</v>
      </c>
      <c r="M20" s="19">
        <v>15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15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</row>
    <row r="21" spans="1:42" s="9" customFormat="1" ht="18.75" x14ac:dyDescent="0.25">
      <c r="A21" s="12" t="s">
        <v>30</v>
      </c>
      <c r="B21" s="11" t="s">
        <v>111</v>
      </c>
      <c r="C21" s="10" t="s">
        <v>107</v>
      </c>
      <c r="D21" s="23">
        <f t="shared" si="0"/>
        <v>210</v>
      </c>
      <c r="E21" s="19">
        <v>0</v>
      </c>
      <c r="F21" s="19">
        <v>13</v>
      </c>
      <c r="G21" s="19">
        <v>175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12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5</v>
      </c>
      <c r="AD21" s="19">
        <v>5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</row>
    <row r="22" spans="1:42" s="9" customFormat="1" ht="18.75" x14ac:dyDescent="0.25">
      <c r="A22" s="12" t="s">
        <v>31</v>
      </c>
      <c r="B22" s="11" t="s">
        <v>112</v>
      </c>
      <c r="C22" s="10" t="s">
        <v>107</v>
      </c>
      <c r="D22" s="23">
        <f t="shared" si="0"/>
        <v>313</v>
      </c>
      <c r="E22" s="19">
        <v>0</v>
      </c>
      <c r="F22" s="19">
        <v>0</v>
      </c>
      <c r="G22" s="19">
        <v>285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16</v>
      </c>
      <c r="AD22" s="19">
        <v>12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</row>
    <row r="23" spans="1:42" s="9" customFormat="1" ht="37.5" x14ac:dyDescent="0.25">
      <c r="A23" s="12" t="s">
        <v>32</v>
      </c>
      <c r="B23" s="11" t="s">
        <v>113</v>
      </c>
      <c r="C23" s="10" t="s">
        <v>107</v>
      </c>
      <c r="D23" s="23">
        <f t="shared" si="0"/>
        <v>136</v>
      </c>
      <c r="E23" s="19">
        <v>0</v>
      </c>
      <c r="F23" s="19">
        <v>0</v>
      </c>
      <c r="G23" s="19">
        <v>111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15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10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</row>
    <row r="24" spans="1:42" s="9" customFormat="1" ht="37.5" x14ac:dyDescent="0.25">
      <c r="A24" s="12" t="s">
        <v>33</v>
      </c>
      <c r="B24" s="11" t="s">
        <v>114</v>
      </c>
      <c r="C24" s="10" t="s">
        <v>107</v>
      </c>
      <c r="D24" s="23">
        <f t="shared" si="0"/>
        <v>272</v>
      </c>
      <c r="E24" s="19">
        <v>0</v>
      </c>
      <c r="F24" s="19">
        <v>35</v>
      </c>
      <c r="G24" s="19">
        <v>186</v>
      </c>
      <c r="H24" s="19">
        <v>0</v>
      </c>
      <c r="I24" s="19">
        <v>0</v>
      </c>
      <c r="J24" s="19">
        <v>0</v>
      </c>
      <c r="K24" s="19">
        <v>25</v>
      </c>
      <c r="L24" s="19">
        <v>0</v>
      </c>
      <c r="M24" s="19">
        <v>16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5</v>
      </c>
      <c r="AD24" s="19">
        <v>5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</row>
    <row r="25" spans="1:42" s="9" customFormat="1" ht="18.75" x14ac:dyDescent="0.25">
      <c r="A25" s="12" t="s">
        <v>34</v>
      </c>
      <c r="B25" s="11" t="s">
        <v>115</v>
      </c>
      <c r="C25" s="10" t="s">
        <v>107</v>
      </c>
      <c r="D25" s="23">
        <f t="shared" si="0"/>
        <v>150</v>
      </c>
      <c r="E25" s="19">
        <v>0</v>
      </c>
      <c r="F25" s="19">
        <v>0</v>
      </c>
      <c r="G25" s="19">
        <v>130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15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5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</row>
    <row r="26" spans="1:42" s="9" customFormat="1" ht="18.75" x14ac:dyDescent="0.25">
      <c r="A26" s="12" t="s">
        <v>35</v>
      </c>
      <c r="B26" s="11" t="s">
        <v>116</v>
      </c>
      <c r="C26" s="10" t="s">
        <v>107</v>
      </c>
      <c r="D26" s="23">
        <f>SUM(E26:AP26)</f>
        <v>405</v>
      </c>
      <c r="E26" s="19">
        <v>0</v>
      </c>
      <c r="F26" s="19">
        <v>1</v>
      </c>
      <c r="G26" s="19">
        <v>314</v>
      </c>
      <c r="H26" s="19">
        <v>0</v>
      </c>
      <c r="I26" s="19">
        <v>0</v>
      </c>
      <c r="J26" s="19">
        <v>0</v>
      </c>
      <c r="K26" s="19">
        <v>32</v>
      </c>
      <c r="L26" s="19">
        <v>0</v>
      </c>
      <c r="M26" s="19">
        <v>28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15</v>
      </c>
      <c r="AD26" s="19">
        <v>15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</row>
    <row r="27" spans="1:42" s="9" customFormat="1" ht="37.5" x14ac:dyDescent="0.25">
      <c r="A27" s="12" t="s">
        <v>36</v>
      </c>
      <c r="B27" s="11" t="s">
        <v>117</v>
      </c>
      <c r="C27" s="10" t="s">
        <v>107</v>
      </c>
      <c r="D27" s="23">
        <f t="shared" si="0"/>
        <v>177.1</v>
      </c>
      <c r="E27" s="19">
        <v>0</v>
      </c>
      <c r="F27" s="19">
        <v>30</v>
      </c>
      <c r="G27" s="19">
        <v>122.7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15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6</v>
      </c>
      <c r="AD27" s="19">
        <v>3.4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</row>
    <row r="28" spans="1:42" s="9" customFormat="1" ht="37.5" x14ac:dyDescent="0.25">
      <c r="A28" s="12" t="s">
        <v>37</v>
      </c>
      <c r="B28" s="11" t="s">
        <v>118</v>
      </c>
      <c r="C28" s="10" t="s">
        <v>107</v>
      </c>
      <c r="D28" s="23">
        <f t="shared" si="0"/>
        <v>279</v>
      </c>
      <c r="E28" s="19">
        <v>0</v>
      </c>
      <c r="F28" s="19">
        <v>25</v>
      </c>
      <c r="G28" s="19">
        <v>234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18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2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</row>
    <row r="29" spans="1:42" s="9" customFormat="1" ht="37.5" x14ac:dyDescent="0.25">
      <c r="A29" s="12" t="s">
        <v>38</v>
      </c>
      <c r="B29" s="11" t="s">
        <v>119</v>
      </c>
      <c r="C29" s="10" t="s">
        <v>107</v>
      </c>
      <c r="D29" s="23">
        <f t="shared" si="0"/>
        <v>249</v>
      </c>
      <c r="E29" s="19">
        <v>0</v>
      </c>
      <c r="F29" s="19">
        <v>20</v>
      </c>
      <c r="G29" s="19">
        <v>176</v>
      </c>
      <c r="H29" s="19">
        <v>0</v>
      </c>
      <c r="I29" s="19">
        <v>0</v>
      </c>
      <c r="J29" s="19">
        <v>0</v>
      </c>
      <c r="K29" s="19">
        <v>20</v>
      </c>
      <c r="L29" s="19">
        <v>0</v>
      </c>
      <c r="M29" s="19">
        <v>15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18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</row>
    <row r="30" spans="1:42" s="9" customFormat="1" ht="37.5" x14ac:dyDescent="0.25">
      <c r="A30" s="12" t="s">
        <v>39</v>
      </c>
      <c r="B30" s="11" t="s">
        <v>120</v>
      </c>
      <c r="C30" s="10" t="s">
        <v>107</v>
      </c>
      <c r="D30" s="23">
        <f t="shared" si="0"/>
        <v>290</v>
      </c>
      <c r="E30" s="19">
        <v>0</v>
      </c>
      <c r="F30" s="19">
        <v>40</v>
      </c>
      <c r="G30" s="19">
        <v>172</v>
      </c>
      <c r="H30" s="19">
        <v>0</v>
      </c>
      <c r="I30" s="19">
        <v>0</v>
      </c>
      <c r="J30" s="19">
        <v>0</v>
      </c>
      <c r="K30" s="19">
        <v>42</v>
      </c>
      <c r="L30" s="19">
        <v>0</v>
      </c>
      <c r="M30" s="19">
        <v>16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6</v>
      </c>
      <c r="AD30" s="19">
        <v>14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</row>
    <row r="31" spans="1:42" s="9" customFormat="1" ht="18.75" x14ac:dyDescent="0.25">
      <c r="A31" s="12" t="s">
        <v>40</v>
      </c>
      <c r="B31" s="11" t="s">
        <v>121</v>
      </c>
      <c r="C31" s="10" t="s">
        <v>107</v>
      </c>
      <c r="D31" s="23">
        <f t="shared" si="0"/>
        <v>589</v>
      </c>
      <c r="E31" s="19">
        <v>0</v>
      </c>
      <c r="F31" s="19">
        <v>60</v>
      </c>
      <c r="G31" s="19">
        <v>451</v>
      </c>
      <c r="H31" s="19">
        <v>0</v>
      </c>
      <c r="I31" s="19">
        <v>0</v>
      </c>
      <c r="J31" s="19">
        <v>0</v>
      </c>
      <c r="K31" s="19">
        <v>25</v>
      </c>
      <c r="L31" s="19">
        <v>0</v>
      </c>
      <c r="M31" s="19">
        <v>27</v>
      </c>
      <c r="N31" s="19">
        <v>0</v>
      </c>
      <c r="O31" s="19">
        <v>0</v>
      </c>
      <c r="P31" s="19">
        <v>6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10</v>
      </c>
      <c r="AD31" s="19">
        <v>10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</row>
    <row r="32" spans="1:42" s="9" customFormat="1" ht="37.5" x14ac:dyDescent="0.25">
      <c r="A32" s="12" t="s">
        <v>41</v>
      </c>
      <c r="B32" s="11" t="s">
        <v>122</v>
      </c>
      <c r="C32" s="10" t="s">
        <v>107</v>
      </c>
      <c r="D32" s="23">
        <f t="shared" si="0"/>
        <v>431</v>
      </c>
      <c r="E32" s="19">
        <v>0</v>
      </c>
      <c r="F32" s="19">
        <v>28</v>
      </c>
      <c r="G32" s="19">
        <v>317</v>
      </c>
      <c r="H32" s="19">
        <v>0</v>
      </c>
      <c r="I32" s="19">
        <v>0</v>
      </c>
      <c r="J32" s="19">
        <v>0</v>
      </c>
      <c r="K32" s="19">
        <v>35</v>
      </c>
      <c r="L32" s="19">
        <v>0</v>
      </c>
      <c r="M32" s="19">
        <v>15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36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</row>
    <row r="33" spans="1:42" s="9" customFormat="1" ht="37.5" x14ac:dyDescent="0.25">
      <c r="A33" s="12" t="s">
        <v>42</v>
      </c>
      <c r="B33" s="11" t="s">
        <v>123</v>
      </c>
      <c r="C33" s="10" t="s">
        <v>107</v>
      </c>
      <c r="D33" s="23">
        <f t="shared" si="0"/>
        <v>309</v>
      </c>
      <c r="E33" s="19">
        <v>0</v>
      </c>
      <c r="F33" s="19">
        <v>24</v>
      </c>
      <c r="G33" s="19">
        <v>157</v>
      </c>
      <c r="H33" s="19">
        <v>0</v>
      </c>
      <c r="I33" s="19">
        <v>0</v>
      </c>
      <c r="J33" s="19">
        <v>0</v>
      </c>
      <c r="K33" s="19">
        <v>25</v>
      </c>
      <c r="L33" s="19">
        <v>0</v>
      </c>
      <c r="M33" s="19">
        <v>28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10</v>
      </c>
      <c r="AD33" s="19">
        <v>65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0</v>
      </c>
    </row>
    <row r="34" spans="1:42" s="9" customFormat="1" ht="37.5" x14ac:dyDescent="0.25">
      <c r="A34" s="12" t="s">
        <v>43</v>
      </c>
      <c r="B34" s="11" t="s">
        <v>124</v>
      </c>
      <c r="C34" s="10" t="s">
        <v>107</v>
      </c>
      <c r="D34" s="23">
        <f t="shared" si="0"/>
        <v>375</v>
      </c>
      <c r="E34" s="19">
        <v>0</v>
      </c>
      <c r="F34" s="19">
        <v>25</v>
      </c>
      <c r="G34" s="19">
        <v>301</v>
      </c>
      <c r="H34" s="19">
        <v>0</v>
      </c>
      <c r="I34" s="19">
        <v>0</v>
      </c>
      <c r="J34" s="19">
        <v>0</v>
      </c>
      <c r="K34" s="19">
        <v>23</v>
      </c>
      <c r="L34" s="19">
        <v>0</v>
      </c>
      <c r="M34" s="19">
        <v>15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11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</row>
    <row r="35" spans="1:42" s="9" customFormat="1" ht="37.5" x14ac:dyDescent="0.25">
      <c r="A35" s="12" t="s">
        <v>44</v>
      </c>
      <c r="B35" s="11" t="s">
        <v>125</v>
      </c>
      <c r="C35" s="10" t="s">
        <v>107</v>
      </c>
      <c r="D35" s="23">
        <f t="shared" si="0"/>
        <v>175</v>
      </c>
      <c r="E35" s="19">
        <v>0</v>
      </c>
      <c r="F35" s="19">
        <v>36</v>
      </c>
      <c r="G35" s="19">
        <v>119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15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5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</row>
    <row r="36" spans="1:42" s="9" customFormat="1" ht="37.5" x14ac:dyDescent="0.25">
      <c r="A36" s="12" t="s">
        <v>45</v>
      </c>
      <c r="B36" s="11" t="s">
        <v>126</v>
      </c>
      <c r="C36" s="10" t="s">
        <v>107</v>
      </c>
      <c r="D36" s="23">
        <f t="shared" si="0"/>
        <v>179</v>
      </c>
      <c r="E36" s="19">
        <v>0</v>
      </c>
      <c r="F36" s="19">
        <v>0</v>
      </c>
      <c r="G36" s="19">
        <v>155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14</v>
      </c>
      <c r="N36" s="19">
        <v>0</v>
      </c>
      <c r="O36" s="19">
        <v>0</v>
      </c>
      <c r="P36" s="19">
        <v>2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8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</row>
    <row r="37" spans="1:42" s="9" customFormat="1" ht="37.5" x14ac:dyDescent="0.25">
      <c r="A37" s="12" t="s">
        <v>46</v>
      </c>
      <c r="B37" s="11" t="s">
        <v>127</v>
      </c>
      <c r="C37" s="10" t="s">
        <v>107</v>
      </c>
      <c r="D37" s="23">
        <f t="shared" si="0"/>
        <v>128</v>
      </c>
      <c r="E37" s="19">
        <v>0</v>
      </c>
      <c r="F37" s="19">
        <v>22</v>
      </c>
      <c r="G37" s="19">
        <v>87</v>
      </c>
      <c r="H37" s="19">
        <v>0</v>
      </c>
      <c r="I37" s="19">
        <v>0</v>
      </c>
      <c r="J37" s="19">
        <v>0</v>
      </c>
      <c r="K37" s="19">
        <v>4</v>
      </c>
      <c r="L37" s="19">
        <v>0</v>
      </c>
      <c r="M37" s="19">
        <v>15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</row>
    <row r="38" spans="1:42" s="9" customFormat="1" ht="18.75" x14ac:dyDescent="0.25">
      <c r="A38" s="12" t="s">
        <v>47</v>
      </c>
      <c r="B38" s="11" t="s">
        <v>128</v>
      </c>
      <c r="C38" s="10" t="s">
        <v>107</v>
      </c>
      <c r="D38" s="23">
        <f t="shared" si="0"/>
        <v>363</v>
      </c>
      <c r="E38" s="19">
        <v>0</v>
      </c>
      <c r="F38" s="19">
        <v>59</v>
      </c>
      <c r="G38" s="19">
        <v>230</v>
      </c>
      <c r="H38" s="19">
        <v>0</v>
      </c>
      <c r="I38" s="19">
        <v>0</v>
      </c>
      <c r="J38" s="19">
        <v>0</v>
      </c>
      <c r="K38" s="19">
        <v>43</v>
      </c>
      <c r="L38" s="19">
        <v>0</v>
      </c>
      <c r="M38" s="19">
        <v>21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10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</row>
    <row r="39" spans="1:42" s="9" customFormat="1" ht="37.5" x14ac:dyDescent="0.25">
      <c r="A39" s="12" t="s">
        <v>48</v>
      </c>
      <c r="B39" s="11" t="s">
        <v>129</v>
      </c>
      <c r="C39" s="10" t="s">
        <v>107</v>
      </c>
      <c r="D39" s="23">
        <f t="shared" si="0"/>
        <v>90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36</v>
      </c>
      <c r="N39" s="19">
        <v>0</v>
      </c>
      <c r="O39" s="19">
        <v>0</v>
      </c>
      <c r="P39" s="19">
        <v>54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</row>
    <row r="40" spans="1:42" s="9" customFormat="1" ht="37.5" x14ac:dyDescent="0.25">
      <c r="A40" s="12" t="s">
        <v>49</v>
      </c>
      <c r="B40" s="11" t="s">
        <v>130</v>
      </c>
      <c r="C40" s="10" t="s">
        <v>107</v>
      </c>
      <c r="D40" s="23">
        <f t="shared" si="0"/>
        <v>148</v>
      </c>
      <c r="E40" s="19">
        <v>0</v>
      </c>
      <c r="F40" s="19">
        <v>16</v>
      </c>
      <c r="G40" s="19">
        <v>117</v>
      </c>
      <c r="H40" s="19">
        <v>0</v>
      </c>
      <c r="I40" s="19">
        <v>0</v>
      </c>
      <c r="J40" s="19">
        <v>0</v>
      </c>
      <c r="K40" s="19">
        <v>2</v>
      </c>
      <c r="L40" s="19">
        <v>0</v>
      </c>
      <c r="M40" s="19">
        <v>13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</row>
    <row r="41" spans="1:42" s="9" customFormat="1" ht="18.75" x14ac:dyDescent="0.25">
      <c r="A41" s="12" t="s">
        <v>50</v>
      </c>
      <c r="B41" s="11" t="s">
        <v>131</v>
      </c>
      <c r="C41" s="10" t="s">
        <v>107</v>
      </c>
      <c r="D41" s="23">
        <f t="shared" si="0"/>
        <v>260</v>
      </c>
      <c r="E41" s="19">
        <v>0</v>
      </c>
      <c r="F41" s="19">
        <v>30</v>
      </c>
      <c r="G41" s="19">
        <v>183</v>
      </c>
      <c r="H41" s="19">
        <v>0</v>
      </c>
      <c r="I41" s="19">
        <v>0</v>
      </c>
      <c r="J41" s="19">
        <v>0</v>
      </c>
      <c r="K41" s="19">
        <v>15</v>
      </c>
      <c r="L41" s="19">
        <v>0</v>
      </c>
      <c r="M41" s="19">
        <v>17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5</v>
      </c>
      <c r="AD41" s="19">
        <v>10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</row>
    <row r="42" spans="1:42" s="9" customFormat="1" ht="18.75" x14ac:dyDescent="0.25">
      <c r="A42" s="12" t="s">
        <v>51</v>
      </c>
      <c r="B42" s="11" t="s">
        <v>132</v>
      </c>
      <c r="C42" s="10" t="s">
        <v>107</v>
      </c>
      <c r="D42" s="23">
        <f t="shared" si="0"/>
        <v>206</v>
      </c>
      <c r="E42" s="19">
        <v>0</v>
      </c>
      <c r="F42" s="19">
        <v>25</v>
      </c>
      <c r="G42" s="19">
        <v>143</v>
      </c>
      <c r="H42" s="19">
        <v>0</v>
      </c>
      <c r="I42" s="19">
        <v>0</v>
      </c>
      <c r="J42" s="19">
        <v>0</v>
      </c>
      <c r="K42" s="19">
        <v>13</v>
      </c>
      <c r="L42" s="19">
        <v>0</v>
      </c>
      <c r="M42" s="19">
        <v>15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10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0</v>
      </c>
    </row>
    <row r="43" spans="1:42" s="9" customFormat="1" ht="18.75" x14ac:dyDescent="0.25">
      <c r="A43" s="12" t="s">
        <v>52</v>
      </c>
      <c r="B43" s="11" t="s">
        <v>133</v>
      </c>
      <c r="C43" s="10" t="s">
        <v>107</v>
      </c>
      <c r="D43" s="23">
        <f t="shared" si="0"/>
        <v>243</v>
      </c>
      <c r="E43" s="19">
        <v>0</v>
      </c>
      <c r="F43" s="19">
        <v>25</v>
      </c>
      <c r="G43" s="19">
        <v>203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15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v>0</v>
      </c>
      <c r="AK43" s="19">
        <v>0</v>
      </c>
      <c r="AL43" s="19">
        <v>0</v>
      </c>
      <c r="AM43" s="19">
        <v>0</v>
      </c>
      <c r="AN43" s="19">
        <v>0</v>
      </c>
      <c r="AO43" s="19">
        <v>0</v>
      </c>
      <c r="AP43" s="19">
        <v>0</v>
      </c>
    </row>
    <row r="44" spans="1:42" s="9" customFormat="1" ht="37.5" x14ac:dyDescent="0.25">
      <c r="A44" s="12" t="s">
        <v>53</v>
      </c>
      <c r="B44" s="11" t="s">
        <v>134</v>
      </c>
      <c r="C44" s="10" t="s">
        <v>107</v>
      </c>
      <c r="D44" s="23">
        <f t="shared" si="0"/>
        <v>301</v>
      </c>
      <c r="E44" s="19">
        <v>0</v>
      </c>
      <c r="F44" s="19">
        <v>28</v>
      </c>
      <c r="G44" s="19">
        <v>245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14</v>
      </c>
      <c r="N44" s="19">
        <v>0</v>
      </c>
      <c r="O44" s="19">
        <v>0</v>
      </c>
      <c r="P44" s="19">
        <v>1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5</v>
      </c>
      <c r="AD44" s="19">
        <v>8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  <c r="AL44" s="19">
        <v>0</v>
      </c>
      <c r="AM44" s="19">
        <v>0</v>
      </c>
      <c r="AN44" s="19">
        <v>0</v>
      </c>
      <c r="AO44" s="19">
        <v>0</v>
      </c>
      <c r="AP44" s="19">
        <v>0</v>
      </c>
    </row>
    <row r="45" spans="1:42" s="9" customFormat="1" ht="37.5" x14ac:dyDescent="0.25">
      <c r="A45" s="12" t="s">
        <v>54</v>
      </c>
      <c r="B45" s="11" t="s">
        <v>135</v>
      </c>
      <c r="C45" s="10" t="s">
        <v>107</v>
      </c>
      <c r="D45" s="23">
        <f t="shared" si="0"/>
        <v>334</v>
      </c>
      <c r="E45" s="19">
        <v>0</v>
      </c>
      <c r="F45" s="19">
        <v>27</v>
      </c>
      <c r="G45" s="19">
        <v>247</v>
      </c>
      <c r="H45" s="19">
        <v>0</v>
      </c>
      <c r="I45" s="19">
        <v>0</v>
      </c>
      <c r="J45" s="19">
        <v>0</v>
      </c>
      <c r="K45" s="19">
        <v>30</v>
      </c>
      <c r="L45" s="19">
        <v>0</v>
      </c>
      <c r="M45" s="19">
        <v>19</v>
      </c>
      <c r="N45" s="19">
        <v>0</v>
      </c>
      <c r="O45" s="19">
        <v>0</v>
      </c>
      <c r="P45" s="19">
        <v>1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10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  <c r="AK45" s="19">
        <v>0</v>
      </c>
      <c r="AL45" s="19">
        <v>0</v>
      </c>
      <c r="AM45" s="19">
        <v>0</v>
      </c>
      <c r="AN45" s="19">
        <v>0</v>
      </c>
      <c r="AO45" s="19">
        <v>0</v>
      </c>
      <c r="AP45" s="19">
        <v>0</v>
      </c>
    </row>
    <row r="46" spans="1:42" s="9" customFormat="1" ht="18.75" x14ac:dyDescent="0.25">
      <c r="A46" s="12" t="s">
        <v>55</v>
      </c>
      <c r="B46" s="11" t="s">
        <v>136</v>
      </c>
      <c r="C46" s="10" t="s">
        <v>107</v>
      </c>
      <c r="D46" s="23">
        <f t="shared" si="0"/>
        <v>116</v>
      </c>
      <c r="E46" s="19">
        <v>0</v>
      </c>
      <c r="F46" s="19">
        <v>0</v>
      </c>
      <c r="G46" s="19">
        <v>116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0</v>
      </c>
      <c r="AK46" s="19">
        <v>0</v>
      </c>
      <c r="AL46" s="19">
        <v>0</v>
      </c>
      <c r="AM46" s="19">
        <v>0</v>
      </c>
      <c r="AN46" s="19">
        <v>0</v>
      </c>
      <c r="AO46" s="19">
        <v>0</v>
      </c>
      <c r="AP46" s="19">
        <v>0</v>
      </c>
    </row>
    <row r="47" spans="1:42" s="9" customFormat="1" ht="37.5" x14ac:dyDescent="0.25">
      <c r="A47" s="12" t="s">
        <v>56</v>
      </c>
      <c r="B47" s="11" t="s">
        <v>137</v>
      </c>
      <c r="C47" s="10" t="s">
        <v>107</v>
      </c>
      <c r="D47" s="23">
        <f t="shared" si="0"/>
        <v>294</v>
      </c>
      <c r="E47" s="19">
        <v>0</v>
      </c>
      <c r="F47" s="19">
        <v>29</v>
      </c>
      <c r="G47" s="19">
        <v>255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1</v>
      </c>
      <c r="AD47" s="19">
        <v>9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</row>
    <row r="48" spans="1:42" s="9" customFormat="1" ht="37.5" x14ac:dyDescent="0.25">
      <c r="A48" s="12" t="s">
        <v>57</v>
      </c>
      <c r="B48" s="11" t="s">
        <v>138</v>
      </c>
      <c r="C48" s="10" t="s">
        <v>107</v>
      </c>
      <c r="D48" s="23">
        <f t="shared" si="0"/>
        <v>283</v>
      </c>
      <c r="E48" s="19">
        <v>0</v>
      </c>
      <c r="F48" s="19">
        <v>27</v>
      </c>
      <c r="G48" s="19">
        <v>220</v>
      </c>
      <c r="H48" s="19">
        <v>0</v>
      </c>
      <c r="I48" s="19">
        <v>0</v>
      </c>
      <c r="J48" s="19">
        <v>0</v>
      </c>
      <c r="K48" s="19">
        <v>13</v>
      </c>
      <c r="L48" s="19">
        <v>0</v>
      </c>
      <c r="M48" s="19">
        <v>15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6</v>
      </c>
      <c r="AD48" s="19">
        <v>2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0</v>
      </c>
    </row>
    <row r="49" spans="1:42" s="9" customFormat="1" ht="37.5" x14ac:dyDescent="0.25">
      <c r="A49" s="12" t="s">
        <v>58</v>
      </c>
      <c r="B49" s="11" t="s">
        <v>139</v>
      </c>
      <c r="C49" s="10" t="s">
        <v>107</v>
      </c>
      <c r="D49" s="23">
        <f t="shared" si="0"/>
        <v>311</v>
      </c>
      <c r="E49" s="19">
        <v>0</v>
      </c>
      <c r="F49" s="19">
        <v>21</v>
      </c>
      <c r="G49" s="19">
        <v>248</v>
      </c>
      <c r="H49" s="19">
        <v>0</v>
      </c>
      <c r="I49" s="19">
        <v>0</v>
      </c>
      <c r="J49" s="19">
        <v>0</v>
      </c>
      <c r="K49" s="19">
        <v>14</v>
      </c>
      <c r="L49" s="19">
        <v>0</v>
      </c>
      <c r="M49" s="19">
        <v>11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17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  <c r="AL49" s="19">
        <v>0</v>
      </c>
      <c r="AM49" s="19">
        <v>0</v>
      </c>
      <c r="AN49" s="19">
        <v>0</v>
      </c>
      <c r="AO49" s="19">
        <v>0</v>
      </c>
      <c r="AP49" s="19">
        <v>0</v>
      </c>
    </row>
    <row r="50" spans="1:42" s="9" customFormat="1" ht="37.5" x14ac:dyDescent="0.25">
      <c r="A50" s="12" t="s">
        <v>59</v>
      </c>
      <c r="B50" s="11" t="s">
        <v>140</v>
      </c>
      <c r="C50" s="10" t="s">
        <v>107</v>
      </c>
      <c r="D50" s="23">
        <f t="shared" si="0"/>
        <v>300</v>
      </c>
      <c r="E50" s="19">
        <v>0</v>
      </c>
      <c r="F50" s="19">
        <v>30</v>
      </c>
      <c r="G50" s="19">
        <v>234</v>
      </c>
      <c r="H50" s="19">
        <v>0</v>
      </c>
      <c r="I50" s="19">
        <v>0</v>
      </c>
      <c r="J50" s="19">
        <v>0</v>
      </c>
      <c r="K50" s="19">
        <v>21</v>
      </c>
      <c r="L50" s="19">
        <v>0</v>
      </c>
      <c r="M50" s="19">
        <v>15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</row>
    <row r="51" spans="1:42" s="9" customFormat="1" ht="18.75" x14ac:dyDescent="0.25">
      <c r="A51" s="12" t="s">
        <v>60</v>
      </c>
      <c r="B51" s="11" t="s">
        <v>141</v>
      </c>
      <c r="C51" s="10" t="s">
        <v>107</v>
      </c>
      <c r="D51" s="23">
        <f t="shared" si="0"/>
        <v>521</v>
      </c>
      <c r="E51" s="19">
        <v>0</v>
      </c>
      <c r="F51" s="19">
        <v>27</v>
      </c>
      <c r="G51" s="19">
        <v>392</v>
      </c>
      <c r="H51" s="19">
        <v>0</v>
      </c>
      <c r="I51" s="19">
        <v>0</v>
      </c>
      <c r="J51" s="19">
        <v>0</v>
      </c>
      <c r="K51" s="19">
        <v>25</v>
      </c>
      <c r="L51" s="19">
        <v>0</v>
      </c>
      <c r="M51" s="19">
        <v>33</v>
      </c>
      <c r="N51" s="19">
        <v>0</v>
      </c>
      <c r="O51" s="19">
        <v>0</v>
      </c>
      <c r="P51" s="19">
        <v>1</v>
      </c>
      <c r="Q51" s="19">
        <v>0</v>
      </c>
      <c r="R51" s="19">
        <v>0</v>
      </c>
      <c r="S51" s="19">
        <v>23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20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</row>
    <row r="52" spans="1:42" s="9" customFormat="1" ht="37.5" x14ac:dyDescent="0.25">
      <c r="A52" s="12" t="s">
        <v>61</v>
      </c>
      <c r="B52" s="11" t="s">
        <v>142</v>
      </c>
      <c r="C52" s="10" t="s">
        <v>107</v>
      </c>
      <c r="D52" s="23">
        <f t="shared" si="0"/>
        <v>179</v>
      </c>
      <c r="E52" s="19">
        <v>0</v>
      </c>
      <c r="F52" s="19">
        <v>3</v>
      </c>
      <c r="G52" s="19">
        <v>136</v>
      </c>
      <c r="H52" s="19">
        <v>0</v>
      </c>
      <c r="I52" s="19">
        <v>0</v>
      </c>
      <c r="J52" s="19">
        <v>0</v>
      </c>
      <c r="K52" s="19">
        <v>15</v>
      </c>
      <c r="L52" s="19">
        <v>0</v>
      </c>
      <c r="M52" s="19">
        <v>15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6</v>
      </c>
      <c r="AD52" s="19">
        <v>4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</row>
    <row r="53" spans="1:42" s="9" customFormat="1" ht="18.75" x14ac:dyDescent="0.25">
      <c r="A53" s="12" t="s">
        <v>62</v>
      </c>
      <c r="B53" s="11" t="s">
        <v>143</v>
      </c>
      <c r="C53" s="10" t="s">
        <v>107</v>
      </c>
      <c r="D53" s="23">
        <f t="shared" si="0"/>
        <v>116</v>
      </c>
      <c r="E53" s="19">
        <v>0</v>
      </c>
      <c r="F53" s="19">
        <v>5</v>
      </c>
      <c r="G53" s="19">
        <v>111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</row>
    <row r="54" spans="1:42" s="9" customFormat="1" ht="37.5" x14ac:dyDescent="0.25">
      <c r="A54" s="12" t="s">
        <v>63</v>
      </c>
      <c r="B54" s="11" t="s">
        <v>144</v>
      </c>
      <c r="C54" s="10" t="s">
        <v>107</v>
      </c>
      <c r="D54" s="23">
        <f t="shared" si="0"/>
        <v>306</v>
      </c>
      <c r="E54" s="19">
        <v>0</v>
      </c>
      <c r="F54" s="19">
        <v>20</v>
      </c>
      <c r="G54" s="19">
        <v>248</v>
      </c>
      <c r="H54" s="19">
        <v>0</v>
      </c>
      <c r="I54" s="19">
        <v>0</v>
      </c>
      <c r="J54" s="19">
        <v>0</v>
      </c>
      <c r="K54" s="19">
        <v>12</v>
      </c>
      <c r="L54" s="19">
        <v>0</v>
      </c>
      <c r="M54" s="19">
        <v>16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3</v>
      </c>
      <c r="AD54" s="19">
        <v>7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</row>
    <row r="55" spans="1:42" s="9" customFormat="1" ht="37.5" x14ac:dyDescent="0.25">
      <c r="A55" s="12" t="s">
        <v>64</v>
      </c>
      <c r="B55" s="11" t="s">
        <v>145</v>
      </c>
      <c r="C55" s="10" t="s">
        <v>107</v>
      </c>
      <c r="D55" s="23">
        <f t="shared" si="0"/>
        <v>297</v>
      </c>
      <c r="E55" s="19">
        <v>0</v>
      </c>
      <c r="F55" s="19">
        <v>28</v>
      </c>
      <c r="G55" s="19">
        <v>225</v>
      </c>
      <c r="H55" s="19">
        <v>0</v>
      </c>
      <c r="I55" s="19">
        <v>0</v>
      </c>
      <c r="J55" s="19">
        <v>0</v>
      </c>
      <c r="K55" s="19">
        <v>14</v>
      </c>
      <c r="L55" s="19">
        <v>0</v>
      </c>
      <c r="M55" s="19">
        <v>20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10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  <c r="AL55" s="19">
        <v>0</v>
      </c>
      <c r="AM55" s="19">
        <v>0</v>
      </c>
      <c r="AN55" s="19">
        <v>0</v>
      </c>
      <c r="AO55" s="19">
        <v>0</v>
      </c>
      <c r="AP55" s="19">
        <v>0</v>
      </c>
    </row>
    <row r="56" spans="1:42" s="9" customFormat="1" ht="37.5" x14ac:dyDescent="0.25">
      <c r="A56" s="12" t="s">
        <v>65</v>
      </c>
      <c r="B56" s="11" t="s">
        <v>146</v>
      </c>
      <c r="C56" s="10" t="s">
        <v>107</v>
      </c>
      <c r="D56" s="23">
        <f t="shared" si="0"/>
        <v>273</v>
      </c>
      <c r="E56" s="19">
        <v>0</v>
      </c>
      <c r="F56" s="19">
        <v>26</v>
      </c>
      <c r="G56" s="19">
        <v>239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8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</row>
    <row r="57" spans="1:42" s="9" customFormat="1" ht="56.25" x14ac:dyDescent="0.25">
      <c r="A57" s="12" t="s">
        <v>66</v>
      </c>
      <c r="B57" s="11" t="s">
        <v>147</v>
      </c>
      <c r="C57" s="10" t="s">
        <v>107</v>
      </c>
      <c r="D57" s="23">
        <f t="shared" si="0"/>
        <v>314</v>
      </c>
      <c r="E57" s="19">
        <v>0</v>
      </c>
      <c r="F57" s="19">
        <v>27</v>
      </c>
      <c r="G57" s="19">
        <v>240</v>
      </c>
      <c r="H57" s="19">
        <v>0</v>
      </c>
      <c r="I57" s="19">
        <v>0</v>
      </c>
      <c r="J57" s="19">
        <v>0</v>
      </c>
      <c r="K57" s="19">
        <v>17</v>
      </c>
      <c r="L57" s="19">
        <v>0</v>
      </c>
      <c r="M57" s="19">
        <v>8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4</v>
      </c>
      <c r="AD57" s="19">
        <v>18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>
        <v>0</v>
      </c>
      <c r="AM57" s="19">
        <v>0</v>
      </c>
      <c r="AN57" s="19">
        <v>0</v>
      </c>
      <c r="AO57" s="19">
        <v>0</v>
      </c>
      <c r="AP57" s="19">
        <v>0</v>
      </c>
    </row>
    <row r="58" spans="1:42" s="9" customFormat="1" ht="37.5" x14ac:dyDescent="0.25">
      <c r="A58" s="12" t="s">
        <v>67</v>
      </c>
      <c r="B58" s="11" t="s">
        <v>148</v>
      </c>
      <c r="C58" s="10" t="s">
        <v>107</v>
      </c>
      <c r="D58" s="23">
        <f t="shared" si="0"/>
        <v>274</v>
      </c>
      <c r="E58" s="19">
        <v>0</v>
      </c>
      <c r="F58" s="19">
        <v>0</v>
      </c>
      <c r="G58" s="19">
        <v>213</v>
      </c>
      <c r="H58" s="19">
        <v>0</v>
      </c>
      <c r="I58" s="19">
        <v>0</v>
      </c>
      <c r="J58" s="19">
        <v>0</v>
      </c>
      <c r="K58" s="19">
        <v>25</v>
      </c>
      <c r="L58" s="19">
        <v>0</v>
      </c>
      <c r="M58" s="19">
        <v>16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20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</row>
    <row r="59" spans="1:42" s="9" customFormat="1" ht="37.5" x14ac:dyDescent="0.25">
      <c r="A59" s="12" t="s">
        <v>68</v>
      </c>
      <c r="B59" s="11" t="s">
        <v>149</v>
      </c>
      <c r="C59" s="10" t="s">
        <v>107</v>
      </c>
      <c r="D59" s="23">
        <f t="shared" si="0"/>
        <v>155</v>
      </c>
      <c r="E59" s="19">
        <v>0</v>
      </c>
      <c r="F59" s="19">
        <v>0</v>
      </c>
      <c r="G59" s="19">
        <v>123</v>
      </c>
      <c r="H59" s="19">
        <v>0</v>
      </c>
      <c r="I59" s="19">
        <v>0</v>
      </c>
      <c r="J59" s="19">
        <v>0</v>
      </c>
      <c r="K59" s="19">
        <v>12</v>
      </c>
      <c r="L59" s="19">
        <v>0</v>
      </c>
      <c r="M59" s="19">
        <v>15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5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19">
        <v>0</v>
      </c>
      <c r="AK59" s="19">
        <v>0</v>
      </c>
      <c r="AL59" s="19">
        <v>0</v>
      </c>
      <c r="AM59" s="19">
        <v>0</v>
      </c>
      <c r="AN59" s="19">
        <v>0</v>
      </c>
      <c r="AO59" s="19">
        <v>0</v>
      </c>
      <c r="AP59" s="19">
        <v>0</v>
      </c>
    </row>
    <row r="60" spans="1:42" s="9" customFormat="1" ht="37.5" x14ac:dyDescent="0.25">
      <c r="A60" s="12" t="s">
        <v>69</v>
      </c>
      <c r="B60" s="11" t="s">
        <v>150</v>
      </c>
      <c r="C60" s="10" t="s">
        <v>107</v>
      </c>
      <c r="D60" s="23">
        <f t="shared" si="0"/>
        <v>262</v>
      </c>
      <c r="E60" s="19">
        <v>0</v>
      </c>
      <c r="F60" s="19">
        <v>0</v>
      </c>
      <c r="G60" s="19">
        <v>237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15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10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  <c r="AJ60" s="19">
        <v>0</v>
      </c>
      <c r="AK60" s="19">
        <v>0</v>
      </c>
      <c r="AL60" s="19">
        <v>0</v>
      </c>
      <c r="AM60" s="19">
        <v>0</v>
      </c>
      <c r="AN60" s="19">
        <v>0</v>
      </c>
      <c r="AO60" s="19">
        <v>0</v>
      </c>
      <c r="AP60" s="19">
        <v>0</v>
      </c>
    </row>
    <row r="61" spans="1:42" s="9" customFormat="1" ht="37.5" x14ac:dyDescent="0.25">
      <c r="A61" s="12" t="s">
        <v>70</v>
      </c>
      <c r="B61" s="11" t="s">
        <v>151</v>
      </c>
      <c r="C61" s="10" t="s">
        <v>107</v>
      </c>
      <c r="D61" s="23">
        <f t="shared" si="0"/>
        <v>280</v>
      </c>
      <c r="E61" s="19">
        <v>0</v>
      </c>
      <c r="F61" s="19">
        <v>0</v>
      </c>
      <c r="G61" s="19">
        <v>245</v>
      </c>
      <c r="H61" s="19">
        <v>0</v>
      </c>
      <c r="I61" s="19">
        <v>0</v>
      </c>
      <c r="J61" s="19">
        <v>0</v>
      </c>
      <c r="K61" s="19">
        <v>25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10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</row>
    <row r="62" spans="1:42" s="9" customFormat="1" ht="37.5" x14ac:dyDescent="0.25">
      <c r="A62" s="12" t="s">
        <v>71</v>
      </c>
      <c r="B62" s="11" t="s">
        <v>152</v>
      </c>
      <c r="C62" s="10" t="s">
        <v>107</v>
      </c>
      <c r="D62" s="23">
        <f t="shared" si="0"/>
        <v>297</v>
      </c>
      <c r="E62" s="19">
        <v>0</v>
      </c>
      <c r="F62" s="19">
        <v>25</v>
      </c>
      <c r="G62" s="19">
        <v>196</v>
      </c>
      <c r="H62" s="19">
        <v>0</v>
      </c>
      <c r="I62" s="19">
        <v>0</v>
      </c>
      <c r="J62" s="19">
        <v>0</v>
      </c>
      <c r="K62" s="19">
        <v>33</v>
      </c>
      <c r="L62" s="19">
        <v>0</v>
      </c>
      <c r="M62" s="19">
        <v>15</v>
      </c>
      <c r="N62" s="19">
        <v>0</v>
      </c>
      <c r="O62" s="19">
        <v>0</v>
      </c>
      <c r="P62" s="19">
        <v>4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24</v>
      </c>
      <c r="AE62" s="19">
        <v>0</v>
      </c>
      <c r="AF62" s="19">
        <v>0</v>
      </c>
      <c r="AG62" s="19">
        <v>0</v>
      </c>
      <c r="AH62" s="19">
        <v>0</v>
      </c>
      <c r="AI62" s="19">
        <v>0</v>
      </c>
      <c r="AJ62" s="19">
        <v>0</v>
      </c>
      <c r="AK62" s="19">
        <v>0</v>
      </c>
      <c r="AL62" s="19">
        <v>0</v>
      </c>
      <c r="AM62" s="19">
        <v>0</v>
      </c>
      <c r="AN62" s="19">
        <v>0</v>
      </c>
      <c r="AO62" s="19">
        <v>0</v>
      </c>
      <c r="AP62" s="19">
        <v>0</v>
      </c>
    </row>
    <row r="63" spans="1:42" s="9" customFormat="1" ht="37.5" x14ac:dyDescent="0.25">
      <c r="A63" s="12" t="s">
        <v>72</v>
      </c>
      <c r="B63" s="11" t="s">
        <v>153</v>
      </c>
      <c r="C63" s="10" t="s">
        <v>107</v>
      </c>
      <c r="D63" s="23">
        <f t="shared" si="0"/>
        <v>360</v>
      </c>
      <c r="E63" s="19">
        <v>0</v>
      </c>
      <c r="F63" s="19">
        <v>30</v>
      </c>
      <c r="G63" s="19">
        <v>300</v>
      </c>
      <c r="H63" s="19">
        <v>0</v>
      </c>
      <c r="I63" s="19">
        <v>0</v>
      </c>
      <c r="J63" s="19">
        <v>0</v>
      </c>
      <c r="K63" s="19">
        <v>20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5</v>
      </c>
      <c r="AD63" s="19">
        <v>5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0</v>
      </c>
      <c r="AM63" s="19">
        <v>0</v>
      </c>
      <c r="AN63" s="19">
        <v>0</v>
      </c>
      <c r="AO63" s="19">
        <v>0</v>
      </c>
      <c r="AP63" s="19">
        <v>0</v>
      </c>
    </row>
    <row r="64" spans="1:42" s="9" customFormat="1" ht="18.75" x14ac:dyDescent="0.25">
      <c r="A64" s="12" t="s">
        <v>73</v>
      </c>
      <c r="B64" s="11" t="s">
        <v>154</v>
      </c>
      <c r="C64" s="10" t="s">
        <v>107</v>
      </c>
      <c r="D64" s="23">
        <f t="shared" si="0"/>
        <v>386</v>
      </c>
      <c r="E64" s="19">
        <v>0</v>
      </c>
      <c r="F64" s="19">
        <v>60</v>
      </c>
      <c r="G64" s="19">
        <v>310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16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v>0</v>
      </c>
      <c r="AK64" s="19">
        <v>0</v>
      </c>
      <c r="AL64" s="19">
        <v>0</v>
      </c>
      <c r="AM64" s="19">
        <v>0</v>
      </c>
      <c r="AN64" s="19">
        <v>0</v>
      </c>
      <c r="AO64" s="19">
        <v>0</v>
      </c>
      <c r="AP64" s="19">
        <v>0</v>
      </c>
    </row>
    <row r="65" spans="1:42" s="9" customFormat="1" ht="37.5" x14ac:dyDescent="0.25">
      <c r="A65" s="12" t="s">
        <v>74</v>
      </c>
      <c r="B65" s="11" t="s">
        <v>155</v>
      </c>
      <c r="C65" s="10" t="s">
        <v>107</v>
      </c>
      <c r="D65" s="23">
        <f t="shared" si="0"/>
        <v>186</v>
      </c>
      <c r="E65" s="19">
        <v>0</v>
      </c>
      <c r="F65" s="19">
        <v>13</v>
      </c>
      <c r="G65" s="19">
        <v>158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15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</row>
    <row r="66" spans="1:42" s="9" customFormat="1" ht="131.25" x14ac:dyDescent="0.25">
      <c r="A66" s="12" t="s">
        <v>75</v>
      </c>
      <c r="B66" s="11" t="s">
        <v>156</v>
      </c>
      <c r="C66" s="10" t="s">
        <v>107</v>
      </c>
      <c r="D66" s="23">
        <f t="shared" si="0"/>
        <v>252</v>
      </c>
      <c r="E66" s="19">
        <v>0</v>
      </c>
      <c r="F66" s="19">
        <v>0</v>
      </c>
      <c r="G66" s="19">
        <v>240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12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v>0</v>
      </c>
      <c r="AK66" s="19">
        <v>0</v>
      </c>
      <c r="AL66" s="19">
        <v>0</v>
      </c>
      <c r="AM66" s="19">
        <v>0</v>
      </c>
      <c r="AN66" s="19">
        <v>0</v>
      </c>
      <c r="AO66" s="19">
        <v>0</v>
      </c>
      <c r="AP66" s="19">
        <v>0</v>
      </c>
    </row>
    <row r="67" spans="1:42" s="9" customFormat="1" ht="37.5" x14ac:dyDescent="0.25">
      <c r="A67" s="12" t="s">
        <v>76</v>
      </c>
      <c r="B67" s="11" t="s">
        <v>157</v>
      </c>
      <c r="C67" s="10" t="s">
        <v>107</v>
      </c>
      <c r="D67" s="23">
        <f t="shared" si="0"/>
        <v>151</v>
      </c>
      <c r="E67" s="19">
        <v>0</v>
      </c>
      <c r="F67" s="19">
        <v>0</v>
      </c>
      <c r="G67" s="19">
        <v>136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15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19">
        <v>0</v>
      </c>
      <c r="AK67" s="19">
        <v>0</v>
      </c>
      <c r="AL67" s="19">
        <v>0</v>
      </c>
      <c r="AM67" s="19">
        <v>0</v>
      </c>
      <c r="AN67" s="19">
        <v>0</v>
      </c>
      <c r="AO67" s="19">
        <v>0</v>
      </c>
      <c r="AP67" s="19">
        <v>0</v>
      </c>
    </row>
    <row r="68" spans="1:42" s="9" customFormat="1" ht="37.5" x14ac:dyDescent="0.25">
      <c r="A68" s="12" t="s">
        <v>77</v>
      </c>
      <c r="B68" s="11" t="s">
        <v>158</v>
      </c>
      <c r="C68" s="10" t="s">
        <v>107</v>
      </c>
      <c r="D68" s="23">
        <f t="shared" si="0"/>
        <v>321</v>
      </c>
      <c r="E68" s="19">
        <v>0</v>
      </c>
      <c r="F68" s="19">
        <v>0</v>
      </c>
      <c r="G68" s="19">
        <v>288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27</v>
      </c>
      <c r="N68" s="19">
        <v>0</v>
      </c>
      <c r="O68" s="19">
        <v>0</v>
      </c>
      <c r="P68" s="19">
        <v>6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0</v>
      </c>
      <c r="AP68" s="19">
        <v>0</v>
      </c>
    </row>
    <row r="69" spans="1:42" s="9" customFormat="1" ht="37.5" x14ac:dyDescent="0.25">
      <c r="A69" s="12" t="s">
        <v>78</v>
      </c>
      <c r="B69" s="11" t="s">
        <v>159</v>
      </c>
      <c r="C69" s="10" t="s">
        <v>107</v>
      </c>
      <c r="D69" s="23">
        <f t="shared" si="0"/>
        <v>163</v>
      </c>
      <c r="E69" s="19">
        <v>0</v>
      </c>
      <c r="F69" s="19">
        <v>0</v>
      </c>
      <c r="G69" s="19">
        <v>131</v>
      </c>
      <c r="H69" s="19">
        <v>0</v>
      </c>
      <c r="I69" s="19">
        <v>0</v>
      </c>
      <c r="J69" s="19">
        <v>0</v>
      </c>
      <c r="K69" s="19">
        <v>26</v>
      </c>
      <c r="L69" s="19">
        <v>0</v>
      </c>
      <c r="M69" s="19">
        <v>6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0</v>
      </c>
    </row>
    <row r="70" spans="1:42" s="9" customFormat="1" ht="75" x14ac:dyDescent="0.25">
      <c r="A70" s="12" t="s">
        <v>79</v>
      </c>
      <c r="B70" s="11" t="s">
        <v>160</v>
      </c>
      <c r="C70" s="10" t="s">
        <v>107</v>
      </c>
      <c r="D70" s="23">
        <f t="shared" si="0"/>
        <v>318</v>
      </c>
      <c r="E70" s="19">
        <v>0</v>
      </c>
      <c r="F70" s="19">
        <v>0</v>
      </c>
      <c r="G70" s="19">
        <v>301</v>
      </c>
      <c r="H70" s="19">
        <v>0</v>
      </c>
      <c r="I70" s="19">
        <v>0</v>
      </c>
      <c r="J70" s="19">
        <v>0</v>
      </c>
      <c r="K70" s="19">
        <v>16</v>
      </c>
      <c r="L70" s="19">
        <v>0</v>
      </c>
      <c r="M70" s="19">
        <v>1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v>0</v>
      </c>
      <c r="AL70" s="19">
        <v>0</v>
      </c>
      <c r="AM70" s="19">
        <v>0</v>
      </c>
      <c r="AN70" s="19">
        <v>0</v>
      </c>
      <c r="AO70" s="19">
        <v>0</v>
      </c>
      <c r="AP70" s="19">
        <v>0</v>
      </c>
    </row>
    <row r="71" spans="1:42" s="9" customFormat="1" ht="37.5" x14ac:dyDescent="0.25">
      <c r="A71" s="12" t="s">
        <v>80</v>
      </c>
      <c r="B71" s="11" t="s">
        <v>161</v>
      </c>
      <c r="C71" s="10" t="s">
        <v>107</v>
      </c>
      <c r="D71" s="23">
        <f t="shared" si="0"/>
        <v>178</v>
      </c>
      <c r="E71" s="19">
        <v>0</v>
      </c>
      <c r="F71" s="19">
        <v>0</v>
      </c>
      <c r="G71" s="19">
        <v>165</v>
      </c>
      <c r="H71" s="19">
        <v>0</v>
      </c>
      <c r="I71" s="19">
        <v>0</v>
      </c>
      <c r="J71" s="19">
        <v>0</v>
      </c>
      <c r="K71" s="19">
        <v>13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</row>
    <row r="72" spans="1:42" s="9" customFormat="1" ht="37.5" x14ac:dyDescent="0.25">
      <c r="A72" s="12" t="s">
        <v>81</v>
      </c>
      <c r="B72" s="11" t="s">
        <v>162</v>
      </c>
      <c r="C72" s="10" t="s">
        <v>107</v>
      </c>
      <c r="D72" s="23">
        <f t="shared" si="0"/>
        <v>342</v>
      </c>
      <c r="E72" s="19">
        <v>0</v>
      </c>
      <c r="F72" s="19">
        <v>25</v>
      </c>
      <c r="G72" s="19">
        <v>292</v>
      </c>
      <c r="H72" s="19">
        <v>0</v>
      </c>
      <c r="I72" s="19">
        <v>0</v>
      </c>
      <c r="J72" s="19">
        <v>0</v>
      </c>
      <c r="K72" s="19">
        <v>17</v>
      </c>
      <c r="L72" s="19">
        <v>0</v>
      </c>
      <c r="M72" s="19">
        <v>8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9">
        <v>0</v>
      </c>
      <c r="AL72" s="19">
        <v>0</v>
      </c>
      <c r="AM72" s="19">
        <v>0</v>
      </c>
      <c r="AN72" s="19">
        <v>0</v>
      </c>
      <c r="AO72" s="19">
        <v>0</v>
      </c>
      <c r="AP72" s="19">
        <v>0</v>
      </c>
    </row>
    <row r="73" spans="1:42" s="9" customFormat="1" ht="37.5" x14ac:dyDescent="0.25">
      <c r="A73" s="12" t="s">
        <v>82</v>
      </c>
      <c r="B73" s="11" t="s">
        <v>163</v>
      </c>
      <c r="C73" s="10" t="s">
        <v>164</v>
      </c>
      <c r="D73" s="23">
        <f t="shared" si="0"/>
        <v>154</v>
      </c>
      <c r="E73" s="19">
        <v>0</v>
      </c>
      <c r="F73" s="19">
        <v>27</v>
      </c>
      <c r="G73" s="19">
        <v>81</v>
      </c>
      <c r="H73" s="19">
        <v>0</v>
      </c>
      <c r="I73" s="19">
        <v>0</v>
      </c>
      <c r="J73" s="19">
        <v>14</v>
      </c>
      <c r="K73" s="19">
        <v>17</v>
      </c>
      <c r="L73" s="19">
        <v>0</v>
      </c>
      <c r="M73" s="19">
        <v>15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0</v>
      </c>
      <c r="AI73" s="19">
        <v>0</v>
      </c>
      <c r="AJ73" s="19">
        <v>0</v>
      </c>
      <c r="AK73" s="19">
        <v>0</v>
      </c>
      <c r="AL73" s="19">
        <v>0</v>
      </c>
      <c r="AM73" s="19">
        <v>0</v>
      </c>
      <c r="AN73" s="19">
        <v>0</v>
      </c>
      <c r="AO73" s="19">
        <v>0</v>
      </c>
      <c r="AP73" s="19">
        <v>0</v>
      </c>
    </row>
    <row r="74" spans="1:42" s="9" customFormat="1" ht="37.5" x14ac:dyDescent="0.25">
      <c r="A74" s="12" t="s">
        <v>83</v>
      </c>
      <c r="B74" s="11" t="s">
        <v>165</v>
      </c>
      <c r="C74" s="10" t="s">
        <v>164</v>
      </c>
      <c r="D74" s="23">
        <f t="shared" si="0"/>
        <v>164</v>
      </c>
      <c r="E74" s="19">
        <v>0</v>
      </c>
      <c r="F74" s="19">
        <v>0</v>
      </c>
      <c r="G74" s="19">
        <v>54</v>
      </c>
      <c r="H74" s="19">
        <v>0</v>
      </c>
      <c r="I74" s="19">
        <v>25</v>
      </c>
      <c r="J74" s="19">
        <v>52</v>
      </c>
      <c r="K74" s="19">
        <v>0</v>
      </c>
      <c r="L74" s="19">
        <v>0</v>
      </c>
      <c r="M74" s="19">
        <v>13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15</v>
      </c>
      <c r="AJ74" s="19">
        <v>0</v>
      </c>
      <c r="AK74" s="19">
        <v>3</v>
      </c>
      <c r="AL74" s="19">
        <v>2</v>
      </c>
      <c r="AM74" s="19">
        <v>0</v>
      </c>
      <c r="AN74" s="19">
        <v>0</v>
      </c>
      <c r="AO74" s="19">
        <v>0</v>
      </c>
      <c r="AP74" s="19">
        <v>0</v>
      </c>
    </row>
    <row r="75" spans="1:42" s="9" customFormat="1" ht="37.5" x14ac:dyDescent="0.25">
      <c r="A75" s="12" t="s">
        <v>84</v>
      </c>
      <c r="B75" s="11" t="s">
        <v>166</v>
      </c>
      <c r="C75" s="10" t="s">
        <v>164</v>
      </c>
      <c r="D75" s="23">
        <f t="shared" si="0"/>
        <v>376</v>
      </c>
      <c r="E75" s="19">
        <v>0</v>
      </c>
      <c r="F75" s="19">
        <v>23</v>
      </c>
      <c r="G75" s="19">
        <v>190</v>
      </c>
      <c r="H75" s="19">
        <v>0</v>
      </c>
      <c r="I75" s="19">
        <v>0</v>
      </c>
      <c r="J75" s="19">
        <v>77</v>
      </c>
      <c r="K75" s="19">
        <v>50</v>
      </c>
      <c r="L75" s="19">
        <v>0</v>
      </c>
      <c r="M75" s="19">
        <v>14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1</v>
      </c>
      <c r="AD75" s="19">
        <v>21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K75" s="19">
        <v>0</v>
      </c>
      <c r="AL75" s="19">
        <v>0</v>
      </c>
      <c r="AM75" s="19">
        <v>0</v>
      </c>
      <c r="AN75" s="19">
        <v>0</v>
      </c>
      <c r="AO75" s="19">
        <v>0</v>
      </c>
      <c r="AP75" s="19">
        <v>0</v>
      </c>
    </row>
    <row r="76" spans="1:42" s="9" customFormat="1" ht="37.5" x14ac:dyDescent="0.25">
      <c r="A76" s="12" t="s">
        <v>85</v>
      </c>
      <c r="B76" s="11" t="s">
        <v>167</v>
      </c>
      <c r="C76" s="10" t="s">
        <v>164</v>
      </c>
      <c r="D76" s="23">
        <f t="shared" si="0"/>
        <v>215</v>
      </c>
      <c r="E76" s="19">
        <v>0</v>
      </c>
      <c r="F76" s="19">
        <v>27</v>
      </c>
      <c r="G76" s="19">
        <v>66</v>
      </c>
      <c r="H76" s="19">
        <v>0</v>
      </c>
      <c r="I76" s="19">
        <v>0</v>
      </c>
      <c r="J76" s="19">
        <v>72</v>
      </c>
      <c r="K76" s="19">
        <v>0</v>
      </c>
      <c r="L76" s="19">
        <v>0</v>
      </c>
      <c r="M76" s="19">
        <v>15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35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v>0</v>
      </c>
      <c r="AK76" s="19">
        <v>0</v>
      </c>
      <c r="AL76" s="19">
        <v>0</v>
      </c>
      <c r="AM76" s="19">
        <v>0</v>
      </c>
      <c r="AN76" s="19">
        <v>0</v>
      </c>
      <c r="AO76" s="19">
        <v>0</v>
      </c>
      <c r="AP76" s="19">
        <v>0</v>
      </c>
    </row>
    <row r="77" spans="1:42" s="9" customFormat="1" ht="18.75" x14ac:dyDescent="0.25">
      <c r="A77" s="12" t="s">
        <v>86</v>
      </c>
      <c r="B77" s="11" t="s">
        <v>168</v>
      </c>
      <c r="C77" s="10" t="s">
        <v>164</v>
      </c>
      <c r="D77" s="23">
        <f t="shared" si="0"/>
        <v>282</v>
      </c>
      <c r="E77" s="19">
        <v>0</v>
      </c>
      <c r="F77" s="19">
        <v>20</v>
      </c>
      <c r="G77" s="19">
        <v>228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15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4</v>
      </c>
      <c r="AD77" s="19">
        <v>15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19">
        <v>0</v>
      </c>
      <c r="AK77" s="19">
        <v>0</v>
      </c>
      <c r="AL77" s="19">
        <v>0</v>
      </c>
      <c r="AM77" s="19">
        <v>0</v>
      </c>
      <c r="AN77" s="19">
        <v>0</v>
      </c>
      <c r="AO77" s="19">
        <v>0</v>
      </c>
      <c r="AP77" s="19">
        <v>0</v>
      </c>
    </row>
    <row r="78" spans="1:42" s="9" customFormat="1" ht="37.5" x14ac:dyDescent="0.25">
      <c r="A78" s="12" t="s">
        <v>87</v>
      </c>
      <c r="B78" s="11" t="s">
        <v>169</v>
      </c>
      <c r="C78" s="10" t="s">
        <v>164</v>
      </c>
      <c r="D78" s="23">
        <f t="shared" si="0"/>
        <v>182</v>
      </c>
      <c r="E78" s="19">
        <v>0</v>
      </c>
      <c r="F78" s="19">
        <v>0</v>
      </c>
      <c r="G78" s="19">
        <v>0</v>
      </c>
      <c r="H78" s="19">
        <v>0</v>
      </c>
      <c r="I78" s="19">
        <v>20</v>
      </c>
      <c r="J78" s="19">
        <v>145</v>
      </c>
      <c r="K78" s="19">
        <v>1</v>
      </c>
      <c r="L78" s="19">
        <v>0</v>
      </c>
      <c r="M78" s="19">
        <v>12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2</v>
      </c>
      <c r="AD78" s="19">
        <v>2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v>0</v>
      </c>
      <c r="AK78" s="19">
        <v>0</v>
      </c>
      <c r="AL78" s="19">
        <v>0</v>
      </c>
      <c r="AM78" s="19">
        <v>0</v>
      </c>
      <c r="AN78" s="19">
        <v>0</v>
      </c>
      <c r="AO78" s="19">
        <v>0</v>
      </c>
      <c r="AP78" s="19">
        <v>0</v>
      </c>
    </row>
    <row r="79" spans="1:42" s="9" customFormat="1" ht="37.5" x14ac:dyDescent="0.25">
      <c r="A79" s="12" t="s">
        <v>88</v>
      </c>
      <c r="B79" s="11" t="s">
        <v>170</v>
      </c>
      <c r="C79" s="10" t="s">
        <v>164</v>
      </c>
      <c r="D79" s="23">
        <f t="shared" si="0"/>
        <v>127</v>
      </c>
      <c r="E79" s="19">
        <v>0</v>
      </c>
      <c r="F79" s="19">
        <v>24</v>
      </c>
      <c r="G79" s="19">
        <v>0</v>
      </c>
      <c r="H79" s="19">
        <v>0</v>
      </c>
      <c r="I79" s="19">
        <v>0</v>
      </c>
      <c r="J79" s="19">
        <v>90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4</v>
      </c>
      <c r="AD79" s="19">
        <v>9</v>
      </c>
      <c r="AE79" s="19">
        <v>0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v>0</v>
      </c>
      <c r="AL79" s="19">
        <v>0</v>
      </c>
      <c r="AM79" s="19">
        <v>0</v>
      </c>
      <c r="AN79" s="19">
        <v>0</v>
      </c>
      <c r="AO79" s="19">
        <v>0</v>
      </c>
      <c r="AP79" s="19">
        <v>0</v>
      </c>
    </row>
    <row r="80" spans="1:42" s="9" customFormat="1" ht="18.75" x14ac:dyDescent="0.25">
      <c r="A80" s="12" t="s">
        <v>89</v>
      </c>
      <c r="B80" s="11" t="s">
        <v>171</v>
      </c>
      <c r="C80" s="10" t="s">
        <v>164</v>
      </c>
      <c r="D80" s="23">
        <f t="shared" si="0"/>
        <v>197</v>
      </c>
      <c r="E80" s="19">
        <v>0</v>
      </c>
      <c r="F80" s="19">
        <v>0</v>
      </c>
      <c r="G80" s="19">
        <v>162</v>
      </c>
      <c r="H80" s="19">
        <v>0</v>
      </c>
      <c r="I80" s="19">
        <v>0</v>
      </c>
      <c r="J80" s="19">
        <v>20</v>
      </c>
      <c r="K80" s="19">
        <v>0</v>
      </c>
      <c r="L80" s="19">
        <v>0</v>
      </c>
      <c r="M80" s="19">
        <v>15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>
        <v>0</v>
      </c>
      <c r="AG80" s="19">
        <v>0</v>
      </c>
      <c r="AH80" s="19">
        <v>0</v>
      </c>
      <c r="AI80" s="19">
        <v>0</v>
      </c>
      <c r="AJ80" s="19">
        <v>0</v>
      </c>
      <c r="AK80" s="19">
        <v>0</v>
      </c>
      <c r="AL80" s="19">
        <v>0</v>
      </c>
      <c r="AM80" s="19">
        <v>0</v>
      </c>
      <c r="AN80" s="19">
        <v>0</v>
      </c>
      <c r="AO80" s="19">
        <v>0</v>
      </c>
      <c r="AP80" s="19">
        <v>0</v>
      </c>
    </row>
    <row r="81" spans="1:42" s="9" customFormat="1" ht="18.75" x14ac:dyDescent="0.25">
      <c r="A81" s="12" t="s">
        <v>90</v>
      </c>
      <c r="B81" s="11" t="s">
        <v>172</v>
      </c>
      <c r="C81" s="10" t="s">
        <v>164</v>
      </c>
      <c r="D81" s="23">
        <f t="shared" si="0"/>
        <v>114</v>
      </c>
      <c r="E81" s="19">
        <v>0</v>
      </c>
      <c r="F81" s="19">
        <v>0</v>
      </c>
      <c r="G81" s="19">
        <v>75</v>
      </c>
      <c r="H81" s="19">
        <v>0</v>
      </c>
      <c r="I81" s="19">
        <v>12</v>
      </c>
      <c r="J81" s="19">
        <v>17</v>
      </c>
      <c r="K81" s="19">
        <v>10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0</v>
      </c>
      <c r="AK81" s="19">
        <v>0</v>
      </c>
      <c r="AL81" s="19">
        <v>0</v>
      </c>
      <c r="AM81" s="19">
        <v>0</v>
      </c>
      <c r="AN81" s="19">
        <v>0</v>
      </c>
      <c r="AO81" s="19">
        <v>0</v>
      </c>
      <c r="AP81" s="19">
        <v>0</v>
      </c>
    </row>
    <row r="82" spans="1:42" s="9" customFormat="1" ht="18.75" x14ac:dyDescent="0.25">
      <c r="A82" s="12" t="s">
        <v>91</v>
      </c>
      <c r="B82" s="11" t="s">
        <v>173</v>
      </c>
      <c r="C82" s="10" t="s">
        <v>164</v>
      </c>
      <c r="D82" s="23">
        <f t="shared" si="0"/>
        <v>53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53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v>0</v>
      </c>
      <c r="AK82" s="19">
        <v>0</v>
      </c>
      <c r="AL82" s="19">
        <v>0</v>
      </c>
      <c r="AM82" s="19">
        <v>0</v>
      </c>
      <c r="AN82" s="19">
        <v>0</v>
      </c>
      <c r="AO82" s="19">
        <v>0</v>
      </c>
      <c r="AP82" s="19">
        <v>0</v>
      </c>
    </row>
    <row r="83" spans="1:42" s="9" customFormat="1" ht="18.75" x14ac:dyDescent="0.25">
      <c r="A83" s="12" t="s">
        <v>92</v>
      </c>
      <c r="B83" s="11" t="s">
        <v>174</v>
      </c>
      <c r="C83" s="10" t="s">
        <v>164</v>
      </c>
      <c r="D83" s="23">
        <f t="shared" ref="D83:D96" si="1">SUM(E83:AP83)</f>
        <v>318</v>
      </c>
      <c r="E83" s="19">
        <v>0</v>
      </c>
      <c r="F83" s="19">
        <v>0</v>
      </c>
      <c r="G83" s="19">
        <v>168</v>
      </c>
      <c r="H83" s="19">
        <v>0</v>
      </c>
      <c r="I83" s="19">
        <v>24</v>
      </c>
      <c r="J83" s="19">
        <v>67</v>
      </c>
      <c r="K83" s="19">
        <v>29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30</v>
      </c>
      <c r="AD83" s="19">
        <v>0</v>
      </c>
      <c r="AE83" s="19">
        <v>0</v>
      </c>
      <c r="AF83" s="19">
        <v>0</v>
      </c>
      <c r="AG83" s="19">
        <v>0</v>
      </c>
      <c r="AH83" s="19">
        <v>0</v>
      </c>
      <c r="AI83" s="19">
        <v>0</v>
      </c>
      <c r="AJ83" s="19">
        <v>0</v>
      </c>
      <c r="AK83" s="19">
        <v>0</v>
      </c>
      <c r="AL83" s="19">
        <v>0</v>
      </c>
      <c r="AM83" s="19">
        <v>0</v>
      </c>
      <c r="AN83" s="19">
        <v>0</v>
      </c>
      <c r="AO83" s="19">
        <v>0</v>
      </c>
      <c r="AP83" s="19">
        <v>0</v>
      </c>
    </row>
    <row r="84" spans="1:42" s="9" customFormat="1" ht="37.5" x14ac:dyDescent="0.25">
      <c r="A84" s="12" t="s">
        <v>93</v>
      </c>
      <c r="B84" s="11" t="s">
        <v>175</v>
      </c>
      <c r="C84" s="10" t="s">
        <v>164</v>
      </c>
      <c r="D84" s="23">
        <f t="shared" si="1"/>
        <v>143</v>
      </c>
      <c r="E84" s="19">
        <v>0</v>
      </c>
      <c r="F84" s="19">
        <v>0</v>
      </c>
      <c r="G84" s="19">
        <v>58</v>
      </c>
      <c r="H84" s="19">
        <v>0</v>
      </c>
      <c r="I84" s="19">
        <v>15</v>
      </c>
      <c r="J84" s="19">
        <v>45</v>
      </c>
      <c r="K84" s="19">
        <v>0</v>
      </c>
      <c r="L84" s="19">
        <v>0</v>
      </c>
      <c r="M84" s="19">
        <v>13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12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v>0</v>
      </c>
      <c r="AK84" s="19">
        <v>0</v>
      </c>
      <c r="AL84" s="19">
        <v>0</v>
      </c>
      <c r="AM84" s="19">
        <v>0</v>
      </c>
      <c r="AN84" s="19">
        <v>0</v>
      </c>
      <c r="AO84" s="19">
        <v>0</v>
      </c>
      <c r="AP84" s="19">
        <v>0</v>
      </c>
    </row>
    <row r="85" spans="1:42" s="9" customFormat="1" ht="18.75" x14ac:dyDescent="0.25">
      <c r="A85" s="12" t="s">
        <v>94</v>
      </c>
      <c r="B85" s="11" t="s">
        <v>176</v>
      </c>
      <c r="C85" s="10" t="s">
        <v>164</v>
      </c>
      <c r="D85" s="23">
        <f t="shared" si="1"/>
        <v>171</v>
      </c>
      <c r="E85" s="19">
        <v>0</v>
      </c>
      <c r="F85" s="19">
        <v>0</v>
      </c>
      <c r="G85" s="19">
        <v>89</v>
      </c>
      <c r="H85" s="19">
        <v>0</v>
      </c>
      <c r="I85" s="19">
        <v>14</v>
      </c>
      <c r="J85" s="19">
        <v>19</v>
      </c>
      <c r="K85" s="19">
        <v>30</v>
      </c>
      <c r="L85" s="19">
        <v>0</v>
      </c>
      <c r="M85" s="19">
        <v>4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5</v>
      </c>
      <c r="AD85" s="19">
        <v>10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0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</row>
    <row r="86" spans="1:42" s="9" customFormat="1" ht="18.75" x14ac:dyDescent="0.25">
      <c r="A86" s="12" t="s">
        <v>95</v>
      </c>
      <c r="B86" s="11" t="s">
        <v>177</v>
      </c>
      <c r="C86" s="10" t="s">
        <v>164</v>
      </c>
      <c r="D86" s="23">
        <f t="shared" si="1"/>
        <v>153</v>
      </c>
      <c r="E86" s="19">
        <v>0</v>
      </c>
      <c r="F86" s="19">
        <v>0</v>
      </c>
      <c r="G86" s="19">
        <v>0</v>
      </c>
      <c r="H86" s="19">
        <v>0</v>
      </c>
      <c r="I86" s="19">
        <v>25</v>
      </c>
      <c r="J86" s="19">
        <v>112</v>
      </c>
      <c r="K86" s="19">
        <v>0</v>
      </c>
      <c r="L86" s="19">
        <v>0</v>
      </c>
      <c r="M86" s="19">
        <v>16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0</v>
      </c>
      <c r="AK86" s="19">
        <v>0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</row>
    <row r="87" spans="1:42" s="9" customFormat="1" ht="37.5" x14ac:dyDescent="0.25">
      <c r="A87" s="12" t="s">
        <v>96</v>
      </c>
      <c r="B87" s="11" t="s">
        <v>178</v>
      </c>
      <c r="C87" s="10" t="s">
        <v>164</v>
      </c>
      <c r="D87" s="23">
        <f t="shared" si="1"/>
        <v>294</v>
      </c>
      <c r="E87" s="19">
        <v>0</v>
      </c>
      <c r="F87" s="19">
        <v>16</v>
      </c>
      <c r="G87" s="19">
        <v>209</v>
      </c>
      <c r="H87" s="19">
        <v>0</v>
      </c>
      <c r="I87" s="19">
        <v>0</v>
      </c>
      <c r="J87" s="19">
        <v>0</v>
      </c>
      <c r="K87" s="19">
        <v>20</v>
      </c>
      <c r="L87" s="19">
        <v>0</v>
      </c>
      <c r="M87" s="19">
        <v>16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33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0</v>
      </c>
      <c r="AK87" s="19">
        <v>0</v>
      </c>
      <c r="AL87" s="19">
        <v>0</v>
      </c>
      <c r="AM87" s="19">
        <v>0</v>
      </c>
      <c r="AN87" s="19">
        <v>0</v>
      </c>
      <c r="AO87" s="19">
        <v>0</v>
      </c>
      <c r="AP87" s="19">
        <v>0</v>
      </c>
    </row>
    <row r="88" spans="1:42" s="9" customFormat="1" ht="18.75" x14ac:dyDescent="0.25">
      <c r="A88" s="12" t="s">
        <v>97</v>
      </c>
      <c r="B88" s="11" t="s">
        <v>179</v>
      </c>
      <c r="C88" s="10" t="s">
        <v>164</v>
      </c>
      <c r="D88" s="23">
        <f t="shared" si="1"/>
        <v>79</v>
      </c>
      <c r="E88" s="19">
        <v>0</v>
      </c>
      <c r="F88" s="19">
        <v>0</v>
      </c>
      <c r="G88" s="19">
        <v>25</v>
      </c>
      <c r="H88" s="19">
        <v>0</v>
      </c>
      <c r="I88" s="19">
        <v>0</v>
      </c>
      <c r="J88" s="19">
        <v>54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0</v>
      </c>
      <c r="AM88" s="19">
        <v>0</v>
      </c>
      <c r="AN88" s="19">
        <v>0</v>
      </c>
      <c r="AO88" s="19">
        <v>0</v>
      </c>
      <c r="AP88" s="19">
        <v>0</v>
      </c>
    </row>
    <row r="89" spans="1:42" s="9" customFormat="1" ht="37.5" x14ac:dyDescent="0.25">
      <c r="A89" s="12" t="s">
        <v>98</v>
      </c>
      <c r="B89" s="11" t="s">
        <v>180</v>
      </c>
      <c r="C89" s="10" t="s">
        <v>164</v>
      </c>
      <c r="D89" s="23">
        <f t="shared" si="1"/>
        <v>298</v>
      </c>
      <c r="E89" s="19">
        <v>0</v>
      </c>
      <c r="F89" s="19">
        <v>0</v>
      </c>
      <c r="G89" s="19">
        <v>156</v>
      </c>
      <c r="H89" s="19">
        <v>0</v>
      </c>
      <c r="I89" s="19">
        <v>6</v>
      </c>
      <c r="J89" s="19">
        <v>84</v>
      </c>
      <c r="K89" s="19">
        <v>13</v>
      </c>
      <c r="L89" s="19">
        <v>0</v>
      </c>
      <c r="M89" s="19">
        <v>15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12</v>
      </c>
      <c r="AD89" s="19">
        <v>12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0</v>
      </c>
      <c r="AL89" s="19">
        <v>0</v>
      </c>
      <c r="AM89" s="19">
        <v>0</v>
      </c>
      <c r="AN89" s="19">
        <v>0</v>
      </c>
      <c r="AO89" s="19">
        <v>0</v>
      </c>
      <c r="AP89" s="19">
        <v>0</v>
      </c>
    </row>
    <row r="90" spans="1:42" s="9" customFormat="1" ht="37.5" x14ac:dyDescent="0.25">
      <c r="A90" s="12" t="s">
        <v>99</v>
      </c>
      <c r="B90" s="11" t="s">
        <v>181</v>
      </c>
      <c r="C90" s="10" t="s">
        <v>164</v>
      </c>
      <c r="D90" s="23">
        <f t="shared" si="1"/>
        <v>252</v>
      </c>
      <c r="E90" s="19">
        <v>0</v>
      </c>
      <c r="F90" s="19">
        <v>24</v>
      </c>
      <c r="G90" s="19">
        <v>166</v>
      </c>
      <c r="H90" s="19">
        <v>0</v>
      </c>
      <c r="I90" s="19">
        <v>10</v>
      </c>
      <c r="J90" s="19">
        <v>10</v>
      </c>
      <c r="K90" s="19">
        <v>0</v>
      </c>
      <c r="L90" s="19">
        <v>0</v>
      </c>
      <c r="M90" s="19">
        <v>16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26</v>
      </c>
      <c r="AD90" s="19">
        <v>0</v>
      </c>
      <c r="AE90" s="19">
        <v>0</v>
      </c>
      <c r="AF90" s="19">
        <v>0</v>
      </c>
      <c r="AG90" s="19">
        <v>0</v>
      </c>
      <c r="AH90" s="19">
        <v>0</v>
      </c>
      <c r="AI90" s="19">
        <v>0</v>
      </c>
      <c r="AJ90" s="19">
        <v>0</v>
      </c>
      <c r="AK90" s="19">
        <v>0</v>
      </c>
      <c r="AL90" s="19">
        <v>0</v>
      </c>
      <c r="AM90" s="19">
        <v>0</v>
      </c>
      <c r="AN90" s="19">
        <v>0</v>
      </c>
      <c r="AO90" s="19">
        <v>0</v>
      </c>
      <c r="AP90" s="19">
        <v>0</v>
      </c>
    </row>
    <row r="91" spans="1:42" s="9" customFormat="1" ht="37.5" x14ac:dyDescent="0.25">
      <c r="A91" s="12" t="s">
        <v>100</v>
      </c>
      <c r="B91" s="11" t="s">
        <v>182</v>
      </c>
      <c r="C91" s="10" t="s">
        <v>164</v>
      </c>
      <c r="D91" s="23">
        <f t="shared" si="1"/>
        <v>178</v>
      </c>
      <c r="E91" s="19">
        <v>0</v>
      </c>
      <c r="F91" s="19">
        <v>0</v>
      </c>
      <c r="G91" s="19">
        <v>110</v>
      </c>
      <c r="H91" s="19">
        <v>0</v>
      </c>
      <c r="I91" s="19">
        <v>28</v>
      </c>
      <c r="J91" s="19">
        <v>25</v>
      </c>
      <c r="K91" s="19">
        <v>0</v>
      </c>
      <c r="L91" s="19">
        <v>0</v>
      </c>
      <c r="M91" s="19">
        <v>15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</row>
    <row r="92" spans="1:42" s="9" customFormat="1" ht="37.5" x14ac:dyDescent="0.25">
      <c r="A92" s="12" t="s">
        <v>101</v>
      </c>
      <c r="B92" s="11" t="s">
        <v>183</v>
      </c>
      <c r="C92" s="10" t="s">
        <v>164</v>
      </c>
      <c r="D92" s="23">
        <f t="shared" si="1"/>
        <v>212</v>
      </c>
      <c r="E92" s="19">
        <v>0</v>
      </c>
      <c r="F92" s="19">
        <v>32</v>
      </c>
      <c r="G92" s="19">
        <v>119</v>
      </c>
      <c r="H92" s="19">
        <v>0</v>
      </c>
      <c r="I92" s="19">
        <v>0</v>
      </c>
      <c r="J92" s="19">
        <v>33</v>
      </c>
      <c r="K92" s="19">
        <v>0</v>
      </c>
      <c r="L92" s="19">
        <v>0</v>
      </c>
      <c r="M92" s="19">
        <v>14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14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0</v>
      </c>
    </row>
    <row r="93" spans="1:42" s="9" customFormat="1" ht="37.5" x14ac:dyDescent="0.25">
      <c r="A93" s="12" t="s">
        <v>102</v>
      </c>
      <c r="B93" s="11" t="s">
        <v>184</v>
      </c>
      <c r="C93" s="10" t="s">
        <v>164</v>
      </c>
      <c r="D93" s="23">
        <f t="shared" si="1"/>
        <v>199</v>
      </c>
      <c r="E93" s="19">
        <v>0</v>
      </c>
      <c r="F93" s="19">
        <v>20</v>
      </c>
      <c r="G93" s="19">
        <v>84</v>
      </c>
      <c r="H93" s="19">
        <v>0</v>
      </c>
      <c r="I93" s="19">
        <v>1</v>
      </c>
      <c r="J93" s="19">
        <v>64</v>
      </c>
      <c r="K93" s="19">
        <v>25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5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>
        <v>0</v>
      </c>
      <c r="AO93" s="19">
        <v>0</v>
      </c>
      <c r="AP93" s="19">
        <v>0</v>
      </c>
    </row>
    <row r="94" spans="1:42" s="9" customFormat="1" ht="37.5" x14ac:dyDescent="0.25">
      <c r="A94" s="12" t="s">
        <v>103</v>
      </c>
      <c r="B94" s="11" t="s">
        <v>185</v>
      </c>
      <c r="C94" s="10" t="s">
        <v>164</v>
      </c>
      <c r="D94" s="23">
        <f t="shared" si="1"/>
        <v>129</v>
      </c>
      <c r="E94" s="19">
        <v>0</v>
      </c>
      <c r="F94" s="19">
        <v>0</v>
      </c>
      <c r="G94" s="19">
        <v>0</v>
      </c>
      <c r="H94" s="19">
        <v>0</v>
      </c>
      <c r="I94" s="19">
        <v>15</v>
      </c>
      <c r="J94" s="19">
        <v>86</v>
      </c>
      <c r="K94" s="19">
        <v>10</v>
      </c>
      <c r="L94" s="19">
        <v>0</v>
      </c>
      <c r="M94" s="19">
        <v>15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3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0</v>
      </c>
      <c r="AO94" s="19">
        <v>0</v>
      </c>
      <c r="AP94" s="19">
        <v>0</v>
      </c>
    </row>
    <row r="95" spans="1:42" s="9" customFormat="1" ht="18.75" x14ac:dyDescent="0.25">
      <c r="A95" s="12" t="s">
        <v>104</v>
      </c>
      <c r="B95" s="11" t="s">
        <v>186</v>
      </c>
      <c r="C95" s="10" t="s">
        <v>164</v>
      </c>
      <c r="D95" s="23">
        <f t="shared" si="1"/>
        <v>121</v>
      </c>
      <c r="E95" s="19">
        <v>0</v>
      </c>
      <c r="F95" s="19">
        <v>0</v>
      </c>
      <c r="G95" s="19">
        <v>0</v>
      </c>
      <c r="H95" s="19">
        <v>0</v>
      </c>
      <c r="I95" s="19">
        <v>8</v>
      </c>
      <c r="J95" s="19">
        <v>113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</row>
    <row r="96" spans="1:42" s="9" customFormat="1" ht="18.75" x14ac:dyDescent="0.25">
      <c r="A96" s="12" t="s">
        <v>105</v>
      </c>
      <c r="B96" s="11" t="s">
        <v>187</v>
      </c>
      <c r="C96" s="10" t="s">
        <v>164</v>
      </c>
      <c r="D96" s="23">
        <f t="shared" si="1"/>
        <v>313</v>
      </c>
      <c r="E96" s="19">
        <v>0</v>
      </c>
      <c r="F96" s="19">
        <v>47</v>
      </c>
      <c r="G96" s="19">
        <v>240</v>
      </c>
      <c r="H96" s="19">
        <v>0</v>
      </c>
      <c r="I96" s="19">
        <v>14</v>
      </c>
      <c r="J96" s="19">
        <v>12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</row>
    <row r="97" spans="1:42" s="3" customFormat="1" ht="22.5" customHeight="1" x14ac:dyDescent="0.25">
      <c r="A97" s="6"/>
      <c r="B97" s="8" t="s">
        <v>4</v>
      </c>
      <c r="C97" s="7" t="s">
        <v>1</v>
      </c>
      <c r="D97" s="22">
        <f>SUMIFS(D17:D96,$C$17:$C$96,"городской")</f>
        <v>15295.1</v>
      </c>
      <c r="E97" s="22">
        <f t="shared" ref="E97:AP97" si="2">SUMIFS(E17:E96,$C$17:$C$96,"городской")</f>
        <v>0</v>
      </c>
      <c r="F97" s="22">
        <f t="shared" si="2"/>
        <v>1025</v>
      </c>
      <c r="G97" s="22">
        <f>SUMIFS(G17:G96,$C$17:$C$96,"городской")</f>
        <v>11926.7</v>
      </c>
      <c r="H97" s="22">
        <f t="shared" si="2"/>
        <v>0</v>
      </c>
      <c r="I97" s="22">
        <f t="shared" si="2"/>
        <v>0</v>
      </c>
      <c r="J97" s="22">
        <f t="shared" si="2"/>
        <v>0</v>
      </c>
      <c r="K97" s="22">
        <f t="shared" si="2"/>
        <v>745</v>
      </c>
      <c r="L97" s="22">
        <f t="shared" si="2"/>
        <v>0</v>
      </c>
      <c r="M97" s="22">
        <f t="shared" si="2"/>
        <v>779</v>
      </c>
      <c r="N97" s="22">
        <f t="shared" si="2"/>
        <v>0</v>
      </c>
      <c r="O97" s="22">
        <f t="shared" si="2"/>
        <v>0</v>
      </c>
      <c r="P97" s="22">
        <f t="shared" si="2"/>
        <v>79</v>
      </c>
      <c r="Q97" s="22">
        <f t="shared" si="2"/>
        <v>0</v>
      </c>
      <c r="R97" s="22">
        <f t="shared" si="2"/>
        <v>0</v>
      </c>
      <c r="S97" s="22">
        <f t="shared" si="2"/>
        <v>23</v>
      </c>
      <c r="T97" s="22">
        <f t="shared" si="2"/>
        <v>0</v>
      </c>
      <c r="U97" s="22">
        <f t="shared" si="2"/>
        <v>0</v>
      </c>
      <c r="V97" s="22">
        <f t="shared" si="2"/>
        <v>0</v>
      </c>
      <c r="W97" s="22">
        <f t="shared" si="2"/>
        <v>0</v>
      </c>
      <c r="X97" s="22">
        <f t="shared" si="2"/>
        <v>0</v>
      </c>
      <c r="Y97" s="22">
        <f t="shared" si="2"/>
        <v>0</v>
      </c>
      <c r="Z97" s="22">
        <f t="shared" si="2"/>
        <v>0</v>
      </c>
      <c r="AA97" s="22">
        <f t="shared" si="2"/>
        <v>0</v>
      </c>
      <c r="AB97" s="22">
        <f t="shared" si="2"/>
        <v>0</v>
      </c>
      <c r="AC97" s="22">
        <f t="shared" si="2"/>
        <v>130</v>
      </c>
      <c r="AD97" s="22">
        <f t="shared" si="2"/>
        <v>587.4</v>
      </c>
      <c r="AE97" s="22">
        <f t="shared" si="2"/>
        <v>0</v>
      </c>
      <c r="AF97" s="22">
        <f t="shared" si="2"/>
        <v>0</v>
      </c>
      <c r="AG97" s="22">
        <f t="shared" si="2"/>
        <v>0</v>
      </c>
      <c r="AH97" s="22">
        <f t="shared" si="2"/>
        <v>0</v>
      </c>
      <c r="AI97" s="22">
        <f t="shared" si="2"/>
        <v>0</v>
      </c>
      <c r="AJ97" s="22">
        <f t="shared" si="2"/>
        <v>0</v>
      </c>
      <c r="AK97" s="22">
        <f t="shared" si="2"/>
        <v>0</v>
      </c>
      <c r="AL97" s="22">
        <f t="shared" si="2"/>
        <v>0</v>
      </c>
      <c r="AM97" s="22">
        <f t="shared" si="2"/>
        <v>0</v>
      </c>
      <c r="AN97" s="22">
        <f t="shared" si="2"/>
        <v>0</v>
      </c>
      <c r="AO97" s="22">
        <f t="shared" si="2"/>
        <v>0</v>
      </c>
      <c r="AP97" s="22">
        <f t="shared" si="2"/>
        <v>0</v>
      </c>
    </row>
    <row r="98" spans="1:42" s="3" customFormat="1" ht="22.5" customHeight="1" x14ac:dyDescent="0.25">
      <c r="A98" s="6"/>
      <c r="B98" s="8" t="s">
        <v>3</v>
      </c>
      <c r="C98" s="7" t="s">
        <v>1</v>
      </c>
      <c r="D98" s="22">
        <f>SUMIFS(D17:D96,$C$17:$C$96,"сельский")</f>
        <v>4724</v>
      </c>
      <c r="E98" s="22">
        <f t="shared" ref="E98:AO98" si="3">SUMIFS(E17:E96,$C$17:$C$96,"сельский")</f>
        <v>0</v>
      </c>
      <c r="F98" s="22">
        <f t="shared" si="3"/>
        <v>260</v>
      </c>
      <c r="G98" s="22">
        <f t="shared" si="3"/>
        <v>2280</v>
      </c>
      <c r="H98" s="22">
        <f t="shared" si="3"/>
        <v>0</v>
      </c>
      <c r="I98" s="22">
        <f t="shared" si="3"/>
        <v>217</v>
      </c>
      <c r="J98" s="22">
        <f t="shared" si="3"/>
        <v>1264</v>
      </c>
      <c r="K98" s="22">
        <f t="shared" si="3"/>
        <v>205</v>
      </c>
      <c r="L98" s="22">
        <f t="shared" si="3"/>
        <v>0</v>
      </c>
      <c r="M98" s="22">
        <f t="shared" si="3"/>
        <v>223</v>
      </c>
      <c r="N98" s="22">
        <f t="shared" si="3"/>
        <v>0</v>
      </c>
      <c r="O98" s="22">
        <f t="shared" si="3"/>
        <v>0</v>
      </c>
      <c r="P98" s="22">
        <f t="shared" si="3"/>
        <v>0</v>
      </c>
      <c r="Q98" s="22">
        <f t="shared" si="3"/>
        <v>0</v>
      </c>
      <c r="R98" s="22">
        <f t="shared" si="3"/>
        <v>0</v>
      </c>
      <c r="S98" s="22">
        <f t="shared" si="3"/>
        <v>0</v>
      </c>
      <c r="T98" s="22">
        <f t="shared" si="3"/>
        <v>0</v>
      </c>
      <c r="U98" s="22">
        <f t="shared" si="3"/>
        <v>0</v>
      </c>
      <c r="V98" s="22">
        <f t="shared" si="3"/>
        <v>0</v>
      </c>
      <c r="W98" s="22">
        <f t="shared" si="3"/>
        <v>0</v>
      </c>
      <c r="X98" s="22">
        <f t="shared" si="3"/>
        <v>0</v>
      </c>
      <c r="Y98" s="22">
        <f t="shared" si="3"/>
        <v>0</v>
      </c>
      <c r="Z98" s="22">
        <f t="shared" si="3"/>
        <v>0</v>
      </c>
      <c r="AA98" s="22">
        <f t="shared" si="3"/>
        <v>0</v>
      </c>
      <c r="AB98" s="22">
        <f t="shared" si="3"/>
        <v>0</v>
      </c>
      <c r="AC98" s="22">
        <f t="shared" si="3"/>
        <v>134</v>
      </c>
      <c r="AD98" s="22">
        <f t="shared" si="3"/>
        <v>121</v>
      </c>
      <c r="AE98" s="22">
        <f t="shared" si="3"/>
        <v>0</v>
      </c>
      <c r="AF98" s="22">
        <f t="shared" si="3"/>
        <v>0</v>
      </c>
      <c r="AG98" s="22">
        <f t="shared" si="3"/>
        <v>0</v>
      </c>
      <c r="AH98" s="22">
        <f t="shared" si="3"/>
        <v>0</v>
      </c>
      <c r="AI98" s="22">
        <f t="shared" si="3"/>
        <v>15</v>
      </c>
      <c r="AJ98" s="22">
        <f t="shared" si="3"/>
        <v>0</v>
      </c>
      <c r="AK98" s="22">
        <f t="shared" si="3"/>
        <v>3</v>
      </c>
      <c r="AL98" s="22">
        <f t="shared" si="3"/>
        <v>2</v>
      </c>
      <c r="AM98" s="22">
        <f t="shared" si="3"/>
        <v>0</v>
      </c>
      <c r="AN98" s="22">
        <f t="shared" si="3"/>
        <v>0</v>
      </c>
      <c r="AO98" s="22">
        <f t="shared" si="3"/>
        <v>0</v>
      </c>
      <c r="AP98" s="22">
        <f>SUMIFS(AP17:AP96,$C$17:$C$96,"сельский")</f>
        <v>0</v>
      </c>
    </row>
    <row r="99" spans="1:42" s="3" customFormat="1" ht="22.5" customHeight="1" x14ac:dyDescent="0.25">
      <c r="A99" s="6"/>
      <c r="B99" s="5" t="s">
        <v>2</v>
      </c>
      <c r="C99" s="4" t="s">
        <v>1</v>
      </c>
      <c r="D99" s="22">
        <f>D98+D97</f>
        <v>20019.099999999999</v>
      </c>
      <c r="E99" s="22">
        <f t="shared" ref="E99:AP99" si="4">E98+E97</f>
        <v>0</v>
      </c>
      <c r="F99" s="22">
        <f t="shared" si="4"/>
        <v>1285</v>
      </c>
      <c r="G99" s="22">
        <f t="shared" si="4"/>
        <v>14206.7</v>
      </c>
      <c r="H99" s="22">
        <f t="shared" si="4"/>
        <v>0</v>
      </c>
      <c r="I99" s="22">
        <f t="shared" si="4"/>
        <v>217</v>
      </c>
      <c r="J99" s="22">
        <f t="shared" si="4"/>
        <v>1264</v>
      </c>
      <c r="K99" s="22">
        <f t="shared" si="4"/>
        <v>950</v>
      </c>
      <c r="L99" s="22">
        <f t="shared" si="4"/>
        <v>0</v>
      </c>
      <c r="M99" s="22">
        <f t="shared" si="4"/>
        <v>1002</v>
      </c>
      <c r="N99" s="22">
        <f t="shared" si="4"/>
        <v>0</v>
      </c>
      <c r="O99" s="22">
        <f t="shared" si="4"/>
        <v>0</v>
      </c>
      <c r="P99" s="22">
        <f t="shared" si="4"/>
        <v>79</v>
      </c>
      <c r="Q99" s="22">
        <f t="shared" si="4"/>
        <v>0</v>
      </c>
      <c r="R99" s="22">
        <f t="shared" si="4"/>
        <v>0</v>
      </c>
      <c r="S99" s="22">
        <f t="shared" si="4"/>
        <v>23</v>
      </c>
      <c r="T99" s="22">
        <f t="shared" si="4"/>
        <v>0</v>
      </c>
      <c r="U99" s="22">
        <f t="shared" si="4"/>
        <v>0</v>
      </c>
      <c r="V99" s="22">
        <f t="shared" si="4"/>
        <v>0</v>
      </c>
      <c r="W99" s="22">
        <f t="shared" si="4"/>
        <v>0</v>
      </c>
      <c r="X99" s="22">
        <f t="shared" si="4"/>
        <v>0</v>
      </c>
      <c r="Y99" s="22">
        <f t="shared" si="4"/>
        <v>0</v>
      </c>
      <c r="Z99" s="22">
        <f t="shared" si="4"/>
        <v>0</v>
      </c>
      <c r="AA99" s="22">
        <f t="shared" si="4"/>
        <v>0</v>
      </c>
      <c r="AB99" s="22">
        <f t="shared" si="4"/>
        <v>0</v>
      </c>
      <c r="AC99" s="22">
        <f t="shared" si="4"/>
        <v>264</v>
      </c>
      <c r="AD99" s="22">
        <f t="shared" si="4"/>
        <v>708.4</v>
      </c>
      <c r="AE99" s="22">
        <f t="shared" si="4"/>
        <v>0</v>
      </c>
      <c r="AF99" s="22">
        <f t="shared" si="4"/>
        <v>0</v>
      </c>
      <c r="AG99" s="22">
        <f t="shared" si="4"/>
        <v>0</v>
      </c>
      <c r="AH99" s="22">
        <f t="shared" si="4"/>
        <v>0</v>
      </c>
      <c r="AI99" s="22">
        <f t="shared" si="4"/>
        <v>15</v>
      </c>
      <c r="AJ99" s="22">
        <f t="shared" si="4"/>
        <v>0</v>
      </c>
      <c r="AK99" s="22">
        <f t="shared" si="4"/>
        <v>3</v>
      </c>
      <c r="AL99" s="22">
        <f t="shared" si="4"/>
        <v>2</v>
      </c>
      <c r="AM99" s="22">
        <f t="shared" si="4"/>
        <v>0</v>
      </c>
      <c r="AN99" s="22">
        <f t="shared" si="4"/>
        <v>0</v>
      </c>
      <c r="AO99" s="22">
        <f t="shared" si="4"/>
        <v>0</v>
      </c>
      <c r="AP99" s="22">
        <f t="shared" si="4"/>
        <v>0</v>
      </c>
    </row>
    <row r="100" spans="1:42" x14ac:dyDescent="0.25">
      <c r="B100" s="18"/>
      <c r="C100" s="18"/>
      <c r="D100" s="18"/>
    </row>
    <row r="101" spans="1:42" ht="20.25" x14ac:dyDescent="0.25">
      <c r="B101" s="17"/>
      <c r="C101" s="18"/>
      <c r="D101" s="18"/>
      <c r="E101" s="18"/>
      <c r="F101" s="18"/>
      <c r="N101" s="17"/>
      <c r="O101" s="18"/>
      <c r="P101" s="18"/>
      <c r="Q101" s="18"/>
    </row>
    <row r="102" spans="1:42" ht="20.25" x14ac:dyDescent="0.25">
      <c r="B102" s="17"/>
      <c r="C102" s="18"/>
      <c r="D102" s="18"/>
      <c r="E102" s="18"/>
      <c r="F102" s="18"/>
      <c r="N102" s="17"/>
      <c r="O102" s="18"/>
      <c r="P102" s="18"/>
      <c r="Q102" s="18"/>
    </row>
    <row r="103" spans="1:42" ht="20.25" x14ac:dyDescent="0.25">
      <c r="B103" s="17"/>
      <c r="C103" s="18"/>
      <c r="D103" s="18"/>
      <c r="E103" s="18"/>
      <c r="F103" s="18"/>
      <c r="N103" s="17"/>
      <c r="O103" s="18"/>
      <c r="P103" s="18"/>
      <c r="Q103" s="18"/>
    </row>
    <row r="104" spans="1:42" ht="26.25" x14ac:dyDescent="0.25">
      <c r="B104" s="17"/>
      <c r="C104" s="24" t="s">
        <v>188</v>
      </c>
      <c r="D104" s="25"/>
      <c r="E104" s="24"/>
      <c r="F104" s="24"/>
      <c r="G104" s="26"/>
      <c r="H104" s="26"/>
      <c r="I104" s="26"/>
      <c r="J104" s="26"/>
      <c r="K104" s="26"/>
      <c r="L104" s="26"/>
      <c r="M104" s="24" t="s">
        <v>189</v>
      </c>
      <c r="N104" s="27"/>
      <c r="O104" s="24"/>
      <c r="P104" s="24"/>
      <c r="Q104" s="24"/>
      <c r="R104" s="26"/>
      <c r="S104" s="26"/>
      <c r="T104" s="26"/>
      <c r="U104" s="26"/>
      <c r="V104" s="26"/>
      <c r="W104" s="26"/>
      <c r="X104" s="26"/>
    </row>
  </sheetData>
  <mergeCells count="55">
    <mergeCell ref="C4:C15"/>
    <mergeCell ref="B4:B15"/>
    <mergeCell ref="AO8:AO14"/>
    <mergeCell ref="AP8:AP14"/>
    <mergeCell ref="N9:N14"/>
    <mergeCell ref="X8:AA8"/>
    <mergeCell ref="AB8:AB14"/>
    <mergeCell ref="AC8:AD14"/>
    <mergeCell ref="AE8:AG8"/>
    <mergeCell ref="AM9:AM14"/>
    <mergeCell ref="AH8:AK13"/>
    <mergeCell ref="AL9:AL14"/>
    <mergeCell ref="AL8:AN8"/>
    <mergeCell ref="A4:A15"/>
    <mergeCell ref="E5:AB5"/>
    <mergeCell ref="E8:J13"/>
    <mergeCell ref="K8:P8"/>
    <mergeCell ref="Q8:R14"/>
    <mergeCell ref="S8:S14"/>
    <mergeCell ref="E7:S7"/>
    <mergeCell ref="T7:AB7"/>
    <mergeCell ref="O9:P14"/>
    <mergeCell ref="X9:X14"/>
    <mergeCell ref="Y9:Y14"/>
    <mergeCell ref="Z9:Z14"/>
    <mergeCell ref="T8:W13"/>
    <mergeCell ref="K9:K14"/>
    <mergeCell ref="L9:M14"/>
    <mergeCell ref="D4:D15"/>
    <mergeCell ref="V14:W14"/>
    <mergeCell ref="AC7:AG7"/>
    <mergeCell ref="AH7:AP7"/>
    <mergeCell ref="AI14:AI15"/>
    <mergeCell ref="AJ14:AK14"/>
    <mergeCell ref="AA9:AA14"/>
    <mergeCell ref="AE9:AE14"/>
    <mergeCell ref="AF9:AF14"/>
    <mergeCell ref="AG9:AG14"/>
    <mergeCell ref="AH14:AH15"/>
    <mergeCell ref="E4:S4"/>
    <mergeCell ref="T4:AG4"/>
    <mergeCell ref="AH4:AP4"/>
    <mergeCell ref="P1:S1"/>
    <mergeCell ref="E14:E15"/>
    <mergeCell ref="F14:F15"/>
    <mergeCell ref="G14:G15"/>
    <mergeCell ref="H14:J14"/>
    <mergeCell ref="T14:T15"/>
    <mergeCell ref="AC5:AP5"/>
    <mergeCell ref="E6:S6"/>
    <mergeCell ref="T6:AB6"/>
    <mergeCell ref="AC6:AG6"/>
    <mergeCell ref="AH6:AP6"/>
    <mergeCell ref="AN9:AN14"/>
    <mergeCell ref="U14:U15"/>
  </mergeCells>
  <printOptions horizontalCentered="1"/>
  <pageMargins left="0.23622047244094491" right="0.23622047244094491" top="0.15748031496062992" bottom="0.15748031496062992" header="0" footer="0"/>
  <pageSetup paperSize="9" scale="40" orientation="landscape" r:id="rId1"/>
  <colBreaks count="2" manualBreakCount="2">
    <brk id="19" max="100" man="1"/>
    <brk id="33" max="1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Пер. с 01.01.2020 по 31.08.2020</vt:lpstr>
      <vt:lpstr>Пер. с 01.09.2020 по 31.12.2020</vt:lpstr>
      <vt:lpstr>'Пер. с 01.01.2020 по 31.08.2020'!Заголовки_для_печати</vt:lpstr>
      <vt:lpstr>'Пер. с 01.09.2020 по 31.12.2020'!Заголовки_для_печати</vt:lpstr>
      <vt:lpstr>'Пер. с 01.01.2020 по 31.08.2020'!Область_печати</vt:lpstr>
      <vt:lpstr>'Пер. с 01.09.2020 по 31.12.2020'!Область_печати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2020-08-04T06:56:25Z</dcterms:modified>
</cp:coreProperties>
</file>