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1625" windowHeight="4740" tabRatio="948" activeTab="0"/>
  </bookViews>
  <sheets>
    <sheet name="Прилож.2 Дох.2021-22" sheetId="1" r:id="rId1"/>
  </sheets>
  <definedNames>
    <definedName name="_xlnm.Print_Titles" localSheetId="0">'Прилож.2 Дох.2021-22'!$12:$13</definedName>
    <definedName name="_xlnm.Print_Area" localSheetId="0">'Прилож.2 Дох.2021-22'!$A$1:$D$131</definedName>
  </definedNames>
  <calcPr fullCalcOnLoad="1"/>
</workbook>
</file>

<file path=xl/sharedStrings.xml><?xml version="1.0" encoding="utf-8"?>
<sst xmlns="http://schemas.openxmlformats.org/spreadsheetml/2006/main" count="242" uniqueCount="241">
  <si>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</si>
  <si>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</si>
  <si>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</si>
  <si>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</si>
  <si>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</si>
  <si>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</si>
  <si>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</si>
  <si>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</si>
  <si>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</si>
  <si>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</si>
  <si>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</si>
  <si>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</si>
  <si>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</si>
  <si>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</si>
  <si>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</si>
  <si>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</si>
  <si>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</si>
  <si>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</si>
  <si>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</si>
  <si>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</si>
  <si>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</si>
  <si>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</si>
  <si>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</si>
  <si>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</si>
  <si>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</si>
  <si>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</si>
  <si>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</si>
  <si>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</si>
  <si>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</si>
  <si>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</si>
  <si>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</si>
  <si>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</si>
  <si>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</si>
  <si>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</si>
  <si>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</si>
  <si>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</si>
  <si>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</si>
  <si>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</si>
  <si>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</si>
  <si>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</si>
  <si>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</si>
  <si>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</si>
  <si>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</si>
  <si>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</si>
  <si>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</si>
  <si>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</si>
  <si>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</si>
  <si>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</si>
  <si>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 xml:space="preserve">048 1 12 01000 01 0000 120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</si>
  <si>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</si>
  <si>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</si>
  <si>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</si>
  <si>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</si>
  <si>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</si>
  <si>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</si>
  <si>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</si>
  <si>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</si>
  <si>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</si>
  <si>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</si>
  <si>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</si>
  <si>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</si>
  <si>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</si>
  <si>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</si>
  <si>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</si>
  <si>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</si>
  <si>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</si>
  <si>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</si>
  <si>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</si>
  <si>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</si>
  <si>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</si>
  <si>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</si>
  <si>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</si>
  <si>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</si>
  <si>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</si>
  <si>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</si>
  <si>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</si>
  <si>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</si>
  <si>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</si>
  <si>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(на капитальные вложения в объекты общего образования)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</si>
  <si>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</si>
  <si>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</si>
  <si>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</si>
  <si>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</si>
  <si>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</si>
  <si>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</si>
  <si>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</si>
  <si>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</si>
  <si>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</si>
  <si>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</si>
  <si>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</si>
  <si>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</si>
  <si>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</si>
  <si>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</si>
  <si>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</si>
  <si>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</si>
  <si>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</si>
  <si>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070 1 11 09044 04 0003 120</t>
  </si>
  <si>
    <t xml:space="preserve">070 1 17 05040 04 0001 180   </t>
  </si>
  <si>
    <t xml:space="preserve">094 1 17 05040 04 0002 180   </t>
  </si>
  <si>
    <t xml:space="preserve">070 1 17 05040 04 0004 180   </t>
  </si>
  <si>
    <t>056 1 13 01994 04 0002 130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</si>
  <si>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</si>
  <si>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</si>
  <si>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</si>
  <si>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>Прочие субсидии бюджетам городских округов (на проектирование и строительство дошкольных образовательных организаций)</t>
  </si>
  <si>
    <t>070 2 02 29999 04 0014 150</t>
  </si>
  <si>
    <t>056 202 29999 04 0024 150</t>
  </si>
  <si>
    <t xml:space="preserve">056 2 02 29999 04 0026 150 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</si>
  <si>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</si>
  <si>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</si>
  <si>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</si>
  <si>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</si>
  <si>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</si>
  <si>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056 202 25210 04 0000 150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</si>
  <si>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</si>
  <si>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</si>
  <si>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</si>
  <si>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</si>
  <si>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</si>
  <si>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</si>
  <si>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</si>
  <si>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</si>
  <si>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</si>
  <si>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</si>
  <si>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</si>
  <si>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</si>
  <si>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</si>
  <si>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</si>
  <si>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</si>
  <si>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</si>
  <si>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</si>
  <si>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</si>
  <si>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</si>
  <si>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</si>
  <si>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</si>
  <si>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</si>
  <si>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</si>
  <si>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</si>
  <si>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</si>
  <si>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</si>
  <si>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</si>
  <si>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</si>
  <si>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</si>
  <si>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</si>
  <si>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</si>
  <si>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</si>
  <si>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</si>
  <si>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</si>
  <si>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</si>
  <si>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</si>
  <si>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</si>
  <si>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</si>
  <si>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</si>
  <si>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>Заместитель Главы Администрации-</t>
  </si>
  <si>
    <t xml:space="preserve">начальник Финансово-казначейского управления                                                       </t>
  </si>
  <si>
    <t>Администрации Одинцовского городского округа                                                                     Л.В.Тарасова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</si>
  <si>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</si>
  <si>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</si>
  <si>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</si>
  <si>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</si>
  <si>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</si>
  <si>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городских округов  (плата за размещение нестационарных торговых объектов)</t>
  </si>
  <si>
    <t>056 202 29999 04 0028 150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</si>
  <si>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</si>
  <si>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Прочие субвенции бюджетам городских округов      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</si>
  <si>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</si>
  <si>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</si>
  <si>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</si>
  <si>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</si>
  <si>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</si>
  <si>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субсидии бюджетам городских округов        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</si>
  <si>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субвенции бюджетам городских округов, всего, в том числе:</t>
  </si>
  <si>
    <r>
      <t>050</t>
    </r>
    <r>
      <rPr>
        <sz val="1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202 29999 04 0027 150</t>
    </r>
  </si>
  <si>
    <t>051  202 29999 04 0022 150</t>
  </si>
  <si>
    <r>
      <rPr>
        <sz val="11"/>
        <rFont val="Times New Roman"/>
        <family val="1"/>
      </rPr>
      <t>050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2 02 29999 04 0011 150</t>
    </r>
  </si>
  <si>
    <t>080 1 11 09044 04 0002 120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</si>
  <si>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</si>
  <si>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</si>
  <si>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</si>
  <si>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</si>
  <si>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</si>
  <si>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</si>
  <si>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</si>
  <si>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</si>
  <si>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</si>
  <si>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</si>
  <si>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</si>
  <si>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</si>
  <si>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</si>
  <si>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056 202 29999 04 0051 150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</si>
  <si>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</si>
  <si>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</si>
  <si>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</si>
  <si>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</si>
  <si>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</si>
  <si>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Одинцовского городского округа на плановый период 2022 и 2023 годов</t>
  </si>
  <si>
    <t>Сумма                                          на 2023 год,                       (тыс. рублей)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</si>
  <si>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</si>
  <si>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</si>
  <si>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</si>
  <si>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Прочие субсидии бюджетам городских округов (на организацию питания обучающихся, получающих основное с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</si>
  <si>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070 202 25497 04 0000 150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</si>
  <si>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</si>
  <si>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</si>
  <si>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>???</t>
  </si>
  <si>
    <t xml:space="preserve">003 1 17 05040 04 0002 180   </t>
  </si>
  <si>
    <t>080 111 05312 04 0000 120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</si>
  <si>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</si>
  <si>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</si>
  <si>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000 111 05300 00 0000 120</t>
  </si>
  <si>
    <t>Единый сельскохозяйственный налог</t>
  </si>
  <si>
    <t>182 105 03010 01 0000 110</t>
  </si>
  <si>
    <t xml:space="preserve">Одинцовского городского округа </t>
  </si>
  <si>
    <t>Московской области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</si>
  <si>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</si>
  <si>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</si>
  <si>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</si>
  <si>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070 202 29999 04 0057 150</t>
  </si>
  <si>
    <t>182 1 08 03010 01 0000 110</t>
  </si>
  <si>
    <t>070 1 08 07150 01 0000 110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</si>
  <si>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</si>
  <si>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</si>
  <si>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Приложение 2</t>
  </si>
  <si>
    <t>056 2 02 30029 04 0002 150</t>
  </si>
  <si>
    <t xml:space="preserve">056 2 02 29999 04 0054 150 </t>
  </si>
  <si>
    <t>000 1 06 06000 00 0000 110</t>
  </si>
  <si>
    <t>Л.В. Тарасова</t>
  </si>
  <si>
    <t>070 2 02 30024 04 0004 150</t>
  </si>
  <si>
    <t xml:space="preserve">056 2 02 29999 04 0020 150 </t>
  </si>
  <si>
    <t xml:space="preserve">003 2 02 29999 04 0016 150 </t>
  </si>
  <si>
    <t xml:space="preserve">070 2 02 29999 04 0019 150 </t>
  </si>
  <si>
    <t>Прочие субсидии бюджетам городских округов                                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</si>
  <si>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080 1 11 05024 04 0000 120</t>
  </si>
  <si>
    <t>070 202 29999 04 0004 150</t>
  </si>
  <si>
    <t>070 202 29999 04 0005 150</t>
  </si>
  <si>
    <t>050 202 29999 04 0006 150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</si>
  <si>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</si>
  <si>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056 202 35303 04 0000 150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</si>
  <si>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</si>
  <si>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>к решению Совета депутатов</t>
  </si>
  <si>
    <t>от  25.11.2020 № 2/20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</si>
</sst>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0.000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/>
    </xf>
    <xf numFmtId="184" fontId="0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1" fontId="9" fillId="0" borderId="10" xfId="53" applyNumberFormat="1" applyFont="1" applyFill="1" applyBorder="1" applyAlignment="1">
      <alignment horizontal="justify" vertical="center" wrapText="1"/>
      <protection/>
    </xf>
    <xf numFmtId="184" fontId="9" fillId="0" borderId="10" xfId="53" applyNumberFormat="1" applyFont="1" applyFill="1" applyBorder="1" applyAlignment="1">
      <alignment vertical="center"/>
      <protection/>
    </xf>
    <xf numFmtId="0" fontId="9" fillId="0" borderId="10" xfId="0" applyFont="1" applyFill="1" applyBorder="1" applyAlignment="1" applyProtection="1">
      <alignment horizontal="justify" vertical="center" wrapText="1"/>
      <protection hidden="1"/>
    </xf>
    <xf numFmtId="0" fontId="9" fillId="0" borderId="10" xfId="56" applyFont="1" applyFill="1" applyBorder="1" applyAlignment="1">
      <alignment horizontal="justify" vertical="center" wrapText="1"/>
      <protection/>
    </xf>
    <xf numFmtId="0" fontId="9" fillId="0" borderId="11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justify" vertical="center" wrapText="1"/>
      <protection/>
    </xf>
    <xf numFmtId="188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justify" vertical="center"/>
    </xf>
    <xf numFmtId="0" fontId="13" fillId="0" borderId="10" xfId="0" applyFont="1" applyFill="1" applyBorder="1" applyAlignment="1">
      <alignment horizontal="left" vertical="center" wrapText="1"/>
    </xf>
    <xf numFmtId="184" fontId="13" fillId="0" borderId="1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1"/>
  <sheetViews>
    <sheetView tabSelected="1" view="pageBreakPreview" zoomScale="60" workbookViewId="0" topLeftCell="A122">
      <selection activeCell="B9" sqref="B9"/>
    </sheetView>
  </sheetViews>
  <sheetFormatPr defaultColWidth="9.00390625" defaultRowHeight="15.75"/>
  <cols>
    <col min="1" max="1" width="26.125" style="2" customWidth="1"/>
    <col min="2" max="2" width="72.75390625" style="6" customWidth="1"/>
    <col min="3" max="3" width="19.25390625" style="1" customWidth="1"/>
    <col min="4" max="4" width="19.875" style="1" customWidth="1"/>
    <col min="5" max="5" width="9.00390625" style="1" hidden="1" customWidth="1"/>
    <col min="6" max="6" width="9.00390625" style="1" customWidth="1"/>
    <col min="7" max="7" width="4.25390625" style="1" customWidth="1"/>
    <col min="8" max="8" width="9.00390625" style="1" hidden="1" customWidth="1"/>
    <col min="9" max="16384" width="9.00390625" style="1" customWidth="1"/>
  </cols>
  <sheetData>
    <row r="1" ht="8.25" customHeight="1"/>
    <row r="2" spans="3:5" ht="24" customHeight="1">
      <c r="C2" s="38" t="s">
        <v>222</v>
      </c>
      <c r="D2" s="39"/>
      <c r="E2" s="36"/>
    </row>
    <row r="3" spans="3:5" ht="17.25" customHeight="1">
      <c r="C3" s="36" t="s">
        <v>239</v>
      </c>
      <c r="D3" s="36"/>
      <c r="E3" s="36"/>
    </row>
    <row r="4" spans="3:5" ht="18" customHeight="1">
      <c r="C4" s="38" t="s">
        <v>212</v>
      </c>
      <c r="D4" s="39"/>
      <c r="E4" s="39"/>
    </row>
    <row r="5" spans="3:5" ht="20.25" customHeight="1">
      <c r="C5" s="36" t="s">
        <v>213</v>
      </c>
      <c r="D5" s="36"/>
      <c r="E5" s="36"/>
    </row>
    <row r="6" spans="3:5" ht="21" customHeight="1">
      <c r="C6" s="36" t="s">
        <v>240</v>
      </c>
      <c r="D6" s="36"/>
      <c r="E6" s="36"/>
    </row>
    <row r="7" ht="8.25" customHeight="1"/>
    <row r="8" ht="8.25" customHeight="1"/>
    <row r="9" ht="27" customHeight="1"/>
    <row r="10" spans="1:4" ht="21.75" customHeight="1">
      <c r="A10" s="40" t="s">
        <v>195</v>
      </c>
      <c r="B10" s="40"/>
      <c r="C10" s="40"/>
      <c r="D10" s="40"/>
    </row>
    <row r="11" spans="1:2" ht="19.5" customHeight="1">
      <c r="A11" s="3"/>
      <c r="B11" s="4"/>
    </row>
    <row r="12" spans="1:4" ht="58.5" customHeight="1">
      <c r="A12" s="20" t="s">
        <v>20</v>
      </c>
      <c r="B12" s="20" t="s">
        <v>7</v>
      </c>
      <c r="C12" s="21" t="s">
        <v>176</v>
      </c>
      <c r="D12" s="21" t="s">
        <v>196</v>
      </c>
    </row>
    <row r="13" spans="1:4" ht="21.75" customHeight="1">
      <c r="A13" s="20">
        <v>1</v>
      </c>
      <c r="B13" s="20">
        <v>2</v>
      </c>
      <c r="C13" s="20">
        <v>3</v>
      </c>
      <c r="D13" s="20">
        <v>4</v>
      </c>
    </row>
    <row r="14" spans="1:4" ht="18.75" customHeight="1">
      <c r="A14" s="8" t="s">
        <v>4</v>
      </c>
      <c r="B14" s="18" t="s">
        <v>25</v>
      </c>
      <c r="C14" s="22">
        <f>C15+C35</f>
        <v>12368414.403</v>
      </c>
      <c r="D14" s="22">
        <f>D15+D35</f>
        <v>13013958.403</v>
      </c>
    </row>
    <row r="15" spans="1:4" ht="18.75" customHeight="1">
      <c r="A15" s="9"/>
      <c r="B15" s="18" t="s">
        <v>0</v>
      </c>
      <c r="C15" s="22">
        <f>C16+C18+C23+C32+C27</f>
        <v>10602962</v>
      </c>
      <c r="D15" s="22">
        <f>D16+D18+D23+D32+D27</f>
        <v>11343641</v>
      </c>
    </row>
    <row r="16" spans="1:4" ht="18.75" customHeight="1">
      <c r="A16" s="9" t="s">
        <v>40</v>
      </c>
      <c r="B16" s="19" t="s">
        <v>27</v>
      </c>
      <c r="C16" s="23">
        <f>C17</f>
        <v>3602522</v>
      </c>
      <c r="D16" s="23">
        <f>D17</f>
        <v>3837145</v>
      </c>
    </row>
    <row r="17" spans="1:4" ht="24" customHeight="1">
      <c r="A17" s="9" t="s">
        <v>38</v>
      </c>
      <c r="B17" s="19" t="s">
        <v>31</v>
      </c>
      <c r="C17" s="24">
        <v>3602522</v>
      </c>
      <c r="D17" s="24">
        <v>3837145</v>
      </c>
    </row>
    <row r="18" spans="1:4" ht="63" customHeight="1">
      <c r="A18" s="9" t="s">
        <v>41</v>
      </c>
      <c r="B18" s="19" t="s">
        <v>32</v>
      </c>
      <c r="C18" s="25">
        <f>SUM(C19:C22)</f>
        <v>75792</v>
      </c>
      <c r="D18" s="25">
        <f>SUM(D19:D22)</f>
        <v>75792</v>
      </c>
    </row>
    <row r="19" spans="1:4" ht="120.75" customHeight="1">
      <c r="A19" s="9" t="s">
        <v>50</v>
      </c>
      <c r="B19" s="19" t="s">
        <v>49</v>
      </c>
      <c r="C19" s="24">
        <v>35451</v>
      </c>
      <c r="D19" s="24">
        <v>35451</v>
      </c>
    </row>
    <row r="20" spans="1:4" ht="136.5" customHeight="1">
      <c r="A20" s="9" t="s">
        <v>52</v>
      </c>
      <c r="B20" s="19" t="s">
        <v>51</v>
      </c>
      <c r="C20" s="24">
        <v>174</v>
      </c>
      <c r="D20" s="24">
        <v>174</v>
      </c>
    </row>
    <row r="21" spans="1:4" ht="120" customHeight="1">
      <c r="A21" s="9" t="s">
        <v>53</v>
      </c>
      <c r="B21" s="19" t="s">
        <v>54</v>
      </c>
      <c r="C21" s="24">
        <v>45904</v>
      </c>
      <c r="D21" s="24">
        <v>45904</v>
      </c>
    </row>
    <row r="22" spans="1:4" ht="117.75" customHeight="1">
      <c r="A22" s="9" t="s">
        <v>56</v>
      </c>
      <c r="B22" s="19" t="s">
        <v>55</v>
      </c>
      <c r="C22" s="24">
        <v>-5737</v>
      </c>
      <c r="D22" s="24">
        <v>-5737</v>
      </c>
    </row>
    <row r="23" spans="1:4" ht="26.25" customHeight="1">
      <c r="A23" s="9" t="s">
        <v>42</v>
      </c>
      <c r="B23" s="19" t="s">
        <v>6</v>
      </c>
      <c r="C23" s="23">
        <f>C24+C26+C25</f>
        <v>2737851</v>
      </c>
      <c r="D23" s="23">
        <f>D24+D26+D25</f>
        <v>3237761</v>
      </c>
    </row>
    <row r="24" spans="1:4" ht="41.25" customHeight="1">
      <c r="A24" s="9" t="s">
        <v>39</v>
      </c>
      <c r="B24" s="19" t="s">
        <v>28</v>
      </c>
      <c r="C24" s="23">
        <v>2587677</v>
      </c>
      <c r="D24" s="23">
        <v>3077763</v>
      </c>
    </row>
    <row r="25" spans="1:4" s="14" customFormat="1" ht="25.5" customHeight="1">
      <c r="A25" s="17" t="s">
        <v>211</v>
      </c>
      <c r="B25" s="19" t="s">
        <v>210</v>
      </c>
      <c r="C25" s="23">
        <v>899</v>
      </c>
      <c r="D25" s="23">
        <v>1339</v>
      </c>
    </row>
    <row r="26" spans="1:4" ht="36" customHeight="1">
      <c r="A26" s="9" t="s">
        <v>37</v>
      </c>
      <c r="B26" s="19" t="s">
        <v>29</v>
      </c>
      <c r="C26" s="23">
        <v>149275</v>
      </c>
      <c r="D26" s="23">
        <v>158659</v>
      </c>
    </row>
    <row r="27" spans="1:4" ht="25.5" customHeight="1">
      <c r="A27" s="9" t="s">
        <v>85</v>
      </c>
      <c r="B27" s="19" t="s">
        <v>86</v>
      </c>
      <c r="C27" s="23">
        <f>C28+C29</f>
        <v>4084261</v>
      </c>
      <c r="D27" s="23">
        <f>D28+D29</f>
        <v>4084261</v>
      </c>
    </row>
    <row r="28" spans="1:4" ht="62.25" customHeight="1">
      <c r="A28" s="9" t="s">
        <v>87</v>
      </c>
      <c r="B28" s="19" t="s">
        <v>88</v>
      </c>
      <c r="C28" s="23">
        <v>717018</v>
      </c>
      <c r="D28" s="23">
        <v>717018</v>
      </c>
    </row>
    <row r="29" spans="1:4" ht="21.75" customHeight="1">
      <c r="A29" s="9" t="s">
        <v>225</v>
      </c>
      <c r="B29" s="19" t="s">
        <v>89</v>
      </c>
      <c r="C29" s="23">
        <f>C30+C31</f>
        <v>3367243</v>
      </c>
      <c r="D29" s="23">
        <f>D30+D31</f>
        <v>3367243</v>
      </c>
    </row>
    <row r="30" spans="1:4" ht="46.5" customHeight="1">
      <c r="A30" s="9" t="s">
        <v>90</v>
      </c>
      <c r="B30" s="19" t="s">
        <v>91</v>
      </c>
      <c r="C30" s="23">
        <v>2123633</v>
      </c>
      <c r="D30" s="23">
        <v>2123633</v>
      </c>
    </row>
    <row r="31" spans="1:4" ht="50.25" customHeight="1">
      <c r="A31" s="9" t="s">
        <v>92</v>
      </c>
      <c r="B31" s="19" t="s">
        <v>93</v>
      </c>
      <c r="C31" s="23">
        <v>1243610</v>
      </c>
      <c r="D31" s="23">
        <v>1243610</v>
      </c>
    </row>
    <row r="32" spans="1:4" ht="35.25" customHeight="1">
      <c r="A32" s="10" t="s">
        <v>14</v>
      </c>
      <c r="B32" s="19" t="s">
        <v>23</v>
      </c>
      <c r="C32" s="25">
        <f>C33+C34</f>
        <v>102536</v>
      </c>
      <c r="D32" s="25">
        <f>D33+D34</f>
        <v>108682</v>
      </c>
    </row>
    <row r="33" spans="1:4" ht="65.25" customHeight="1">
      <c r="A33" s="10" t="s">
        <v>218</v>
      </c>
      <c r="B33" s="19" t="s">
        <v>24</v>
      </c>
      <c r="C33" s="25">
        <v>102436</v>
      </c>
      <c r="D33" s="25">
        <v>108582</v>
      </c>
    </row>
    <row r="34" spans="1:4" ht="45.75" customHeight="1">
      <c r="A34" s="10" t="s">
        <v>219</v>
      </c>
      <c r="B34" s="19" t="s">
        <v>5</v>
      </c>
      <c r="C34" s="25">
        <v>100</v>
      </c>
      <c r="D34" s="25">
        <v>100</v>
      </c>
    </row>
    <row r="35" spans="1:4" ht="27" customHeight="1">
      <c r="A35" s="10"/>
      <c r="B35" s="18" t="s">
        <v>1</v>
      </c>
      <c r="C35" s="22">
        <f>C36+C47+C49+C53+C60+C61</f>
        <v>1765452.403</v>
      </c>
      <c r="D35" s="22">
        <f>D36+D47+D49+D53+D60+D61</f>
        <v>1670317.403</v>
      </c>
    </row>
    <row r="36" spans="1:4" ht="63" customHeight="1">
      <c r="A36" s="9" t="s">
        <v>22</v>
      </c>
      <c r="B36" s="19" t="s">
        <v>10</v>
      </c>
      <c r="C36" s="23">
        <f>C37+C43+C41</f>
        <v>1020162</v>
      </c>
      <c r="D36" s="23">
        <f>D37+D43+D41</f>
        <v>961395</v>
      </c>
    </row>
    <row r="37" spans="1:4" ht="111" customHeight="1">
      <c r="A37" s="9" t="s">
        <v>21</v>
      </c>
      <c r="B37" s="19" t="s">
        <v>26</v>
      </c>
      <c r="C37" s="24">
        <f>C38+C39+C40</f>
        <v>880001</v>
      </c>
      <c r="D37" s="24">
        <f>D38+D39+D40</f>
        <v>883365</v>
      </c>
    </row>
    <row r="38" spans="1:4" ht="101.25" customHeight="1">
      <c r="A38" s="9" t="s">
        <v>59</v>
      </c>
      <c r="B38" s="19" t="s">
        <v>58</v>
      </c>
      <c r="C38" s="24">
        <v>759716</v>
      </c>
      <c r="D38" s="24">
        <v>776455</v>
      </c>
    </row>
    <row r="39" spans="1:4" ht="104.25" customHeight="1">
      <c r="A39" s="9" t="s">
        <v>232</v>
      </c>
      <c r="B39" s="26" t="s">
        <v>152</v>
      </c>
      <c r="C39" s="27">
        <v>55285</v>
      </c>
      <c r="D39" s="27">
        <v>53910</v>
      </c>
    </row>
    <row r="40" spans="1:4" ht="47.25" customHeight="1">
      <c r="A40" s="9" t="s">
        <v>60</v>
      </c>
      <c r="B40" s="19" t="s">
        <v>61</v>
      </c>
      <c r="C40" s="23">
        <v>65000</v>
      </c>
      <c r="D40" s="23">
        <v>53000</v>
      </c>
    </row>
    <row r="41" spans="1:4" ht="73.5" customHeight="1">
      <c r="A41" s="9" t="s">
        <v>209</v>
      </c>
      <c r="B41" s="19" t="s">
        <v>208</v>
      </c>
      <c r="C41" s="23">
        <f>C42</f>
        <v>372</v>
      </c>
      <c r="D41" s="23">
        <f>D42</f>
        <v>43</v>
      </c>
    </row>
    <row r="42" spans="1:4" ht="117.75" customHeight="1">
      <c r="A42" s="9" t="s">
        <v>206</v>
      </c>
      <c r="B42" s="19" t="s">
        <v>207</v>
      </c>
      <c r="C42" s="23">
        <v>372</v>
      </c>
      <c r="D42" s="23">
        <v>43</v>
      </c>
    </row>
    <row r="43" spans="1:4" ht="102" customHeight="1">
      <c r="A43" s="10" t="s">
        <v>193</v>
      </c>
      <c r="B43" s="19" t="s">
        <v>194</v>
      </c>
      <c r="C43" s="23">
        <f>SUM(C44:C46)</f>
        <v>139789</v>
      </c>
      <c r="D43" s="23">
        <f>SUM(D44:D46)</f>
        <v>77987</v>
      </c>
    </row>
    <row r="44" spans="1:4" ht="131.25" customHeight="1">
      <c r="A44" s="15" t="s">
        <v>94</v>
      </c>
      <c r="B44" s="19" t="s">
        <v>62</v>
      </c>
      <c r="C44" s="23">
        <v>1553</v>
      </c>
      <c r="D44" s="23">
        <v>738</v>
      </c>
    </row>
    <row r="45" spans="1:4" ht="137.25" customHeight="1">
      <c r="A45" s="15" t="s">
        <v>175</v>
      </c>
      <c r="B45" s="19" t="s">
        <v>95</v>
      </c>
      <c r="C45" s="23">
        <v>46411</v>
      </c>
      <c r="D45" s="23">
        <v>46411</v>
      </c>
    </row>
    <row r="46" spans="1:4" ht="112.5" customHeight="1">
      <c r="A46" s="15" t="s">
        <v>96</v>
      </c>
      <c r="B46" s="28" t="s">
        <v>63</v>
      </c>
      <c r="C46" s="23">
        <v>91825</v>
      </c>
      <c r="D46" s="23">
        <v>30838</v>
      </c>
    </row>
    <row r="47" spans="1:4" ht="26.25" customHeight="1">
      <c r="A47" s="9" t="s">
        <v>15</v>
      </c>
      <c r="B47" s="19" t="s">
        <v>11</v>
      </c>
      <c r="C47" s="23">
        <f>C48</f>
        <v>8034</v>
      </c>
      <c r="D47" s="23">
        <f>D48</f>
        <v>8034</v>
      </c>
    </row>
    <row r="48" spans="1:4" ht="30.75" customHeight="1">
      <c r="A48" s="9" t="s">
        <v>48</v>
      </c>
      <c r="B48" s="19" t="s">
        <v>30</v>
      </c>
      <c r="C48" s="23">
        <v>8034</v>
      </c>
      <c r="D48" s="23">
        <v>8034</v>
      </c>
    </row>
    <row r="49" spans="1:4" s="14" customFormat="1" ht="46.5" customHeight="1">
      <c r="A49" s="11" t="s">
        <v>45</v>
      </c>
      <c r="B49" s="29" t="s">
        <v>57</v>
      </c>
      <c r="C49" s="23">
        <f>C51+C50+C52</f>
        <v>449839.403</v>
      </c>
      <c r="D49" s="23">
        <f>D51+D50+D52</f>
        <v>449839.403</v>
      </c>
    </row>
    <row r="50" spans="1:4" s="14" customFormat="1" ht="80.25" customHeight="1">
      <c r="A50" s="11" t="s">
        <v>140</v>
      </c>
      <c r="B50" s="29" t="s">
        <v>141</v>
      </c>
      <c r="C50" s="23">
        <v>2812</v>
      </c>
      <c r="D50" s="23">
        <v>2812</v>
      </c>
    </row>
    <row r="51" spans="1:4" s="14" customFormat="1" ht="97.5" customHeight="1">
      <c r="A51" s="11" t="s">
        <v>100</v>
      </c>
      <c r="B51" s="29" t="s">
        <v>64</v>
      </c>
      <c r="C51" s="23">
        <v>446924.403</v>
      </c>
      <c r="D51" s="23">
        <v>446924.403</v>
      </c>
    </row>
    <row r="52" spans="1:4" s="14" customFormat="1" ht="42.75" customHeight="1">
      <c r="A52" s="11" t="s">
        <v>142</v>
      </c>
      <c r="B52" s="29" t="s">
        <v>65</v>
      </c>
      <c r="C52" s="23">
        <v>103</v>
      </c>
      <c r="D52" s="23">
        <v>103</v>
      </c>
    </row>
    <row r="53" spans="1:4" ht="45.75" customHeight="1">
      <c r="A53" s="13" t="s">
        <v>17</v>
      </c>
      <c r="B53" s="30" t="s">
        <v>12</v>
      </c>
      <c r="C53" s="23">
        <f>C54+C56+C58</f>
        <v>210123</v>
      </c>
      <c r="D53" s="23">
        <f>D54+D56+D58</f>
        <v>173796</v>
      </c>
    </row>
    <row r="54" spans="1:4" ht="97.5" customHeight="1">
      <c r="A54" s="9" t="s">
        <v>43</v>
      </c>
      <c r="B54" s="19" t="s">
        <v>44</v>
      </c>
      <c r="C54" s="23">
        <f>C55</f>
        <v>75217</v>
      </c>
      <c r="D54" s="23">
        <f>D55</f>
        <v>38890</v>
      </c>
    </row>
    <row r="55" spans="1:4" s="5" customFormat="1" ht="121.5" customHeight="1">
      <c r="A55" s="9" t="s">
        <v>66</v>
      </c>
      <c r="B55" s="19" t="s">
        <v>67</v>
      </c>
      <c r="C55" s="23">
        <v>75217</v>
      </c>
      <c r="D55" s="23">
        <v>38890</v>
      </c>
    </row>
    <row r="56" spans="1:4" s="5" customFormat="1" ht="49.5" customHeight="1">
      <c r="A56" s="12" t="s">
        <v>33</v>
      </c>
      <c r="B56" s="31" t="s">
        <v>46</v>
      </c>
      <c r="C56" s="23">
        <f>C57</f>
        <v>75504</v>
      </c>
      <c r="D56" s="23">
        <f>D57</f>
        <v>75504</v>
      </c>
    </row>
    <row r="57" spans="1:4" s="5" customFormat="1" ht="60" customHeight="1">
      <c r="A57" s="12" t="s">
        <v>68</v>
      </c>
      <c r="B57" s="31" t="s">
        <v>69</v>
      </c>
      <c r="C57" s="23">
        <v>75504</v>
      </c>
      <c r="D57" s="23">
        <v>75504</v>
      </c>
    </row>
    <row r="58" spans="1:4" s="5" customFormat="1" ht="99" customHeight="1">
      <c r="A58" s="12" t="s">
        <v>36</v>
      </c>
      <c r="B58" s="31" t="s">
        <v>71</v>
      </c>
      <c r="C58" s="23">
        <f>C59</f>
        <v>59402</v>
      </c>
      <c r="D58" s="23">
        <f>D59</f>
        <v>59402</v>
      </c>
    </row>
    <row r="59" spans="1:4" s="5" customFormat="1" ht="94.5" customHeight="1">
      <c r="A59" s="12" t="s">
        <v>182</v>
      </c>
      <c r="B59" s="19" t="s">
        <v>70</v>
      </c>
      <c r="C59" s="27">
        <v>59402</v>
      </c>
      <c r="D59" s="27">
        <v>59402</v>
      </c>
    </row>
    <row r="60" spans="1:4" ht="24" customHeight="1">
      <c r="A60" s="9" t="s">
        <v>8</v>
      </c>
      <c r="B60" s="19" t="s">
        <v>9</v>
      </c>
      <c r="C60" s="23">
        <v>3074</v>
      </c>
      <c r="D60" s="23">
        <v>3074</v>
      </c>
    </row>
    <row r="61" spans="1:4" ht="27.75" customHeight="1">
      <c r="A61" s="9" t="s">
        <v>18</v>
      </c>
      <c r="B61" s="19" t="s">
        <v>19</v>
      </c>
      <c r="C61" s="23">
        <f>C62</f>
        <v>74220</v>
      </c>
      <c r="D61" s="23">
        <f>D62</f>
        <v>74179</v>
      </c>
    </row>
    <row r="62" spans="1:4" ht="35.25" customHeight="1">
      <c r="A62" s="9" t="s">
        <v>72</v>
      </c>
      <c r="B62" s="19" t="s">
        <v>73</v>
      </c>
      <c r="C62" s="23">
        <f>C63+C65+C66+C64</f>
        <v>74220</v>
      </c>
      <c r="D62" s="23">
        <f>D63+D65+D66+D64</f>
        <v>74179</v>
      </c>
    </row>
    <row r="63" spans="1:4" ht="40.5" customHeight="1">
      <c r="A63" s="9" t="s">
        <v>97</v>
      </c>
      <c r="B63" s="19" t="s">
        <v>159</v>
      </c>
      <c r="C63" s="23">
        <v>11484</v>
      </c>
      <c r="D63" s="23">
        <v>11484</v>
      </c>
    </row>
    <row r="64" spans="1:4" ht="64.5" customHeight="1">
      <c r="A64" s="9" t="s">
        <v>205</v>
      </c>
      <c r="B64" s="19" t="s">
        <v>160</v>
      </c>
      <c r="C64" s="23">
        <v>397</v>
      </c>
      <c r="D64" s="23">
        <v>356</v>
      </c>
    </row>
    <row r="65" spans="1:4" ht="64.5" customHeight="1">
      <c r="A65" s="9" t="s">
        <v>98</v>
      </c>
      <c r="B65" s="19" t="s">
        <v>160</v>
      </c>
      <c r="C65" s="23">
        <v>2996</v>
      </c>
      <c r="D65" s="23">
        <v>2996</v>
      </c>
    </row>
    <row r="66" spans="1:4" ht="37.5" customHeight="1">
      <c r="A66" s="9" t="s">
        <v>99</v>
      </c>
      <c r="B66" s="19" t="s">
        <v>161</v>
      </c>
      <c r="C66" s="27">
        <v>59343</v>
      </c>
      <c r="D66" s="27">
        <v>59343</v>
      </c>
    </row>
    <row r="67" spans="1:4" ht="29.25" customHeight="1">
      <c r="A67" s="8" t="s">
        <v>3</v>
      </c>
      <c r="B67" s="18" t="s">
        <v>16</v>
      </c>
      <c r="C67" s="22">
        <f>C68</f>
        <v>11799060.08</v>
      </c>
      <c r="D67" s="22">
        <f>D68</f>
        <v>10574295.36</v>
      </c>
    </row>
    <row r="68" spans="1:4" ht="40.5" customHeight="1">
      <c r="A68" s="9" t="s">
        <v>2</v>
      </c>
      <c r="B68" s="19" t="s">
        <v>34</v>
      </c>
      <c r="C68" s="23">
        <f>C69+C102</f>
        <v>11799060.08</v>
      </c>
      <c r="D68" s="23">
        <f>D69+D102</f>
        <v>10574295.36</v>
      </c>
    </row>
    <row r="69" spans="1:4" ht="42" customHeight="1">
      <c r="A69" s="9" t="s">
        <v>47</v>
      </c>
      <c r="B69" s="19" t="s">
        <v>35</v>
      </c>
      <c r="C69" s="23">
        <f>C70+C71+C72+C73+C74+C75+C76</f>
        <v>5927400.08</v>
      </c>
      <c r="D69" s="23">
        <f>D70+D71+D72+D73+D74+D75+D76</f>
        <v>4677801.36</v>
      </c>
    </row>
    <row r="70" spans="1:4" s="14" customFormat="1" ht="107.25" customHeight="1">
      <c r="A70" s="9" t="s">
        <v>150</v>
      </c>
      <c r="B70" s="19" t="s">
        <v>184</v>
      </c>
      <c r="C70" s="23">
        <v>10063</v>
      </c>
      <c r="D70" s="32">
        <v>0</v>
      </c>
    </row>
    <row r="71" spans="1:4" s="14" customFormat="1" ht="71.25" customHeight="1">
      <c r="A71" s="9" t="s">
        <v>113</v>
      </c>
      <c r="B71" s="19" t="s">
        <v>112</v>
      </c>
      <c r="C71" s="23">
        <v>7942.1</v>
      </c>
      <c r="D71" s="32">
        <v>0</v>
      </c>
    </row>
    <row r="72" spans="1:4" s="14" customFormat="1" ht="69" customHeight="1">
      <c r="A72" s="9" t="s">
        <v>101</v>
      </c>
      <c r="B72" s="19" t="s">
        <v>102</v>
      </c>
      <c r="C72" s="23">
        <v>1326574.2</v>
      </c>
      <c r="D72" s="32">
        <v>0</v>
      </c>
    </row>
    <row r="73" spans="1:4" s="14" customFormat="1" ht="80.25" customHeight="1">
      <c r="A73" s="9" t="s">
        <v>197</v>
      </c>
      <c r="B73" s="33" t="s">
        <v>198</v>
      </c>
      <c r="C73" s="23">
        <v>221732</v>
      </c>
      <c r="D73" s="23">
        <v>160921</v>
      </c>
    </row>
    <row r="74" spans="1:4" s="14" customFormat="1" ht="51.75" customHeight="1">
      <c r="A74" s="9" t="s">
        <v>201</v>
      </c>
      <c r="B74" s="19" t="s">
        <v>202</v>
      </c>
      <c r="C74" s="23">
        <v>3151</v>
      </c>
      <c r="D74" s="23">
        <v>3147</v>
      </c>
    </row>
    <row r="75" spans="1:5" s="14" customFormat="1" ht="52.5" customHeight="1">
      <c r="A75" s="9" t="s">
        <v>220</v>
      </c>
      <c r="B75" s="19" t="s">
        <v>221</v>
      </c>
      <c r="C75" s="23">
        <v>247000</v>
      </c>
      <c r="D75" s="23">
        <v>122424.24</v>
      </c>
      <c r="E75" s="14" t="s">
        <v>204</v>
      </c>
    </row>
    <row r="76" spans="1:4" s="14" customFormat="1" ht="22.5" customHeight="1">
      <c r="A76" s="9" t="s">
        <v>147</v>
      </c>
      <c r="B76" s="19" t="s">
        <v>148</v>
      </c>
      <c r="C76" s="23">
        <f>SUM(C77:C101)</f>
        <v>4110937.78</v>
      </c>
      <c r="D76" s="23">
        <f>SUM(D77:E101)</f>
        <v>4391309.12</v>
      </c>
    </row>
    <row r="77" spans="1:4" s="14" customFormat="1" ht="60.75" customHeight="1">
      <c r="A77" s="9" t="s">
        <v>103</v>
      </c>
      <c r="B77" s="19" t="s">
        <v>170</v>
      </c>
      <c r="C77" s="23">
        <v>88857</v>
      </c>
      <c r="D77" s="23">
        <v>92523</v>
      </c>
    </row>
    <row r="78" spans="1:4" s="14" customFormat="1" ht="56.25">
      <c r="A78" s="9" t="s">
        <v>233</v>
      </c>
      <c r="B78" s="19" t="s">
        <v>104</v>
      </c>
      <c r="C78" s="23">
        <v>533043.38</v>
      </c>
      <c r="D78" s="23">
        <v>344725.87</v>
      </c>
    </row>
    <row r="79" spans="1:4" s="14" customFormat="1" ht="48" customHeight="1">
      <c r="A79" s="9" t="s">
        <v>234</v>
      </c>
      <c r="B79" s="19" t="s">
        <v>78</v>
      </c>
      <c r="C79" s="23">
        <v>2090247</v>
      </c>
      <c r="D79" s="23">
        <v>2149850.05</v>
      </c>
    </row>
    <row r="80" spans="1:4" s="14" customFormat="1" ht="97.5" customHeight="1">
      <c r="A80" s="9" t="s">
        <v>235</v>
      </c>
      <c r="B80" s="19" t="s">
        <v>199</v>
      </c>
      <c r="C80" s="23">
        <v>70138.55</v>
      </c>
      <c r="D80" s="23">
        <v>163681.95</v>
      </c>
    </row>
    <row r="81" spans="1:4" s="14" customFormat="1" ht="81.75" customHeight="1">
      <c r="A81" s="9" t="s">
        <v>174</v>
      </c>
      <c r="B81" s="19" t="s">
        <v>158</v>
      </c>
      <c r="C81" s="23">
        <v>0</v>
      </c>
      <c r="D81" s="23">
        <v>28303</v>
      </c>
    </row>
    <row r="82" spans="1:4" s="14" customFormat="1" ht="82.5" customHeight="1">
      <c r="A82" s="9" t="s">
        <v>105</v>
      </c>
      <c r="B82" s="19" t="s">
        <v>231</v>
      </c>
      <c r="C82" s="23">
        <v>47131</v>
      </c>
      <c r="D82" s="23">
        <v>40953</v>
      </c>
    </row>
    <row r="83" spans="1:4" s="14" customFormat="1" ht="45" customHeight="1">
      <c r="A83" s="9" t="s">
        <v>229</v>
      </c>
      <c r="B83" s="19" t="s">
        <v>74</v>
      </c>
      <c r="C83" s="23">
        <v>14078</v>
      </c>
      <c r="D83" s="23">
        <v>14078</v>
      </c>
    </row>
    <row r="84" spans="1:4" s="14" customFormat="1" ht="57" customHeight="1">
      <c r="A84" s="9" t="s">
        <v>230</v>
      </c>
      <c r="B84" s="19" t="s">
        <v>179</v>
      </c>
      <c r="C84" s="23">
        <v>493096</v>
      </c>
      <c r="D84" s="23">
        <v>769969</v>
      </c>
    </row>
    <row r="85" spans="1:4" s="14" customFormat="1" ht="77.25" customHeight="1">
      <c r="A85" s="9" t="s">
        <v>228</v>
      </c>
      <c r="B85" s="19" t="s">
        <v>75</v>
      </c>
      <c r="C85" s="23">
        <v>702</v>
      </c>
      <c r="D85" s="23">
        <v>702</v>
      </c>
    </row>
    <row r="86" spans="1:4" s="14" customFormat="1" ht="64.5" customHeight="1">
      <c r="A86" s="9" t="s">
        <v>173</v>
      </c>
      <c r="B86" s="19" t="s">
        <v>163</v>
      </c>
      <c r="C86" s="23">
        <v>46250</v>
      </c>
      <c r="D86" s="23">
        <v>7272</v>
      </c>
    </row>
    <row r="87" spans="1:4" s="14" customFormat="1" ht="63" customHeight="1">
      <c r="A87" s="9" t="s">
        <v>106</v>
      </c>
      <c r="B87" s="19" t="s">
        <v>76</v>
      </c>
      <c r="C87" s="23">
        <v>6111</v>
      </c>
      <c r="D87" s="23">
        <v>2710</v>
      </c>
    </row>
    <row r="88" spans="1:4" s="14" customFormat="1" ht="75" customHeight="1">
      <c r="A88" s="9" t="s">
        <v>115</v>
      </c>
      <c r="B88" s="19" t="s">
        <v>114</v>
      </c>
      <c r="C88" s="23">
        <v>15481</v>
      </c>
      <c r="D88" s="23">
        <v>0</v>
      </c>
    </row>
    <row r="89" spans="1:4" s="14" customFormat="1" ht="102" customHeight="1">
      <c r="A89" s="9" t="s">
        <v>107</v>
      </c>
      <c r="B89" s="19" t="s">
        <v>77</v>
      </c>
      <c r="C89" s="23">
        <v>38507</v>
      </c>
      <c r="D89" s="23">
        <v>37336</v>
      </c>
    </row>
    <row r="90" spans="1:4" s="14" customFormat="1" ht="83.25" customHeight="1">
      <c r="A90" s="9" t="s">
        <v>172</v>
      </c>
      <c r="B90" s="19" t="s">
        <v>111</v>
      </c>
      <c r="C90" s="23">
        <v>25000</v>
      </c>
      <c r="D90" s="23">
        <v>90199.47</v>
      </c>
    </row>
    <row r="91" spans="1:4" s="14" customFormat="1" ht="114" customHeight="1">
      <c r="A91" s="9" t="s">
        <v>162</v>
      </c>
      <c r="B91" s="19" t="s">
        <v>110</v>
      </c>
      <c r="C91" s="23">
        <v>2625</v>
      </c>
      <c r="D91" s="23">
        <v>0</v>
      </c>
    </row>
    <row r="92" spans="1:4" s="14" customFormat="1" ht="55.5" customHeight="1">
      <c r="A92" s="9" t="s">
        <v>180</v>
      </c>
      <c r="B92" s="19" t="s">
        <v>181</v>
      </c>
      <c r="C92" s="23">
        <v>138819.73</v>
      </c>
      <c r="D92" s="23">
        <v>191662</v>
      </c>
    </row>
    <row r="93" spans="1:4" s="14" customFormat="1" ht="128.25" customHeight="1">
      <c r="A93" s="9" t="s">
        <v>177</v>
      </c>
      <c r="B93" s="19" t="s">
        <v>192</v>
      </c>
      <c r="C93" s="23">
        <v>2498.5</v>
      </c>
      <c r="D93" s="23">
        <v>2775.9</v>
      </c>
    </row>
    <row r="94" spans="1:4" s="14" customFormat="1" ht="96.75" customHeight="1">
      <c r="A94" s="9" t="s">
        <v>108</v>
      </c>
      <c r="B94" s="19" t="s">
        <v>109</v>
      </c>
      <c r="C94" s="23">
        <v>3131</v>
      </c>
      <c r="D94" s="23">
        <v>3186</v>
      </c>
    </row>
    <row r="95" spans="1:4" s="14" customFormat="1" ht="60.75" customHeight="1">
      <c r="A95" s="9" t="s">
        <v>183</v>
      </c>
      <c r="B95" s="19" t="s">
        <v>178</v>
      </c>
      <c r="C95" s="23">
        <v>47118.12</v>
      </c>
      <c r="D95" s="23">
        <v>0</v>
      </c>
    </row>
    <row r="96" spans="1:4" s="14" customFormat="1" ht="64.5" customHeight="1">
      <c r="A96" s="9" t="s">
        <v>185</v>
      </c>
      <c r="B96" s="19" t="s">
        <v>186</v>
      </c>
      <c r="C96" s="23">
        <v>187500</v>
      </c>
      <c r="D96" s="23">
        <v>317726.88</v>
      </c>
    </row>
    <row r="97" spans="1:4" s="14" customFormat="1" ht="45.75" customHeight="1">
      <c r="A97" s="9" t="s">
        <v>187</v>
      </c>
      <c r="B97" s="19" t="s">
        <v>188</v>
      </c>
      <c r="C97" s="23">
        <v>66762.5</v>
      </c>
      <c r="D97" s="23">
        <v>0</v>
      </c>
    </row>
    <row r="98" spans="1:4" s="14" customFormat="1" ht="88.5" customHeight="1">
      <c r="A98" s="9" t="s">
        <v>189</v>
      </c>
      <c r="B98" s="19" t="s">
        <v>190</v>
      </c>
      <c r="C98" s="23">
        <v>1680</v>
      </c>
      <c r="D98" s="23">
        <v>1680</v>
      </c>
    </row>
    <row r="99" spans="1:4" s="14" customFormat="1" ht="77.25" customHeight="1">
      <c r="A99" s="9" t="s">
        <v>224</v>
      </c>
      <c r="B99" s="19" t="s">
        <v>238</v>
      </c>
      <c r="C99" s="23">
        <v>47213</v>
      </c>
      <c r="D99" s="23">
        <v>33854</v>
      </c>
    </row>
    <row r="100" spans="1:4" s="14" customFormat="1" ht="120" customHeight="1">
      <c r="A100" s="9" t="s">
        <v>216</v>
      </c>
      <c r="B100" s="19" t="s">
        <v>200</v>
      </c>
      <c r="C100" s="23">
        <v>101198</v>
      </c>
      <c r="D100" s="23">
        <v>98121</v>
      </c>
    </row>
    <row r="101" spans="1:4" s="14" customFormat="1" ht="90" customHeight="1">
      <c r="A101" s="9" t="s">
        <v>217</v>
      </c>
      <c r="B101" s="19" t="s">
        <v>203</v>
      </c>
      <c r="C101" s="23">
        <v>43750</v>
      </c>
      <c r="D101" s="23">
        <v>0</v>
      </c>
    </row>
    <row r="102" spans="1:4" s="14" customFormat="1" ht="38.25" customHeight="1">
      <c r="A102" s="9" t="s">
        <v>149</v>
      </c>
      <c r="B102" s="19" t="s">
        <v>151</v>
      </c>
      <c r="C102" s="23">
        <f>C103+C106+C116+C120+C121+C123+C122</f>
        <v>5871660</v>
      </c>
      <c r="D102" s="23">
        <f>D103+D106+D116+D120+D121+D123+D122</f>
        <v>5896494</v>
      </c>
    </row>
    <row r="103" spans="1:4" s="14" customFormat="1" ht="75" customHeight="1">
      <c r="A103" s="9" t="s">
        <v>156</v>
      </c>
      <c r="B103" s="19" t="s">
        <v>146</v>
      </c>
      <c r="C103" s="23">
        <f>SUM(C104:C105)</f>
        <v>82284</v>
      </c>
      <c r="D103" s="23">
        <f>SUM(D104:D105)</f>
        <v>85088</v>
      </c>
    </row>
    <row r="104" spans="1:4" s="14" customFormat="1" ht="89.25" customHeight="1">
      <c r="A104" s="9" t="s">
        <v>122</v>
      </c>
      <c r="B104" s="19" t="s">
        <v>123</v>
      </c>
      <c r="C104" s="23">
        <v>6447</v>
      </c>
      <c r="D104" s="23">
        <v>6447</v>
      </c>
    </row>
    <row r="105" spans="1:4" s="14" customFormat="1" ht="87.75" customHeight="1">
      <c r="A105" s="9" t="s">
        <v>124</v>
      </c>
      <c r="B105" s="19" t="s">
        <v>125</v>
      </c>
      <c r="C105" s="23">
        <v>75837</v>
      </c>
      <c r="D105" s="23">
        <v>78641</v>
      </c>
    </row>
    <row r="106" spans="1:4" s="14" customFormat="1" ht="53.25" customHeight="1">
      <c r="A106" s="9" t="s">
        <v>144</v>
      </c>
      <c r="B106" s="19" t="s">
        <v>145</v>
      </c>
      <c r="C106" s="23">
        <f>C107+C108+C109+C110+C111+C112+C113+C114+C115</f>
        <v>72825</v>
      </c>
      <c r="D106" s="23">
        <f>D107+D108+D109+D110+D111+D112+D113+D114+D115</f>
        <v>72831</v>
      </c>
    </row>
    <row r="107" spans="1:5" s="14" customFormat="1" ht="84" customHeight="1">
      <c r="A107" s="9" t="s">
        <v>215</v>
      </c>
      <c r="B107" s="19" t="s">
        <v>214</v>
      </c>
      <c r="C107" s="23">
        <v>25581</v>
      </c>
      <c r="D107" s="23">
        <v>25581</v>
      </c>
      <c r="E107" s="7">
        <v>25581</v>
      </c>
    </row>
    <row r="108" spans="1:4" s="14" customFormat="1" ht="97.5" customHeight="1">
      <c r="A108" s="9" t="s">
        <v>128</v>
      </c>
      <c r="B108" s="19" t="s">
        <v>169</v>
      </c>
      <c r="C108" s="23">
        <v>14157</v>
      </c>
      <c r="D108" s="23">
        <v>14157</v>
      </c>
    </row>
    <row r="109" spans="1:4" s="14" customFormat="1" ht="130.5" customHeight="1">
      <c r="A109" s="9" t="s">
        <v>227</v>
      </c>
      <c r="B109" s="19" t="s">
        <v>168</v>
      </c>
      <c r="C109" s="23">
        <v>12949</v>
      </c>
      <c r="D109" s="23">
        <v>12955</v>
      </c>
    </row>
    <row r="110" spans="1:4" s="14" customFormat="1" ht="233.25" customHeight="1">
      <c r="A110" s="9" t="s">
        <v>119</v>
      </c>
      <c r="B110" s="19" t="s">
        <v>167</v>
      </c>
      <c r="C110" s="23">
        <v>3823</v>
      </c>
      <c r="D110" s="23">
        <v>3823</v>
      </c>
    </row>
    <row r="111" spans="1:4" s="14" customFormat="1" ht="86.25" customHeight="1">
      <c r="A111" s="9" t="s">
        <v>120</v>
      </c>
      <c r="B111" s="19" t="s">
        <v>191</v>
      </c>
      <c r="C111" s="23">
        <v>5982</v>
      </c>
      <c r="D111" s="23">
        <v>5982</v>
      </c>
    </row>
    <row r="112" spans="1:4" s="14" customFormat="1" ht="95.25" customHeight="1">
      <c r="A112" s="9" t="s">
        <v>79</v>
      </c>
      <c r="B112" s="19" t="s">
        <v>165</v>
      </c>
      <c r="C112" s="23">
        <v>662</v>
      </c>
      <c r="D112" s="23">
        <v>662</v>
      </c>
    </row>
    <row r="113" spans="1:4" s="14" customFormat="1" ht="117.75" customHeight="1">
      <c r="A113" s="9" t="s">
        <v>126</v>
      </c>
      <c r="B113" s="19" t="s">
        <v>127</v>
      </c>
      <c r="C113" s="23">
        <v>75</v>
      </c>
      <c r="D113" s="23">
        <v>75</v>
      </c>
    </row>
    <row r="114" spans="1:4" s="14" customFormat="1" ht="138.75" customHeight="1">
      <c r="A114" s="9" t="s">
        <v>116</v>
      </c>
      <c r="B114" s="19" t="s">
        <v>166</v>
      </c>
      <c r="C114" s="23">
        <v>4817</v>
      </c>
      <c r="D114" s="23">
        <v>4817</v>
      </c>
    </row>
    <row r="115" spans="1:4" s="14" customFormat="1" ht="217.5" customHeight="1">
      <c r="A115" s="9" t="s">
        <v>138</v>
      </c>
      <c r="B115" s="19" t="s">
        <v>139</v>
      </c>
      <c r="C115" s="23">
        <v>4779</v>
      </c>
      <c r="D115" s="23">
        <v>4779</v>
      </c>
    </row>
    <row r="116" spans="1:4" s="14" customFormat="1" ht="104.25" customHeight="1">
      <c r="A116" s="9" t="s">
        <v>80</v>
      </c>
      <c r="B116" s="19" t="s">
        <v>137</v>
      </c>
      <c r="C116" s="23">
        <f>C117+C118+C119</f>
        <v>125310</v>
      </c>
      <c r="D116" s="23">
        <f>D117+D118+D119</f>
        <v>125310</v>
      </c>
    </row>
    <row r="117" spans="1:4" s="14" customFormat="1" ht="132" customHeight="1">
      <c r="A117" s="9" t="s">
        <v>133</v>
      </c>
      <c r="B117" s="19" t="s">
        <v>134</v>
      </c>
      <c r="C117" s="23">
        <v>5885</v>
      </c>
      <c r="D117" s="23">
        <v>5885</v>
      </c>
    </row>
    <row r="118" spans="1:4" s="14" customFormat="1" ht="143.25" customHeight="1">
      <c r="A118" s="9" t="s">
        <v>223</v>
      </c>
      <c r="B118" s="19" t="s">
        <v>135</v>
      </c>
      <c r="C118" s="23">
        <v>1182</v>
      </c>
      <c r="D118" s="23">
        <v>1182</v>
      </c>
    </row>
    <row r="119" spans="1:4" s="14" customFormat="1" ht="129.75" customHeight="1">
      <c r="A119" s="9" t="s">
        <v>81</v>
      </c>
      <c r="B119" s="19" t="s">
        <v>136</v>
      </c>
      <c r="C119" s="23">
        <v>118243</v>
      </c>
      <c r="D119" s="23">
        <v>118243</v>
      </c>
    </row>
    <row r="120" spans="1:4" s="14" customFormat="1" ht="89.25" customHeight="1">
      <c r="A120" s="9" t="s">
        <v>121</v>
      </c>
      <c r="B120" s="19" t="s">
        <v>82</v>
      </c>
      <c r="C120" s="23">
        <v>65683</v>
      </c>
      <c r="D120" s="23">
        <v>90314</v>
      </c>
    </row>
    <row r="121" spans="1:4" s="14" customFormat="1" ht="90" customHeight="1">
      <c r="A121" s="9" t="s">
        <v>117</v>
      </c>
      <c r="B121" s="19" t="s">
        <v>118</v>
      </c>
      <c r="C121" s="23">
        <v>2669</v>
      </c>
      <c r="D121" s="23">
        <v>62</v>
      </c>
    </row>
    <row r="122" spans="1:4" s="14" customFormat="1" ht="78.75" customHeight="1">
      <c r="A122" s="9" t="s">
        <v>237</v>
      </c>
      <c r="B122" s="19" t="s">
        <v>236</v>
      </c>
      <c r="C122" s="23">
        <v>140069</v>
      </c>
      <c r="D122" s="23">
        <v>140069</v>
      </c>
    </row>
    <row r="123" spans="1:4" s="14" customFormat="1" ht="32.25" customHeight="1">
      <c r="A123" s="9" t="s">
        <v>143</v>
      </c>
      <c r="B123" s="19" t="s">
        <v>171</v>
      </c>
      <c r="C123" s="23">
        <f>SUM(C124:C127)</f>
        <v>5382820</v>
      </c>
      <c r="D123" s="23">
        <f>SUM(D124:D127)</f>
        <v>5382820</v>
      </c>
    </row>
    <row r="124" spans="1:4" s="14" customFormat="1" ht="215.25" customHeight="1">
      <c r="A124" s="9" t="s">
        <v>130</v>
      </c>
      <c r="B124" s="19" t="s">
        <v>157</v>
      </c>
      <c r="C124" s="23">
        <v>3234579</v>
      </c>
      <c r="D124" s="23">
        <v>3234579</v>
      </c>
    </row>
    <row r="125" spans="1:4" s="14" customFormat="1" ht="200.25" customHeight="1">
      <c r="A125" s="9" t="s">
        <v>131</v>
      </c>
      <c r="B125" s="19" t="s">
        <v>83</v>
      </c>
      <c r="C125" s="23">
        <v>261340</v>
      </c>
      <c r="D125" s="23">
        <v>261340</v>
      </c>
    </row>
    <row r="126" spans="1:4" s="14" customFormat="1" ht="119.25" customHeight="1">
      <c r="A126" s="9" t="s">
        <v>129</v>
      </c>
      <c r="B126" s="19" t="s">
        <v>84</v>
      </c>
      <c r="C126" s="23">
        <v>99303</v>
      </c>
      <c r="D126" s="23">
        <v>99303</v>
      </c>
    </row>
    <row r="127" spans="1:4" s="14" customFormat="1" ht="152.25" customHeight="1">
      <c r="A127" s="9" t="s">
        <v>132</v>
      </c>
      <c r="B127" s="19" t="s">
        <v>164</v>
      </c>
      <c r="C127" s="23">
        <v>1787598</v>
      </c>
      <c r="D127" s="23">
        <v>1787598</v>
      </c>
    </row>
    <row r="128" spans="1:4" ht="22.5" customHeight="1">
      <c r="A128" s="9"/>
      <c r="B128" s="34" t="s">
        <v>13</v>
      </c>
      <c r="C128" s="35">
        <f>C14+C67</f>
        <v>24167474.483000003</v>
      </c>
      <c r="D128" s="35">
        <f>D14+D67</f>
        <v>23588253.763</v>
      </c>
    </row>
    <row r="129" spans="1:3" ht="30" customHeight="1">
      <c r="A129" s="37" t="s">
        <v>153</v>
      </c>
      <c r="B129" s="37"/>
      <c r="C129" s="16"/>
    </row>
    <row r="130" spans="1:3" ht="20.25">
      <c r="A130" s="37" t="s">
        <v>154</v>
      </c>
      <c r="B130" s="37"/>
      <c r="C130" s="16"/>
    </row>
    <row r="131" spans="1:4" ht="19.5" customHeight="1">
      <c r="A131" s="37" t="s">
        <v>155</v>
      </c>
      <c r="B131" s="37"/>
      <c r="C131" s="41" t="s">
        <v>226</v>
      </c>
      <c r="D131" s="41"/>
    </row>
  </sheetData>
  <sheetProtection/>
  <mergeCells count="7">
    <mergeCell ref="A129:B129"/>
    <mergeCell ref="A130:B130"/>
    <mergeCell ref="C2:D2"/>
    <mergeCell ref="C4:E4"/>
    <mergeCell ref="A10:D10"/>
    <mergeCell ref="A131:B131"/>
    <mergeCell ref="C131:D131"/>
  </mergeCells>
  <printOptions/>
  <pageMargins left="0.7086614173228347" right="0.2755905511811024" top="0.7480314960629921" bottom="0.4724409448818898" header="0.31496062992125984" footer="0.31496062992125984"/>
  <pageSetup fitToHeight="8" horizontalDpi="600" verticalDpi="600" orientation="portrait" paperSize="9" scale="62" r:id="rId1"/>
  <headerFooter differentFirst="1">
    <oddHeader>&amp;C&amp;P</oddHeader>
  </headerFooter>
  <rowBreaks count="1" manualBreakCount="1">
    <brk id="1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2020-11-20T11:07:34Z</cp:lastPrinted>
  <dcterms:created xsi:type="dcterms:W3CDTF">2004-10-05T07:40:56Z</dcterms:created>
  <dcterms:modified xsi:type="dcterms:W3CDTF">2020-11-26T08:32:26Z</dcterms:modified>
  <cp:category/>
  <cp:version/>
  <cp:contentType/>
  <cp:contentStatus/>
</cp:coreProperties>
</file>