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990"/>
  </bookViews>
  <sheets>
    <sheet name="ПРИЛОЖЕНИЕ 5" sheetId="1" r:id="rId1"/>
  </sheets>
  <definedNames>
    <definedName name="_xlnm._FilterDatabase" localSheetId="0" hidden="1">'ПРИЛОЖЕНИЕ 5'!$A$13:$BV$66</definedName>
    <definedName name="_xlnm.Print_Titles" localSheetId="0">'ПРИЛОЖЕНИЕ 5'!$A:$B</definedName>
    <definedName name="_xlnm.Print_Area" localSheetId="0">'ПРИЛОЖЕНИЕ 5'!$A$1:$CA$75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69" i="1" l="1"/>
  <c r="BU69" i="1"/>
  <c r="BT69" i="1"/>
  <c r="BV71" i="1" s="1"/>
  <c r="BV67" i="1"/>
  <c r="BU67" i="1"/>
  <c r="BT67" i="1"/>
  <c r="BS67" i="1"/>
  <c r="BQ67" i="1"/>
  <c r="BP67" i="1"/>
  <c r="BO67" i="1"/>
  <c r="BV66" i="1"/>
  <c r="BV72" i="1" s="1"/>
  <c r="BU66" i="1"/>
  <c r="BU72" i="1" s="1"/>
  <c r="BT66" i="1"/>
  <c r="BT72" i="1" s="1"/>
  <c r="BS66" i="1"/>
  <c r="BS69" i="1" s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A66" i="1"/>
  <c r="AZ66" i="1"/>
  <c r="AY66" i="1"/>
  <c r="AX66" i="1"/>
  <c r="AW66" i="1"/>
  <c r="AV66" i="1"/>
  <c r="AU66" i="1"/>
  <c r="AT66" i="1"/>
  <c r="AP66" i="1"/>
  <c r="AM66" i="1"/>
  <c r="AJ66" i="1"/>
  <c r="AD66" i="1"/>
  <c r="AC66" i="1"/>
  <c r="AB66" i="1"/>
  <c r="AA66" i="1"/>
  <c r="Z66" i="1"/>
  <c r="X66" i="1"/>
  <c r="W66" i="1"/>
  <c r="V66" i="1"/>
  <c r="R66" i="1"/>
  <c r="N66" i="1"/>
  <c r="M66" i="1"/>
  <c r="J66" i="1"/>
  <c r="H66" i="1"/>
  <c r="F66" i="1"/>
  <c r="E66" i="1"/>
  <c r="BR65" i="1"/>
  <c r="BQ65" i="1"/>
  <c r="BP65" i="1"/>
  <c r="BO65" i="1"/>
  <c r="BE65" i="1"/>
  <c r="BD65" i="1"/>
  <c r="BC65" i="1"/>
  <c r="AS65" i="1"/>
  <c r="AR65" i="1"/>
  <c r="AQ65" i="1"/>
  <c r="AG65" i="1"/>
  <c r="AF65" i="1"/>
  <c r="AE65" i="1"/>
  <c r="U65" i="1"/>
  <c r="T65" i="1"/>
  <c r="S65" i="1"/>
  <c r="L65" i="1"/>
  <c r="K65" i="1"/>
  <c r="D65" i="1"/>
  <c r="C65" i="1"/>
  <c r="BR64" i="1"/>
  <c r="BQ64" i="1"/>
  <c r="BP64" i="1"/>
  <c r="BO64" i="1"/>
  <c r="BE64" i="1"/>
  <c r="BD64" i="1"/>
  <c r="BC64" i="1"/>
  <c r="AS64" i="1"/>
  <c r="AR64" i="1"/>
  <c r="AQ64" i="1"/>
  <c r="AG64" i="1"/>
  <c r="AF64" i="1"/>
  <c r="AE64" i="1"/>
  <c r="U64" i="1"/>
  <c r="T64" i="1"/>
  <c r="S64" i="1"/>
  <c r="L64" i="1"/>
  <c r="K64" i="1"/>
  <c r="D64" i="1"/>
  <c r="C64" i="1"/>
  <c r="BR63" i="1"/>
  <c r="BQ63" i="1"/>
  <c r="BP63" i="1"/>
  <c r="BO63" i="1"/>
  <c r="BE63" i="1"/>
  <c r="BD63" i="1"/>
  <c r="BC63" i="1"/>
  <c r="AS63" i="1"/>
  <c r="AR63" i="1"/>
  <c r="AQ63" i="1"/>
  <c r="AG63" i="1"/>
  <c r="AF63" i="1"/>
  <c r="AE63" i="1"/>
  <c r="U63" i="1"/>
  <c r="T63" i="1"/>
  <c r="S63" i="1"/>
  <c r="L63" i="1"/>
  <c r="K63" i="1"/>
  <c r="D63" i="1"/>
  <c r="C63" i="1"/>
  <c r="BR62" i="1"/>
  <c r="BQ62" i="1"/>
  <c r="BP62" i="1"/>
  <c r="BO62" i="1"/>
  <c r="BE62" i="1"/>
  <c r="BD62" i="1"/>
  <c r="BC62" i="1"/>
  <c r="AS62" i="1"/>
  <c r="AR62" i="1"/>
  <c r="AQ62" i="1"/>
  <c r="AG62" i="1"/>
  <c r="AF62" i="1"/>
  <c r="AE62" i="1"/>
  <c r="U62" i="1"/>
  <c r="T62" i="1"/>
  <c r="S62" i="1"/>
  <c r="L62" i="1"/>
  <c r="K62" i="1"/>
  <c r="D62" i="1"/>
  <c r="C62" i="1"/>
  <c r="BR61" i="1"/>
  <c r="BQ61" i="1"/>
  <c r="BP61" i="1"/>
  <c r="BO61" i="1"/>
  <c r="BE61" i="1"/>
  <c r="BD61" i="1"/>
  <c r="BC61" i="1"/>
  <c r="AS61" i="1"/>
  <c r="AR61" i="1"/>
  <c r="AQ61" i="1"/>
  <c r="AG61" i="1"/>
  <c r="AF61" i="1"/>
  <c r="AE61" i="1"/>
  <c r="U61" i="1"/>
  <c r="T61" i="1"/>
  <c r="S61" i="1"/>
  <c r="L61" i="1"/>
  <c r="K61" i="1"/>
  <c r="D61" i="1"/>
  <c r="C61" i="1"/>
  <c r="BR60" i="1"/>
  <c r="BQ60" i="1"/>
  <c r="BP60" i="1"/>
  <c r="BO60" i="1"/>
  <c r="BE60" i="1"/>
  <c r="BD60" i="1"/>
  <c r="BC60" i="1"/>
  <c r="AS60" i="1"/>
  <c r="AR60" i="1"/>
  <c r="AQ60" i="1"/>
  <c r="AG60" i="1"/>
  <c r="AF60" i="1"/>
  <c r="AE60" i="1"/>
  <c r="U60" i="1"/>
  <c r="T60" i="1"/>
  <c r="S60" i="1"/>
  <c r="L60" i="1"/>
  <c r="K60" i="1"/>
  <c r="D60" i="1"/>
  <c r="C60" i="1"/>
  <c r="BR59" i="1"/>
  <c r="BQ59" i="1"/>
  <c r="BP59" i="1"/>
  <c r="BO59" i="1"/>
  <c r="BE59" i="1"/>
  <c r="BD59" i="1"/>
  <c r="BC59" i="1"/>
  <c r="AS59" i="1"/>
  <c r="AR59" i="1"/>
  <c r="AQ59" i="1"/>
  <c r="AG59" i="1"/>
  <c r="AF59" i="1"/>
  <c r="AE59" i="1"/>
  <c r="U59" i="1"/>
  <c r="T59" i="1"/>
  <c r="S59" i="1"/>
  <c r="L59" i="1"/>
  <c r="K59" i="1"/>
  <c r="D59" i="1"/>
  <c r="C59" i="1"/>
  <c r="BR58" i="1"/>
  <c r="BQ58" i="1"/>
  <c r="BP58" i="1"/>
  <c r="BO58" i="1"/>
  <c r="BE58" i="1"/>
  <c r="BD58" i="1"/>
  <c r="BC58" i="1"/>
  <c r="AS58" i="1"/>
  <c r="AR58" i="1"/>
  <c r="AQ58" i="1"/>
  <c r="AG58" i="1"/>
  <c r="AF58" i="1"/>
  <c r="AE58" i="1"/>
  <c r="U58" i="1"/>
  <c r="T58" i="1"/>
  <c r="S58" i="1"/>
  <c r="L58" i="1"/>
  <c r="K58" i="1"/>
  <c r="D58" i="1"/>
  <c r="C58" i="1"/>
  <c r="BR57" i="1"/>
  <c r="BQ57" i="1"/>
  <c r="BP57" i="1"/>
  <c r="BO57" i="1"/>
  <c r="BE57" i="1"/>
  <c r="BD57" i="1"/>
  <c r="BC57" i="1"/>
  <c r="AS57" i="1"/>
  <c r="AR57" i="1"/>
  <c r="AQ57" i="1"/>
  <c r="AG57" i="1"/>
  <c r="AF57" i="1"/>
  <c r="AE57" i="1"/>
  <c r="U57" i="1"/>
  <c r="T57" i="1"/>
  <c r="S57" i="1"/>
  <c r="L57" i="1"/>
  <c r="K57" i="1"/>
  <c r="D57" i="1"/>
  <c r="C57" i="1"/>
  <c r="BR56" i="1"/>
  <c r="BQ56" i="1"/>
  <c r="BP56" i="1"/>
  <c r="BO56" i="1"/>
  <c r="BE56" i="1"/>
  <c r="BD56" i="1"/>
  <c r="BC56" i="1"/>
  <c r="AS56" i="1"/>
  <c r="AR56" i="1"/>
  <c r="AQ56" i="1"/>
  <c r="AG56" i="1"/>
  <c r="AF56" i="1"/>
  <c r="AE56" i="1"/>
  <c r="U56" i="1"/>
  <c r="T56" i="1"/>
  <c r="S56" i="1"/>
  <c r="L56" i="1"/>
  <c r="K56" i="1"/>
  <c r="D56" i="1"/>
  <c r="C56" i="1"/>
  <c r="BR55" i="1"/>
  <c r="BQ55" i="1"/>
  <c r="BP55" i="1"/>
  <c r="BO55" i="1"/>
  <c r="BE55" i="1"/>
  <c r="BD55" i="1"/>
  <c r="BC55" i="1"/>
  <c r="AS55" i="1"/>
  <c r="AR55" i="1"/>
  <c r="AQ55" i="1"/>
  <c r="AG55" i="1"/>
  <c r="AF55" i="1"/>
  <c r="AE55" i="1"/>
  <c r="U55" i="1"/>
  <c r="T55" i="1"/>
  <c r="S55" i="1"/>
  <c r="L55" i="1"/>
  <c r="K55" i="1"/>
  <c r="D55" i="1"/>
  <c r="C55" i="1"/>
  <c r="BR54" i="1"/>
  <c r="BQ54" i="1"/>
  <c r="BP54" i="1"/>
  <c r="BO54" i="1"/>
  <c r="BE54" i="1"/>
  <c r="BD54" i="1"/>
  <c r="BC54" i="1"/>
  <c r="AS54" i="1"/>
  <c r="AR54" i="1"/>
  <c r="AQ54" i="1"/>
  <c r="AG54" i="1"/>
  <c r="AF54" i="1"/>
  <c r="AE54" i="1"/>
  <c r="U54" i="1"/>
  <c r="T54" i="1"/>
  <c r="S54" i="1"/>
  <c r="L54" i="1"/>
  <c r="K54" i="1"/>
  <c r="D54" i="1"/>
  <c r="C54" i="1"/>
  <c r="BR53" i="1"/>
  <c r="BQ53" i="1"/>
  <c r="BP53" i="1"/>
  <c r="BO53" i="1"/>
  <c r="BE53" i="1"/>
  <c r="BD53" i="1"/>
  <c r="BC53" i="1"/>
  <c r="AS53" i="1"/>
  <c r="AR53" i="1"/>
  <c r="AQ53" i="1"/>
  <c r="AG53" i="1"/>
  <c r="AF53" i="1"/>
  <c r="AE53" i="1"/>
  <c r="U53" i="1"/>
  <c r="T53" i="1"/>
  <c r="S53" i="1"/>
  <c r="L53" i="1"/>
  <c r="K53" i="1"/>
  <c r="D53" i="1"/>
  <c r="C53" i="1"/>
  <c r="BR52" i="1"/>
  <c r="BQ52" i="1"/>
  <c r="BP52" i="1"/>
  <c r="BO52" i="1"/>
  <c r="BE52" i="1"/>
  <c r="BD52" i="1"/>
  <c r="BC52" i="1"/>
  <c r="AS52" i="1"/>
  <c r="AR52" i="1"/>
  <c r="AQ52" i="1"/>
  <c r="AG52" i="1"/>
  <c r="AF52" i="1"/>
  <c r="AE52" i="1"/>
  <c r="U52" i="1"/>
  <c r="T52" i="1"/>
  <c r="S52" i="1"/>
  <c r="L52" i="1"/>
  <c r="K52" i="1"/>
  <c r="D52" i="1"/>
  <c r="C52" i="1"/>
  <c r="BR51" i="1"/>
  <c r="BQ51" i="1"/>
  <c r="BP51" i="1"/>
  <c r="BO51" i="1"/>
  <c r="BE51" i="1"/>
  <c r="BD51" i="1"/>
  <c r="BC51" i="1"/>
  <c r="AS51" i="1"/>
  <c r="AR51" i="1"/>
  <c r="AQ51" i="1"/>
  <c r="AG51" i="1"/>
  <c r="AF51" i="1"/>
  <c r="AE51" i="1"/>
  <c r="U51" i="1"/>
  <c r="T51" i="1"/>
  <c r="S51" i="1"/>
  <c r="L51" i="1"/>
  <c r="K51" i="1"/>
  <c r="D51" i="1"/>
  <c r="C51" i="1"/>
  <c r="BR50" i="1"/>
  <c r="BQ50" i="1"/>
  <c r="BP50" i="1"/>
  <c r="BO50" i="1"/>
  <c r="BE50" i="1"/>
  <c r="BD50" i="1"/>
  <c r="BC50" i="1"/>
  <c r="AS50" i="1"/>
  <c r="AR50" i="1"/>
  <c r="AQ50" i="1"/>
  <c r="AG50" i="1"/>
  <c r="AF50" i="1"/>
  <c r="AE50" i="1"/>
  <c r="U50" i="1"/>
  <c r="T50" i="1"/>
  <c r="S50" i="1"/>
  <c r="L50" i="1"/>
  <c r="K50" i="1"/>
  <c r="D50" i="1"/>
  <c r="C50" i="1"/>
  <c r="BR49" i="1"/>
  <c r="BQ49" i="1"/>
  <c r="BP49" i="1"/>
  <c r="BO49" i="1"/>
  <c r="BE49" i="1"/>
  <c r="BD49" i="1"/>
  <c r="BC49" i="1"/>
  <c r="AS49" i="1"/>
  <c r="AR49" i="1"/>
  <c r="AQ49" i="1"/>
  <c r="AG49" i="1"/>
  <c r="AF49" i="1"/>
  <c r="AE49" i="1"/>
  <c r="U49" i="1"/>
  <c r="T49" i="1"/>
  <c r="S49" i="1"/>
  <c r="L49" i="1"/>
  <c r="K49" i="1"/>
  <c r="D49" i="1"/>
  <c r="C49" i="1"/>
  <c r="BR48" i="1"/>
  <c r="BQ48" i="1"/>
  <c r="BP48" i="1"/>
  <c r="BO48" i="1"/>
  <c r="BE48" i="1"/>
  <c r="BD48" i="1"/>
  <c r="BC48" i="1"/>
  <c r="AS48" i="1"/>
  <c r="AR48" i="1"/>
  <c r="AQ48" i="1"/>
  <c r="AG48" i="1"/>
  <c r="AF48" i="1"/>
  <c r="AE48" i="1"/>
  <c r="U48" i="1"/>
  <c r="T48" i="1"/>
  <c r="S48" i="1"/>
  <c r="L48" i="1"/>
  <c r="K48" i="1"/>
  <c r="D48" i="1"/>
  <c r="C48" i="1"/>
  <c r="BR47" i="1"/>
  <c r="BQ47" i="1"/>
  <c r="BP47" i="1"/>
  <c r="BO47" i="1"/>
  <c r="BE47" i="1"/>
  <c r="BD47" i="1"/>
  <c r="BC47" i="1"/>
  <c r="AS47" i="1"/>
  <c r="AR47" i="1"/>
  <c r="AQ47" i="1"/>
  <c r="AG47" i="1"/>
  <c r="AF47" i="1"/>
  <c r="AE47" i="1"/>
  <c r="U47" i="1"/>
  <c r="T47" i="1"/>
  <c r="S47" i="1"/>
  <c r="L47" i="1"/>
  <c r="K47" i="1"/>
  <c r="D47" i="1"/>
  <c r="C47" i="1"/>
  <c r="BR46" i="1"/>
  <c r="BQ46" i="1"/>
  <c r="BP46" i="1"/>
  <c r="BO46" i="1"/>
  <c r="BE46" i="1"/>
  <c r="BD46" i="1"/>
  <c r="BC46" i="1"/>
  <c r="AS46" i="1"/>
  <c r="AR46" i="1"/>
  <c r="AQ46" i="1"/>
  <c r="AG46" i="1"/>
  <c r="AF46" i="1"/>
  <c r="AE46" i="1"/>
  <c r="U46" i="1"/>
  <c r="T46" i="1"/>
  <c r="S46" i="1"/>
  <c r="L46" i="1"/>
  <c r="K46" i="1"/>
  <c r="D46" i="1"/>
  <c r="C46" i="1"/>
  <c r="BR45" i="1"/>
  <c r="BQ45" i="1"/>
  <c r="BP45" i="1"/>
  <c r="BO45" i="1"/>
  <c r="BE45" i="1"/>
  <c r="BD45" i="1"/>
  <c r="BC45" i="1"/>
  <c r="AS45" i="1"/>
  <c r="AR45" i="1"/>
  <c r="AQ45" i="1"/>
  <c r="AG45" i="1"/>
  <c r="AF45" i="1"/>
  <c r="AE45" i="1"/>
  <c r="U45" i="1"/>
  <c r="T45" i="1"/>
  <c r="S45" i="1"/>
  <c r="L45" i="1"/>
  <c r="K45" i="1"/>
  <c r="D45" i="1"/>
  <c r="C45" i="1"/>
  <c r="BR44" i="1"/>
  <c r="BQ44" i="1"/>
  <c r="BP44" i="1"/>
  <c r="BO44" i="1"/>
  <c r="BE44" i="1"/>
  <c r="BD44" i="1"/>
  <c r="BC44" i="1"/>
  <c r="AS44" i="1"/>
  <c r="AR44" i="1"/>
  <c r="AQ44" i="1"/>
  <c r="AG44" i="1"/>
  <c r="AF44" i="1"/>
  <c r="AE44" i="1"/>
  <c r="U44" i="1"/>
  <c r="T44" i="1"/>
  <c r="S44" i="1"/>
  <c r="L44" i="1"/>
  <c r="K44" i="1"/>
  <c r="D44" i="1"/>
  <c r="C44" i="1"/>
  <c r="BR43" i="1"/>
  <c r="BQ43" i="1"/>
  <c r="BP43" i="1"/>
  <c r="BO43" i="1"/>
  <c r="BE43" i="1"/>
  <c r="BD43" i="1"/>
  <c r="BC43" i="1"/>
  <c r="AS43" i="1"/>
  <c r="AR43" i="1"/>
  <c r="AQ43" i="1"/>
  <c r="AG43" i="1"/>
  <c r="AF43" i="1"/>
  <c r="AE43" i="1"/>
  <c r="U43" i="1"/>
  <c r="T43" i="1"/>
  <c r="S43" i="1"/>
  <c r="L43" i="1"/>
  <c r="K43" i="1"/>
  <c r="D43" i="1"/>
  <c r="C43" i="1"/>
  <c r="BR42" i="1"/>
  <c r="BQ42" i="1"/>
  <c r="BP42" i="1"/>
  <c r="BO42" i="1"/>
  <c r="BE42" i="1"/>
  <c r="BD42" i="1"/>
  <c r="BC42" i="1"/>
  <c r="AS42" i="1"/>
  <c r="AR42" i="1"/>
  <c r="AQ42" i="1"/>
  <c r="AG42" i="1"/>
  <c r="AF42" i="1"/>
  <c r="AE42" i="1"/>
  <c r="U42" i="1"/>
  <c r="T42" i="1"/>
  <c r="S42" i="1"/>
  <c r="L42" i="1"/>
  <c r="K42" i="1"/>
  <c r="D42" i="1"/>
  <c r="C42" i="1"/>
  <c r="BR41" i="1"/>
  <c r="BQ41" i="1"/>
  <c r="BP41" i="1"/>
  <c r="BO41" i="1"/>
  <c r="BE41" i="1"/>
  <c r="BD41" i="1"/>
  <c r="BC41" i="1"/>
  <c r="AS41" i="1"/>
  <c r="AR41" i="1"/>
  <c r="AQ41" i="1"/>
  <c r="AG41" i="1"/>
  <c r="AF41" i="1"/>
  <c r="AE41" i="1"/>
  <c r="U41" i="1"/>
  <c r="T41" i="1"/>
  <c r="S41" i="1"/>
  <c r="L41" i="1"/>
  <c r="K41" i="1"/>
  <c r="D41" i="1"/>
  <c r="C41" i="1"/>
  <c r="BR40" i="1"/>
  <c r="BQ40" i="1"/>
  <c r="BP40" i="1"/>
  <c r="BO40" i="1"/>
  <c r="BE40" i="1"/>
  <c r="BD40" i="1"/>
  <c r="BC40" i="1"/>
  <c r="AS40" i="1"/>
  <c r="AR40" i="1"/>
  <c r="AQ40" i="1"/>
  <c r="AG40" i="1"/>
  <c r="AF40" i="1"/>
  <c r="AE40" i="1"/>
  <c r="U40" i="1"/>
  <c r="T40" i="1"/>
  <c r="S40" i="1"/>
  <c r="L40" i="1"/>
  <c r="K40" i="1"/>
  <c r="D40" i="1"/>
  <c r="C40" i="1"/>
  <c r="BR39" i="1"/>
  <c r="BQ39" i="1"/>
  <c r="BP39" i="1"/>
  <c r="BO39" i="1"/>
  <c r="BE39" i="1"/>
  <c r="BD39" i="1"/>
  <c r="BC39" i="1"/>
  <c r="AS39" i="1"/>
  <c r="AR39" i="1"/>
  <c r="AQ39" i="1"/>
  <c r="AG39" i="1"/>
  <c r="AF39" i="1"/>
  <c r="AE39" i="1"/>
  <c r="U39" i="1"/>
  <c r="T39" i="1"/>
  <c r="S39" i="1"/>
  <c r="L39" i="1"/>
  <c r="K39" i="1"/>
  <c r="D39" i="1"/>
  <c r="C39" i="1"/>
  <c r="BR38" i="1"/>
  <c r="BQ38" i="1"/>
  <c r="BP38" i="1"/>
  <c r="BO38" i="1"/>
  <c r="BE38" i="1"/>
  <c r="BD38" i="1"/>
  <c r="BC38" i="1"/>
  <c r="AS38" i="1"/>
  <c r="AR38" i="1"/>
  <c r="AQ38" i="1"/>
  <c r="AG38" i="1"/>
  <c r="AF38" i="1"/>
  <c r="AE38" i="1"/>
  <c r="U38" i="1"/>
  <c r="T38" i="1"/>
  <c r="S38" i="1"/>
  <c r="L38" i="1"/>
  <c r="K38" i="1"/>
  <c r="D38" i="1"/>
  <c r="C38" i="1"/>
  <c r="BR37" i="1"/>
  <c r="BQ37" i="1"/>
  <c r="BP37" i="1"/>
  <c r="BO37" i="1"/>
  <c r="BE37" i="1"/>
  <c r="BD37" i="1"/>
  <c r="BC37" i="1"/>
  <c r="AS37" i="1"/>
  <c r="AR37" i="1"/>
  <c r="AQ37" i="1"/>
  <c r="AG37" i="1"/>
  <c r="AF37" i="1"/>
  <c r="AE37" i="1"/>
  <c r="U37" i="1"/>
  <c r="T37" i="1"/>
  <c r="S37" i="1"/>
  <c r="L37" i="1"/>
  <c r="K37" i="1"/>
  <c r="D37" i="1"/>
  <c r="C37" i="1"/>
  <c r="BR36" i="1"/>
  <c r="BQ36" i="1"/>
  <c r="BP36" i="1"/>
  <c r="BO36" i="1"/>
  <c r="BE36" i="1"/>
  <c r="BD36" i="1"/>
  <c r="BC36" i="1"/>
  <c r="AS36" i="1"/>
  <c r="AR36" i="1"/>
  <c r="AQ36" i="1"/>
  <c r="AG36" i="1"/>
  <c r="AF36" i="1"/>
  <c r="AE36" i="1"/>
  <c r="U36" i="1"/>
  <c r="T36" i="1"/>
  <c r="S36" i="1"/>
  <c r="L36" i="1"/>
  <c r="K36" i="1"/>
  <c r="D36" i="1"/>
  <c r="C36" i="1"/>
  <c r="BR35" i="1"/>
  <c r="BQ35" i="1"/>
  <c r="BP35" i="1"/>
  <c r="BO35" i="1"/>
  <c r="BE35" i="1"/>
  <c r="BD35" i="1"/>
  <c r="BC35" i="1"/>
  <c r="AS35" i="1"/>
  <c r="AR35" i="1"/>
  <c r="AQ35" i="1"/>
  <c r="AG35" i="1"/>
  <c r="AF35" i="1"/>
  <c r="AE35" i="1"/>
  <c r="U35" i="1"/>
  <c r="T35" i="1"/>
  <c r="S35" i="1"/>
  <c r="L35" i="1"/>
  <c r="K35" i="1"/>
  <c r="D35" i="1"/>
  <c r="C35" i="1"/>
  <c r="BR34" i="1"/>
  <c r="BQ34" i="1"/>
  <c r="BP34" i="1"/>
  <c r="BO34" i="1"/>
  <c r="BE34" i="1"/>
  <c r="BD34" i="1"/>
  <c r="BC34" i="1"/>
  <c r="AS34" i="1"/>
  <c r="AR34" i="1"/>
  <c r="AQ34" i="1"/>
  <c r="AG34" i="1"/>
  <c r="AF34" i="1"/>
  <c r="AE34" i="1"/>
  <c r="U34" i="1"/>
  <c r="T34" i="1"/>
  <c r="S34" i="1"/>
  <c r="L34" i="1"/>
  <c r="K34" i="1"/>
  <c r="D34" i="1"/>
  <c r="C34" i="1"/>
  <c r="BR33" i="1"/>
  <c r="BQ33" i="1"/>
  <c r="BP33" i="1"/>
  <c r="BO33" i="1"/>
  <c r="BE33" i="1"/>
  <c r="BD33" i="1"/>
  <c r="BC33" i="1"/>
  <c r="AS33" i="1"/>
  <c r="AR33" i="1"/>
  <c r="AQ33" i="1"/>
  <c r="AG33" i="1"/>
  <c r="AF33" i="1"/>
  <c r="AE33" i="1"/>
  <c r="U33" i="1"/>
  <c r="T33" i="1"/>
  <c r="S33" i="1"/>
  <c r="L33" i="1"/>
  <c r="K33" i="1"/>
  <c r="D33" i="1"/>
  <c r="C33" i="1"/>
  <c r="BR32" i="1"/>
  <c r="BQ32" i="1"/>
  <c r="BP32" i="1"/>
  <c r="BO32" i="1"/>
  <c r="BE32" i="1"/>
  <c r="BD32" i="1"/>
  <c r="BC32" i="1"/>
  <c r="AS32" i="1"/>
  <c r="AR32" i="1"/>
  <c r="AQ32" i="1"/>
  <c r="AG32" i="1"/>
  <c r="AF32" i="1"/>
  <c r="AE32" i="1"/>
  <c r="U32" i="1"/>
  <c r="T32" i="1"/>
  <c r="S32" i="1"/>
  <c r="L32" i="1"/>
  <c r="K32" i="1"/>
  <c r="D32" i="1"/>
  <c r="C32" i="1"/>
  <c r="BR31" i="1"/>
  <c r="BQ31" i="1"/>
  <c r="BP31" i="1"/>
  <c r="BO31" i="1"/>
  <c r="BE31" i="1"/>
  <c r="BD31" i="1"/>
  <c r="BC31" i="1"/>
  <c r="AS31" i="1"/>
  <c r="AR31" i="1"/>
  <c r="AQ31" i="1"/>
  <c r="AG31" i="1"/>
  <c r="AF31" i="1"/>
  <c r="AE31" i="1"/>
  <c r="U31" i="1"/>
  <c r="T31" i="1"/>
  <c r="S31" i="1"/>
  <c r="L31" i="1"/>
  <c r="K31" i="1"/>
  <c r="D31" i="1"/>
  <c r="C31" i="1"/>
  <c r="BR30" i="1"/>
  <c r="BQ30" i="1"/>
  <c r="BP30" i="1"/>
  <c r="BO30" i="1"/>
  <c r="BE30" i="1"/>
  <c r="BD30" i="1"/>
  <c r="BC30" i="1"/>
  <c r="AS30" i="1"/>
  <c r="AR30" i="1"/>
  <c r="AQ30" i="1"/>
  <c r="AG30" i="1"/>
  <c r="AF30" i="1"/>
  <c r="AE30" i="1"/>
  <c r="U30" i="1"/>
  <c r="T30" i="1"/>
  <c r="S30" i="1"/>
  <c r="L30" i="1"/>
  <c r="K30" i="1"/>
  <c r="D30" i="1"/>
  <c r="D66" i="1" s="1"/>
  <c r="C30" i="1"/>
  <c r="BR29" i="1"/>
  <c r="BQ29" i="1"/>
  <c r="BP29" i="1"/>
  <c r="BO29" i="1"/>
  <c r="BE29" i="1"/>
  <c r="BD29" i="1"/>
  <c r="BC29" i="1"/>
  <c r="BB29" i="1"/>
  <c r="AS29" i="1" s="1"/>
  <c r="AR29" i="1"/>
  <c r="AQ29" i="1"/>
  <c r="AO29" i="1"/>
  <c r="AO66" i="1" s="1"/>
  <c r="AN29" i="1"/>
  <c r="AN66" i="1" s="1"/>
  <c r="AL29" i="1"/>
  <c r="AL66" i="1" s="1"/>
  <c r="AK29" i="1"/>
  <c r="AE29" i="1" s="1"/>
  <c r="AI29" i="1"/>
  <c r="AF29" i="1" s="1"/>
  <c r="AH29" i="1"/>
  <c r="AH66" i="1" s="1"/>
  <c r="AG29" i="1"/>
  <c r="Y29" i="1"/>
  <c r="Y66" i="1" s="1"/>
  <c r="U29" i="1"/>
  <c r="T29" i="1"/>
  <c r="T66" i="1" s="1"/>
  <c r="S29" i="1"/>
  <c r="S66" i="1" s="1"/>
  <c r="Q29" i="1"/>
  <c r="Q66" i="1" s="1"/>
  <c r="P29" i="1"/>
  <c r="P66" i="1" s="1"/>
  <c r="O29" i="1"/>
  <c r="O66" i="1" s="1"/>
  <c r="N29" i="1"/>
  <c r="L29" i="1"/>
  <c r="K29" i="1"/>
  <c r="I29" i="1"/>
  <c r="I66" i="1" s="1"/>
  <c r="G29" i="1"/>
  <c r="C29" i="1" s="1"/>
  <c r="C66" i="1" s="1"/>
  <c r="D29" i="1"/>
  <c r="BR28" i="1"/>
  <c r="BQ28" i="1"/>
  <c r="BP28" i="1"/>
  <c r="BO28" i="1"/>
  <c r="BE28" i="1"/>
  <c r="BD28" i="1"/>
  <c r="BC28" i="1"/>
  <c r="AS28" i="1"/>
  <c r="AR28" i="1"/>
  <c r="AQ28" i="1"/>
  <c r="AG28" i="1"/>
  <c r="AF28" i="1"/>
  <c r="AE28" i="1"/>
  <c r="U28" i="1"/>
  <c r="T28" i="1"/>
  <c r="S28" i="1"/>
  <c r="L28" i="1"/>
  <c r="K28" i="1"/>
  <c r="D28" i="1"/>
  <c r="C28" i="1"/>
  <c r="BR27" i="1"/>
  <c r="BQ27" i="1"/>
  <c r="BP27" i="1"/>
  <c r="BO27" i="1"/>
  <c r="BE27" i="1"/>
  <c r="BD27" i="1"/>
  <c r="BC27" i="1"/>
  <c r="AS27" i="1"/>
  <c r="AR27" i="1"/>
  <c r="AQ27" i="1"/>
  <c r="AG27" i="1"/>
  <c r="AF27" i="1"/>
  <c r="AE27" i="1"/>
  <c r="U27" i="1"/>
  <c r="T27" i="1"/>
  <c r="S27" i="1"/>
  <c r="L27" i="1"/>
  <c r="K27" i="1"/>
  <c r="D27" i="1"/>
  <c r="C27" i="1"/>
  <c r="BR26" i="1"/>
  <c r="BQ26" i="1"/>
  <c r="BP26" i="1"/>
  <c r="BO26" i="1"/>
  <c r="BE26" i="1"/>
  <c r="BD26" i="1"/>
  <c r="BC26" i="1"/>
  <c r="AS26" i="1"/>
  <c r="AR26" i="1"/>
  <c r="AQ26" i="1"/>
  <c r="AG26" i="1"/>
  <c r="AF26" i="1"/>
  <c r="AE26" i="1"/>
  <c r="U26" i="1"/>
  <c r="T26" i="1"/>
  <c r="S26" i="1"/>
  <c r="L26" i="1"/>
  <c r="K26" i="1"/>
  <c r="D26" i="1"/>
  <c r="C26" i="1"/>
  <c r="BR25" i="1"/>
  <c r="BQ25" i="1"/>
  <c r="BP25" i="1"/>
  <c r="BO25" i="1"/>
  <c r="BE25" i="1"/>
  <c r="BD25" i="1"/>
  <c r="BC25" i="1"/>
  <c r="AS25" i="1"/>
  <c r="AR25" i="1"/>
  <c r="AQ25" i="1"/>
  <c r="AG25" i="1"/>
  <c r="AF25" i="1"/>
  <c r="AE25" i="1"/>
  <c r="U25" i="1"/>
  <c r="T25" i="1"/>
  <c r="S25" i="1"/>
  <c r="L25" i="1"/>
  <c r="K25" i="1"/>
  <c r="D25" i="1"/>
  <c r="C25" i="1"/>
  <c r="BR24" i="1"/>
  <c r="BQ24" i="1"/>
  <c r="BP24" i="1"/>
  <c r="BO24" i="1"/>
  <c r="BE24" i="1"/>
  <c r="BD24" i="1"/>
  <c r="BC24" i="1"/>
  <c r="AS24" i="1"/>
  <c r="AR24" i="1"/>
  <c r="AQ24" i="1"/>
  <c r="AG24" i="1"/>
  <c r="AF24" i="1"/>
  <c r="AE24" i="1"/>
  <c r="U24" i="1"/>
  <c r="T24" i="1"/>
  <c r="S24" i="1"/>
  <c r="L24" i="1"/>
  <c r="K24" i="1"/>
  <c r="D24" i="1"/>
  <c r="C24" i="1"/>
  <c r="BR23" i="1"/>
  <c r="BQ23" i="1"/>
  <c r="BP23" i="1"/>
  <c r="BO23" i="1"/>
  <c r="BE23" i="1"/>
  <c r="BD23" i="1"/>
  <c r="BC23" i="1"/>
  <c r="AS23" i="1"/>
  <c r="AR23" i="1"/>
  <c r="AQ23" i="1"/>
  <c r="AG23" i="1"/>
  <c r="AF23" i="1"/>
  <c r="AE23" i="1"/>
  <c r="U23" i="1"/>
  <c r="T23" i="1"/>
  <c r="S23" i="1"/>
  <c r="L23" i="1"/>
  <c r="K23" i="1"/>
  <c r="D23" i="1"/>
  <c r="C23" i="1"/>
  <c r="BR22" i="1"/>
  <c r="BQ22" i="1"/>
  <c r="BP22" i="1"/>
  <c r="BO22" i="1"/>
  <c r="BE22" i="1"/>
  <c r="BD22" i="1"/>
  <c r="BC22" i="1"/>
  <c r="AS22" i="1"/>
  <c r="AR22" i="1"/>
  <c r="AQ22" i="1"/>
  <c r="AG22" i="1"/>
  <c r="AF22" i="1"/>
  <c r="AE22" i="1"/>
  <c r="U22" i="1"/>
  <c r="T22" i="1"/>
  <c r="S22" i="1"/>
  <c r="L22" i="1"/>
  <c r="K22" i="1"/>
  <c r="D22" i="1"/>
  <c r="C22" i="1"/>
  <c r="BR21" i="1"/>
  <c r="BQ21" i="1"/>
  <c r="BP21" i="1"/>
  <c r="BO21" i="1"/>
  <c r="BE21" i="1"/>
  <c r="BD21" i="1"/>
  <c r="BC21" i="1"/>
  <c r="AS21" i="1"/>
  <c r="AR21" i="1"/>
  <c r="AQ21" i="1"/>
  <c r="AG21" i="1"/>
  <c r="AF21" i="1"/>
  <c r="AE21" i="1"/>
  <c r="U21" i="1"/>
  <c r="T21" i="1"/>
  <c r="S21" i="1"/>
  <c r="L21" i="1"/>
  <c r="K21" i="1"/>
  <c r="D21" i="1"/>
  <c r="C21" i="1"/>
  <c r="BR20" i="1"/>
  <c r="BQ20" i="1"/>
  <c r="BP20" i="1"/>
  <c r="BO20" i="1"/>
  <c r="BE20" i="1"/>
  <c r="BD20" i="1"/>
  <c r="BC20" i="1"/>
  <c r="AS20" i="1"/>
  <c r="AR20" i="1"/>
  <c r="AQ20" i="1"/>
  <c r="AG20" i="1"/>
  <c r="AF20" i="1"/>
  <c r="AE20" i="1"/>
  <c r="U20" i="1"/>
  <c r="T20" i="1"/>
  <c r="S20" i="1"/>
  <c r="L20" i="1"/>
  <c r="K20" i="1"/>
  <c r="D20" i="1"/>
  <c r="C20" i="1"/>
  <c r="BR19" i="1"/>
  <c r="BQ19" i="1"/>
  <c r="BP19" i="1"/>
  <c r="BO19" i="1"/>
  <c r="BE19" i="1"/>
  <c r="BD19" i="1"/>
  <c r="BC19" i="1"/>
  <c r="AS19" i="1"/>
  <c r="AR19" i="1"/>
  <c r="AQ19" i="1"/>
  <c r="AG19" i="1"/>
  <c r="AF19" i="1"/>
  <c r="AE19" i="1"/>
  <c r="U19" i="1"/>
  <c r="T19" i="1"/>
  <c r="S19" i="1"/>
  <c r="L19" i="1"/>
  <c r="K19" i="1"/>
  <c r="D19" i="1"/>
  <c r="C19" i="1"/>
  <c r="BR18" i="1"/>
  <c r="BQ18" i="1"/>
  <c r="BP18" i="1"/>
  <c r="BO18" i="1"/>
  <c r="BE18" i="1"/>
  <c r="BD18" i="1"/>
  <c r="BC18" i="1"/>
  <c r="AS18" i="1"/>
  <c r="AR18" i="1"/>
  <c r="AQ18" i="1"/>
  <c r="AG18" i="1"/>
  <c r="AF18" i="1"/>
  <c r="AE18" i="1"/>
  <c r="U18" i="1"/>
  <c r="T18" i="1"/>
  <c r="S18" i="1"/>
  <c r="L18" i="1"/>
  <c r="K18" i="1"/>
  <c r="D18" i="1"/>
  <c r="C18" i="1"/>
  <c r="BR17" i="1"/>
  <c r="BR66" i="1" s="1"/>
  <c r="BQ17" i="1"/>
  <c r="BP17" i="1"/>
  <c r="BO17" i="1"/>
  <c r="BE17" i="1"/>
  <c r="BD17" i="1"/>
  <c r="BC17" i="1"/>
  <c r="BC66" i="1" s="1"/>
  <c r="AS17" i="1"/>
  <c r="AR17" i="1"/>
  <c r="AR66" i="1" s="1"/>
  <c r="AQ17" i="1"/>
  <c r="AQ66" i="1" s="1"/>
  <c r="AG17" i="1"/>
  <c r="AF17" i="1"/>
  <c r="AE17" i="1"/>
  <c r="U17" i="1"/>
  <c r="T17" i="1"/>
  <c r="S17" i="1"/>
  <c r="L17" i="1"/>
  <c r="L66" i="1" s="1"/>
  <c r="K17" i="1"/>
  <c r="K66" i="1" s="1"/>
  <c r="D17" i="1"/>
  <c r="C17" i="1"/>
  <c r="BR16" i="1"/>
  <c r="BQ16" i="1"/>
  <c r="BP16" i="1"/>
  <c r="BO16" i="1"/>
  <c r="BE16" i="1"/>
  <c r="BE66" i="1" s="1"/>
  <c r="BD16" i="1"/>
  <c r="BD66" i="1" s="1"/>
  <c r="BC16" i="1"/>
  <c r="AS16" i="1"/>
  <c r="AR16" i="1"/>
  <c r="AQ16" i="1"/>
  <c r="AG16" i="1"/>
  <c r="AG66" i="1" s="1"/>
  <c r="AF16" i="1"/>
  <c r="AF66" i="1" s="1"/>
  <c r="AE16" i="1"/>
  <c r="AE66" i="1" s="1"/>
  <c r="U16" i="1"/>
  <c r="U66" i="1" s="1"/>
  <c r="T16" i="1"/>
  <c r="S16" i="1"/>
  <c r="L16" i="1"/>
  <c r="K16" i="1"/>
  <c r="D16" i="1"/>
  <c r="C16" i="1"/>
  <c r="AS66" i="1" l="1"/>
  <c r="AK66" i="1"/>
  <c r="G66" i="1"/>
  <c r="BS72" i="1"/>
  <c r="AI66" i="1"/>
  <c r="BB66" i="1"/>
</calcChain>
</file>

<file path=xl/sharedStrings.xml><?xml version="1.0" encoding="utf-8"?>
<sst xmlns="http://schemas.openxmlformats.org/spreadsheetml/2006/main" count="269" uniqueCount="151">
  <si>
    <t>Приложение 5</t>
  </si>
  <si>
    <t xml:space="preserve">Утверждена Постановлением </t>
  </si>
  <si>
    <t>Администрации Одинцовского гороского округа                                                                                                                                                                                                                           Московской области _______№_______</t>
  </si>
  <si>
    <t xml:space="preserve">Прогнозируемая численность обучающихся по основным  общеобразовательным программам начального общего образования в муниципальных общеобразовательных организациях Одинцовского городского округа Московской области, учитываемая при расчетах объемов расходов бюджета Московской области на 2021 год и плановый период 2022 и 2023 годов  на предоставление субсидии из бюджета  Московской области  бюджету Одинцовского городского округа Московской области на организацию бесплатного горячего питания обучающихся, получающих начальное общее образование в  муниципальных образовательных организациях  Одинцовского городского округа Московской области </t>
  </si>
  <si>
    <t>№ п/п</t>
  </si>
  <si>
    <t>Наименование муниципальных общеобразовательных организаций (в соответствии с организационно-правовыми документами)</t>
  </si>
  <si>
    <r>
      <t xml:space="preserve">Прогнозируемая численность обучающихся в МУНИЦИПАЛЬНЫХ  общеобразовательных организациях (за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здоровья) </t>
    </r>
    <r>
      <rPr>
        <b/>
        <sz val="18"/>
        <rFont val="Times New Roman"/>
        <family val="1"/>
        <charset val="204"/>
      </rPr>
      <t>в период с 01.09.2020 по 31.12.2020, ВСЕГО (человек) (1)</t>
    </r>
  </si>
  <si>
    <t>Период с 01.09.2020 по 31.12.2020</t>
  </si>
  <si>
    <r>
      <t xml:space="preserve">Прогнозируемая численность обучающихся в МУНИЦИПАЛЬНЫХ  общеобразовательных организациях (за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здоровья) </t>
    </r>
    <r>
      <rPr>
        <b/>
        <sz val="18"/>
        <rFont val="Times New Roman"/>
        <family val="1"/>
        <charset val="204"/>
      </rPr>
      <t>в период с 01.01.2021  по 31.08.2021, ВСЕГО (человек)  (1)</t>
    </r>
  </si>
  <si>
    <t xml:space="preserve">Период с 01.01.2021 по 31.08.2021 </t>
  </si>
  <si>
    <r>
      <t xml:space="preserve">Прогнозируемая численность обучающихся в МУНИЦИПАЛЬНЫХ  общеобразовательных организациях ,(за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здоровья), в </t>
    </r>
    <r>
      <rPr>
        <b/>
        <sz val="18"/>
        <rFont val="Times New Roman"/>
        <family val="1"/>
        <charset val="204"/>
      </rPr>
      <t xml:space="preserve">период с 01.09.2021  по 31.12.2021 , ВСЕГО (человек) </t>
    </r>
  </si>
  <si>
    <t>Период с 01.09.2021 по 31.12.2021</t>
  </si>
  <si>
    <r>
      <t xml:space="preserve">Прогнозируемая численность обучающихся в общеобразовательных организациях Одинцовского городского округа Московской области </t>
    </r>
    <r>
      <rPr>
        <b/>
        <sz val="18"/>
        <rFont val="Times New Roman"/>
        <family val="1"/>
        <charset val="204"/>
      </rPr>
      <t>в 2021 году</t>
    </r>
  </si>
  <si>
    <t>Прогнозируемая численность обучающихся по основным общеобразовательным программам начального общего образования в муниципальных общеобразовательных организациях Одинцовского городского округа Московской области (человек)</t>
  </si>
  <si>
    <t>2021 год</t>
  </si>
  <si>
    <t>в том числе</t>
  </si>
  <si>
    <t>Справочно:</t>
  </si>
  <si>
    <t xml:space="preserve">1 класс </t>
  </si>
  <si>
    <t>2-4 класс</t>
  </si>
  <si>
    <t>5-11 классы</t>
  </si>
  <si>
    <r>
      <t xml:space="preserve">Прогнозируемая численность обучающихся </t>
    </r>
    <r>
      <rPr>
        <u/>
        <sz val="18"/>
        <rFont val="Times New Roman"/>
        <family val="1"/>
        <charset val="204"/>
      </rPr>
      <t xml:space="preserve">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здоровья, в период с 01.09.2020 по 31.12.2020, </t>
    </r>
    <r>
      <rPr>
        <sz val="18"/>
        <rFont val="Times New Roman"/>
        <family val="1"/>
        <charset val="204"/>
      </rPr>
      <t>ВСЕГО (человек)</t>
    </r>
  </si>
  <si>
    <r>
      <t xml:space="preserve">Прогнозируемая численность обучающихся </t>
    </r>
    <r>
      <rPr>
        <u/>
        <sz val="18"/>
        <rFont val="Times New Roman"/>
        <family val="1"/>
        <charset val="204"/>
      </rPr>
      <t xml:space="preserve">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здоровья, в период с 01.01.2021  по 31.08.2021, </t>
    </r>
    <r>
      <rPr>
        <sz val="18"/>
        <rFont val="Times New Roman"/>
        <family val="1"/>
        <charset val="204"/>
      </rPr>
      <t>ВСЕГО (человек)</t>
    </r>
  </si>
  <si>
    <r>
      <t xml:space="preserve">Прогнозируемая численность обучающихся </t>
    </r>
    <r>
      <rPr>
        <u/>
        <sz val="18"/>
        <rFont val="Times New Roman"/>
        <family val="1"/>
        <charset val="204"/>
      </rPr>
      <t xml:space="preserve">в МУНИЦИПАЛЬНЫХ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здоровья, в период с 01.09.2021) по 31.12.2021 , </t>
    </r>
    <r>
      <rPr>
        <sz val="18"/>
        <rFont val="Times New Roman"/>
        <family val="1"/>
        <charset val="204"/>
      </rPr>
      <t>ВСЕГО (человек)</t>
    </r>
  </si>
  <si>
    <t>3=5+7+9</t>
  </si>
  <si>
    <t>4=6+8+10</t>
  </si>
  <si>
    <t>11=13+15+7</t>
  </si>
  <si>
    <t>12=14+16+18</t>
  </si>
  <si>
    <t>19=22+25+28</t>
  </si>
  <si>
    <t>20=23+26+29</t>
  </si>
  <si>
    <t>21=24+27+30</t>
  </si>
  <si>
    <t>31=34+37+40</t>
  </si>
  <si>
    <t>32=35+38+41</t>
  </si>
  <si>
    <t>33=36+39+42</t>
  </si>
  <si>
    <t>43=46+49+52</t>
  </si>
  <si>
    <t>44=47+50+53</t>
  </si>
  <si>
    <t>45=48+51+54</t>
  </si>
  <si>
    <t>55=58+61+64</t>
  </si>
  <si>
    <t>56=59+62+65</t>
  </si>
  <si>
    <t>57=60+63+66</t>
  </si>
  <si>
    <t>67=70+73+76</t>
  </si>
  <si>
    <t>68=71+74+77</t>
  </si>
  <si>
    <t>69=72+75+78</t>
  </si>
  <si>
    <t>Всего</t>
  </si>
  <si>
    <t>из них:</t>
  </si>
  <si>
    <t>Итого</t>
  </si>
  <si>
    <t>дети из многодетных семей</t>
  </si>
  <si>
    <t>дети из 
многодетных семей</t>
  </si>
  <si>
    <t>дети  с ОВЗ</t>
  </si>
  <si>
    <t>1.1</t>
  </si>
  <si>
    <t>МБОУ СОШ № 1</t>
  </si>
  <si>
    <t>1.2</t>
  </si>
  <si>
    <t>МБОУ лицей № 2</t>
  </si>
  <si>
    <t>1.3</t>
  </si>
  <si>
    <t>МБОУ СОШ № 3</t>
  </si>
  <si>
    <t>1.4</t>
  </si>
  <si>
    <t>МБОУ гимназия № 4</t>
  </si>
  <si>
    <t>1.5</t>
  </si>
  <si>
    <t>МБОУ СОШ № 5</t>
  </si>
  <si>
    <t>1.6</t>
  </si>
  <si>
    <t>МБОУ гимназия № 7</t>
  </si>
  <si>
    <t>1.7</t>
  </si>
  <si>
    <t>МБОУ СОШ № 8</t>
  </si>
  <si>
    <t>1.8</t>
  </si>
  <si>
    <t>МБОУ СОШ № 9 имени М.И. Неделина</t>
  </si>
  <si>
    <t>1.9</t>
  </si>
  <si>
    <t>МБОУ гимназия № 11</t>
  </si>
  <si>
    <t>1.10</t>
  </si>
  <si>
    <t>МБОУ СОШ № 12</t>
  </si>
  <si>
    <t>1.11</t>
  </si>
  <si>
    <t>МБОУ гимназия № 13</t>
  </si>
  <si>
    <t>1.12</t>
  </si>
  <si>
    <t>МБОУ гимназия № 14</t>
  </si>
  <si>
    <t>1.13</t>
  </si>
  <si>
    <t>МБОУ СОШ № 16</t>
  </si>
  <si>
    <t>1.14</t>
  </si>
  <si>
    <t>МБОУ СОШ № 17 с УИОП</t>
  </si>
  <si>
    <t>1.15</t>
  </si>
  <si>
    <t>Одинцовская лингвистическая гимназия</t>
  </si>
  <si>
    <t>1.16</t>
  </si>
  <si>
    <t>МБОУ Голицынская СОШ № 1</t>
  </si>
  <si>
    <t>1.17</t>
  </si>
  <si>
    <t>МБОУ Голицынская СОШ № 2</t>
  </si>
  <si>
    <t>1.18</t>
  </si>
  <si>
    <t>МБОУ Кубинская СОШ № 1 имени Героя Российской Федерации И.В.Ткаченко</t>
  </si>
  <si>
    <t>1.19</t>
  </si>
  <si>
    <t>МБОУ Кубинская сош № 2</t>
  </si>
  <si>
    <t>1.20</t>
  </si>
  <si>
    <t>МБОУ Лесногородская СОШ</t>
  </si>
  <si>
    <t>1.21</t>
  </si>
  <si>
    <t>МБОУ Мало-Вяземская СОШ</t>
  </si>
  <si>
    <t>1.22</t>
  </si>
  <si>
    <t>МБОУ Немчиновский лицей</t>
  </si>
  <si>
    <t>1.23</t>
  </si>
  <si>
    <t>МАОУ лицей № 6</t>
  </si>
  <si>
    <t>1.24</t>
  </si>
  <si>
    <t>МАОУ Зареченская СОШ</t>
  </si>
  <si>
    <t>1.25</t>
  </si>
  <si>
    <t>МБОУ Большевяземская гимназия</t>
  </si>
  <si>
    <t>1.26</t>
  </si>
  <si>
    <t>МОУ СОШ № 1 городского округа Звенигород</t>
  </si>
  <si>
    <t>1.27</t>
  </si>
  <si>
    <t>МОУ СОШ № 2 имени М.А. Пронина городского округа Звенигород</t>
  </si>
  <si>
    <t>1.28</t>
  </si>
  <si>
    <t>МОУ Введенская СОШ № 3 городского округа Звенигород</t>
  </si>
  <si>
    <t>1.29</t>
  </si>
  <si>
    <t>МОО СОШ № 4 городского округа Звенигород</t>
  </si>
  <si>
    <t>1.30</t>
  </si>
  <si>
    <t>МАОУ "Православная гимназия во имя преподобного Саввы Сторожесвского"</t>
  </si>
  <si>
    <t>1.31</t>
  </si>
  <si>
    <t>МБОУ Акуловская СОШ</t>
  </si>
  <si>
    <t>1.32</t>
  </si>
  <si>
    <t>МБОУ Асаковская СОШ</t>
  </si>
  <si>
    <t>1.33</t>
  </si>
  <si>
    <t>МБОУ Барвихинская СОШ</t>
  </si>
  <si>
    <t>1.34</t>
  </si>
  <si>
    <t>МБОУ Васильевская СОШ</t>
  </si>
  <si>
    <t>1.35</t>
  </si>
  <si>
    <t>МБОУ СОШ "Горки-X"</t>
  </si>
  <si>
    <t>1.36</t>
  </si>
  <si>
    <t>МБОУ Горковская СОШ</t>
  </si>
  <si>
    <t>1.37</t>
  </si>
  <si>
    <t>МБОУ Дубковская СОШ "Дружба"</t>
  </si>
  <si>
    <t>1.38</t>
  </si>
  <si>
    <t>МБОУ Ершовская СОШ имени Героя Советского Союза Василия Фабричнова</t>
  </si>
  <si>
    <t>1.39</t>
  </si>
  <si>
    <t>МБОУ Жаворонковская СОШ</t>
  </si>
  <si>
    <t>1.40</t>
  </si>
  <si>
    <t>МБОУ Захаровская СОШ</t>
  </si>
  <si>
    <t>1.41</t>
  </si>
  <si>
    <t>МБОУ Каринская СОШ</t>
  </si>
  <si>
    <t>1.42</t>
  </si>
  <si>
    <t>МБОУ Ликинская сош</t>
  </si>
  <si>
    <t>1.43</t>
  </si>
  <si>
    <t>МБОУ Назарьевская СОШ</t>
  </si>
  <si>
    <t>1.44</t>
  </si>
  <si>
    <t>МБОУ Новогородковская СОШ</t>
  </si>
  <si>
    <t>1.45</t>
  </si>
  <si>
    <t>МБОУ Перхушковская ООШ</t>
  </si>
  <si>
    <t>1.46</t>
  </si>
  <si>
    <t>МБОУ Саввинская СОШ</t>
  </si>
  <si>
    <t>1.47</t>
  </si>
  <si>
    <t>МБОУ Старогородковская СОШ</t>
  </si>
  <si>
    <t>1.48</t>
  </si>
  <si>
    <t>МБОУ Успенская СОШ</t>
  </si>
  <si>
    <t>1.49</t>
  </si>
  <si>
    <t>МБОУ Часцовская СОШ</t>
  </si>
  <si>
    <t>1.50</t>
  </si>
  <si>
    <t>МБОУ Шараповская СОШ</t>
  </si>
  <si>
    <t xml:space="preserve">Начальник Управления образования </t>
  </si>
  <si>
    <t>Ю.В .Хардина</t>
  </si>
  <si>
    <t>Приложение 5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от 03.12.2020 № 3272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</si>
</sst>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1" fontId="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74"/>
  <sheetViews>
    <sheetView tabSelected="1" view="pageBreakPreview" zoomScale="55" zoomScaleNormal="30" zoomScaleSheetLayoutView="55" workbookViewId="0">
      <pane xSplit="2" ySplit="15" topLeftCell="BR73" activePane="bottomRight" state="frozen"/>
      <selection activeCell="A2" sqref="A2"/>
      <selection pane="topRight" activeCell="C2" sqref="C2"/>
      <selection pane="bottomLeft" activeCell="A16" sqref="A16"/>
      <selection pane="bottomRight" activeCell="BS11" sqref="BS11:BU12"/>
    </sheetView>
  </sheetViews>
  <sheetFormatPr defaultColWidth="9" defaultRowHeight="23.25" x14ac:dyDescent="0.35"/>
  <cols>
    <col min="1" max="1" width="9" style="1"/>
    <col min="2" max="2" width="62.85546875" style="1" customWidth="1"/>
    <col min="3" max="3" width="22" style="1" hidden="1" customWidth="1"/>
    <col min="4" max="4" width="40.140625" style="1" hidden="1" customWidth="1"/>
    <col min="5" max="5" width="15.28515625" style="1" hidden="1" customWidth="1"/>
    <col min="6" max="6" width="19.28515625" style="1" hidden="1" customWidth="1"/>
    <col min="7" max="7" width="13" style="1" hidden="1" customWidth="1"/>
    <col min="8" max="8" width="21.28515625" style="1" hidden="1" customWidth="1"/>
    <col min="9" max="9" width="12.5703125" style="1" hidden="1" customWidth="1"/>
    <col min="10" max="10" width="28" style="1" hidden="1" customWidth="1"/>
    <col min="11" max="11" width="20.7109375" style="1" hidden="1" customWidth="1"/>
    <col min="12" max="12" width="25" style="1" hidden="1" customWidth="1"/>
    <col min="13" max="13" width="20.5703125" style="1" hidden="1" customWidth="1"/>
    <col min="14" max="14" width="22.7109375" style="1" hidden="1" customWidth="1"/>
    <col min="15" max="15" width="17.140625" style="1" hidden="1" customWidth="1"/>
    <col min="16" max="16" width="17.28515625" style="1" hidden="1" customWidth="1"/>
    <col min="17" max="17" width="15" style="1" hidden="1" customWidth="1"/>
    <col min="18" max="18" width="19" style="1" hidden="1" customWidth="1"/>
    <col min="19" max="19" width="25.5703125" style="1" hidden="1" customWidth="1"/>
    <col min="20" max="20" width="23.140625" style="1" hidden="1" customWidth="1"/>
    <col min="21" max="21" width="16.85546875" style="1" hidden="1" customWidth="1"/>
    <col min="22" max="22" width="16.28515625" style="1" hidden="1" customWidth="1"/>
    <col min="23" max="23" width="19.7109375" style="1" hidden="1" customWidth="1"/>
    <col min="24" max="24" width="15.7109375" style="1" hidden="1" customWidth="1"/>
    <col min="25" max="25" width="15.42578125" style="1" hidden="1" customWidth="1"/>
    <col min="26" max="26" width="19.140625" style="1" hidden="1" customWidth="1"/>
    <col min="27" max="27" width="15.42578125" style="1" hidden="1" customWidth="1"/>
    <col min="28" max="28" width="23.7109375" style="1" hidden="1" customWidth="1"/>
    <col min="29" max="29" width="20.28515625" style="1" hidden="1" customWidth="1"/>
    <col min="30" max="30" width="15.7109375" style="1" hidden="1" customWidth="1"/>
    <col min="31" max="31" width="23.7109375" style="1" hidden="1" customWidth="1"/>
    <col min="32" max="32" width="17.7109375" style="1" hidden="1" customWidth="1"/>
    <col min="33" max="34" width="16.5703125" style="1" hidden="1" customWidth="1"/>
    <col min="35" max="36" width="23.7109375" style="1" hidden="1" customWidth="1"/>
    <col min="37" max="37" width="16" style="1" hidden="1" customWidth="1"/>
    <col min="38" max="38" width="23.7109375" style="1" hidden="1" customWidth="1"/>
    <col min="39" max="39" width="17.42578125" style="1" hidden="1" customWidth="1"/>
    <col min="40" max="40" width="18.85546875" style="1" hidden="1" customWidth="1"/>
    <col min="41" max="41" width="23.7109375" style="1" hidden="1" customWidth="1"/>
    <col min="42" max="42" width="19.7109375" style="1" hidden="1" customWidth="1"/>
    <col min="43" max="43" width="17.28515625" style="1" hidden="1" customWidth="1"/>
    <col min="44" max="45" width="23.7109375" style="1" hidden="1" customWidth="1"/>
    <col min="46" max="46" width="13.7109375" style="1" hidden="1" customWidth="1"/>
    <col min="47" max="47" width="18.5703125" style="1" hidden="1" customWidth="1"/>
    <col min="48" max="48" width="16.85546875" style="1" hidden="1" customWidth="1"/>
    <col min="49" max="49" width="15.7109375" style="1" hidden="1" customWidth="1"/>
    <col min="50" max="51" width="23.7109375" style="1" hidden="1" customWidth="1"/>
    <col min="52" max="52" width="16.5703125" style="1" hidden="1" customWidth="1"/>
    <col min="53" max="53" width="23.7109375" style="1" hidden="1" customWidth="1"/>
    <col min="54" max="54" width="18.28515625" style="1" hidden="1" customWidth="1"/>
    <col min="55" max="55" width="15.42578125" style="1" hidden="1" customWidth="1"/>
    <col min="56" max="57" width="23.7109375" style="1" hidden="1" customWidth="1"/>
    <col min="58" max="58" width="16.85546875" style="1" hidden="1" customWidth="1"/>
    <col min="59" max="59" width="23.7109375" style="1" hidden="1" customWidth="1"/>
    <col min="60" max="60" width="18" style="1" hidden="1" customWidth="1"/>
    <col min="61" max="61" width="15.42578125" style="1" hidden="1" customWidth="1"/>
    <col min="62" max="63" width="23.7109375" style="1" hidden="1" customWidth="1"/>
    <col min="64" max="64" width="17.42578125" style="1" hidden="1" customWidth="1"/>
    <col min="65" max="66" width="23.7109375" style="1" hidden="1" customWidth="1"/>
    <col min="67" max="67" width="21.85546875" style="1" hidden="1" customWidth="1"/>
    <col min="68" max="68" width="19.7109375" style="1" hidden="1" customWidth="1"/>
    <col min="69" max="69" width="17.42578125" style="1" hidden="1" customWidth="1"/>
    <col min="70" max="70" width="78.5703125" style="1" customWidth="1"/>
    <col min="71" max="71" width="27.85546875" style="1" customWidth="1"/>
    <col min="72" max="72" width="20.28515625" style="1" hidden="1" customWidth="1"/>
    <col min="73" max="73" width="19.42578125" style="1" hidden="1" customWidth="1"/>
    <col min="74" max="74" width="31" style="1" customWidth="1"/>
    <col min="75" max="16384" width="9" style="1"/>
  </cols>
  <sheetData>
    <row r="1" spans="1:102" ht="96" customHeight="1" x14ac:dyDescent="0.35">
      <c r="BS1" s="29" t="s">
        <v>150</v>
      </c>
      <c r="BT1" s="29"/>
      <c r="BU1" s="29"/>
      <c r="BV1" s="29"/>
      <c r="BW1" s="29"/>
      <c r="BX1" s="29"/>
      <c r="BY1" s="29"/>
      <c r="BZ1" s="29"/>
      <c r="CV1" s="2"/>
      <c r="CW1" s="2"/>
      <c r="CX1" s="3"/>
    </row>
    <row r="2" spans="1:102" ht="33" customHeight="1" x14ac:dyDescent="0.35">
      <c r="P2" s="3" t="s">
        <v>0</v>
      </c>
      <c r="R2" s="3"/>
      <c r="BS2" s="4"/>
      <c r="BT2" s="4"/>
      <c r="BU2" s="4"/>
      <c r="BV2" s="4"/>
      <c r="BW2" s="4"/>
      <c r="BX2" s="4"/>
      <c r="BY2" s="4"/>
      <c r="BZ2" s="4"/>
    </row>
    <row r="3" spans="1:102" ht="31.5" customHeight="1" x14ac:dyDescent="0.35">
      <c r="P3" s="3"/>
      <c r="R3" s="3"/>
      <c r="BP3" s="3"/>
      <c r="BQ3" s="3"/>
      <c r="BR3" s="30" t="s">
        <v>1</v>
      </c>
      <c r="BS3" s="30"/>
      <c r="BT3" s="30"/>
      <c r="BU3" s="30"/>
      <c r="BV3" s="30"/>
      <c r="BW3" s="2"/>
      <c r="BX3" s="2"/>
      <c r="BY3" s="2"/>
      <c r="BZ3" s="2"/>
      <c r="CA3" s="2"/>
      <c r="CB3" s="2"/>
    </row>
    <row r="4" spans="1:102" ht="52.5" customHeight="1" x14ac:dyDescent="0.35">
      <c r="P4" s="3"/>
      <c r="R4" s="3"/>
      <c r="BP4" s="3"/>
      <c r="BQ4" s="3"/>
      <c r="BR4" s="31" t="s">
        <v>2</v>
      </c>
      <c r="BS4" s="31"/>
      <c r="BT4" s="31"/>
      <c r="BU4" s="31"/>
      <c r="BV4" s="31"/>
      <c r="BW4" s="2"/>
      <c r="BX4" s="2"/>
      <c r="BY4" s="2"/>
      <c r="BZ4" s="2"/>
      <c r="CA4" s="2"/>
      <c r="CB4" s="2"/>
    </row>
    <row r="5" spans="1:102" x14ac:dyDescent="0.35">
      <c r="BQ5" s="3"/>
      <c r="BR5" s="3"/>
      <c r="BS5" s="3"/>
      <c r="BT5" s="3"/>
      <c r="BU5" s="3"/>
      <c r="BV5" s="3"/>
      <c r="BW5" s="32"/>
      <c r="BX5" s="32"/>
      <c r="BY5" s="32"/>
      <c r="BZ5" s="32"/>
      <c r="CA5" s="32"/>
      <c r="CV5" s="2"/>
      <c r="CW5" s="2"/>
      <c r="CX5" s="5"/>
    </row>
    <row r="6" spans="1:102" ht="42.75" hidden="1" customHeight="1" x14ac:dyDescent="0.3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</row>
    <row r="7" spans="1:102" ht="162" customHeight="1" x14ac:dyDescent="0.3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102" ht="32.25" customHeight="1" x14ac:dyDescent="0.35">
      <c r="C8" s="7"/>
      <c r="D8" s="7"/>
      <c r="E8" s="7"/>
      <c r="F8" s="7"/>
      <c r="G8" s="7"/>
      <c r="H8" s="7"/>
      <c r="I8" s="7"/>
      <c r="J8" s="7"/>
      <c r="K8" s="7"/>
      <c r="L8" s="7"/>
    </row>
    <row r="9" spans="1:102" ht="41.25" customHeight="1" x14ac:dyDescent="0.35">
      <c r="A9" s="23" t="s">
        <v>4</v>
      </c>
      <c r="B9" s="22" t="s">
        <v>5</v>
      </c>
      <c r="C9" s="22" t="s">
        <v>6</v>
      </c>
      <c r="D9" s="22"/>
      <c r="E9" s="27" t="s">
        <v>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2" t="s">
        <v>8</v>
      </c>
      <c r="T9" s="22"/>
      <c r="U9" s="22"/>
      <c r="V9" s="27" t="s">
        <v>9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2" t="s">
        <v>10</v>
      </c>
      <c r="AR9" s="22"/>
      <c r="AS9" s="22"/>
      <c r="AT9" s="27" t="s">
        <v>11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2" t="s">
        <v>12</v>
      </c>
      <c r="BP9" s="22"/>
      <c r="BQ9" s="22"/>
      <c r="BR9" s="22" t="s">
        <v>13</v>
      </c>
      <c r="BS9" s="27" t="s">
        <v>14</v>
      </c>
      <c r="BT9" s="27"/>
      <c r="BU9" s="27"/>
      <c r="BV9" s="27"/>
    </row>
    <row r="10" spans="1:102" ht="24.75" customHeight="1" x14ac:dyDescent="0.35">
      <c r="A10" s="23"/>
      <c r="B10" s="22"/>
      <c r="C10" s="22"/>
      <c r="D10" s="22"/>
      <c r="E10" s="22" t="s">
        <v>15</v>
      </c>
      <c r="F10" s="22"/>
      <c r="G10" s="22"/>
      <c r="H10" s="22"/>
      <c r="I10" s="22"/>
      <c r="J10" s="22"/>
      <c r="K10" s="26" t="s">
        <v>16</v>
      </c>
      <c r="L10" s="28"/>
      <c r="M10" s="28"/>
      <c r="N10" s="28"/>
      <c r="O10" s="28"/>
      <c r="P10" s="28"/>
      <c r="Q10" s="28"/>
      <c r="R10" s="28"/>
      <c r="S10" s="22"/>
      <c r="T10" s="22"/>
      <c r="U10" s="22"/>
      <c r="V10" s="22" t="s">
        <v>15</v>
      </c>
      <c r="W10" s="22"/>
      <c r="X10" s="22"/>
      <c r="Y10" s="22"/>
      <c r="Z10" s="22"/>
      <c r="AA10" s="22"/>
      <c r="AB10" s="22"/>
      <c r="AC10" s="22"/>
      <c r="AD10" s="22"/>
      <c r="AE10" s="26" t="s">
        <v>16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2"/>
      <c r="AR10" s="22"/>
      <c r="AS10" s="22"/>
      <c r="AT10" s="22" t="s">
        <v>15</v>
      </c>
      <c r="AU10" s="22"/>
      <c r="AV10" s="22"/>
      <c r="AW10" s="22"/>
      <c r="AX10" s="22"/>
      <c r="AY10" s="22"/>
      <c r="AZ10" s="22"/>
      <c r="BA10" s="22"/>
      <c r="BB10" s="22"/>
      <c r="BC10" s="26" t="s">
        <v>16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2"/>
      <c r="BP10" s="22"/>
      <c r="BQ10" s="22"/>
      <c r="BR10" s="22"/>
      <c r="BS10" s="22" t="s">
        <v>15</v>
      </c>
      <c r="BT10" s="22"/>
      <c r="BU10" s="22"/>
      <c r="BV10" s="22"/>
    </row>
    <row r="11" spans="1:102" ht="24.75" customHeight="1" x14ac:dyDescent="0.35">
      <c r="A11" s="23"/>
      <c r="B11" s="22"/>
      <c r="C11" s="22"/>
      <c r="D11" s="22"/>
      <c r="E11" s="22" t="s">
        <v>17</v>
      </c>
      <c r="F11" s="22"/>
      <c r="G11" s="22" t="s">
        <v>18</v>
      </c>
      <c r="H11" s="22"/>
      <c r="I11" s="22" t="s">
        <v>19</v>
      </c>
      <c r="J11" s="22"/>
      <c r="K11" s="22" t="s">
        <v>20</v>
      </c>
      <c r="L11" s="22"/>
      <c r="M11" s="22" t="s">
        <v>15</v>
      </c>
      <c r="N11" s="22"/>
      <c r="O11" s="22"/>
      <c r="P11" s="22"/>
      <c r="Q11" s="22"/>
      <c r="R11" s="22"/>
      <c r="S11" s="22"/>
      <c r="T11" s="22"/>
      <c r="U11" s="22"/>
      <c r="V11" s="22" t="s">
        <v>17</v>
      </c>
      <c r="W11" s="22"/>
      <c r="X11" s="22"/>
      <c r="Y11" s="22" t="s">
        <v>18</v>
      </c>
      <c r="Z11" s="22"/>
      <c r="AA11" s="22"/>
      <c r="AB11" s="22" t="s">
        <v>19</v>
      </c>
      <c r="AC11" s="22"/>
      <c r="AD11" s="22"/>
      <c r="AE11" s="22" t="s">
        <v>21</v>
      </c>
      <c r="AF11" s="22"/>
      <c r="AG11" s="22"/>
      <c r="AH11" s="22" t="s">
        <v>15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 t="s">
        <v>17</v>
      </c>
      <c r="AU11" s="22"/>
      <c r="AV11" s="22"/>
      <c r="AW11" s="22" t="s">
        <v>18</v>
      </c>
      <c r="AX11" s="22"/>
      <c r="AY11" s="22"/>
      <c r="AZ11" s="22" t="s">
        <v>19</v>
      </c>
      <c r="BA11" s="22"/>
      <c r="BB11" s="22"/>
      <c r="BC11" s="22" t="s">
        <v>22</v>
      </c>
      <c r="BD11" s="22"/>
      <c r="BE11" s="22"/>
      <c r="BF11" s="22" t="s">
        <v>15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17</v>
      </c>
      <c r="BT11" s="22"/>
      <c r="BU11" s="22"/>
      <c r="BV11" s="22" t="s">
        <v>18</v>
      </c>
    </row>
    <row r="12" spans="1:102" s="8" customFormat="1" ht="48.75" customHeight="1" x14ac:dyDescent="0.3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 t="s">
        <v>17</v>
      </c>
      <c r="N12" s="23"/>
      <c r="O12" s="23" t="s">
        <v>18</v>
      </c>
      <c r="P12" s="23"/>
      <c r="Q12" s="23" t="s">
        <v>19</v>
      </c>
      <c r="R12" s="23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 t="s">
        <v>17</v>
      </c>
      <c r="AI12" s="23"/>
      <c r="AJ12" s="23"/>
      <c r="AK12" s="23" t="s">
        <v>18</v>
      </c>
      <c r="AL12" s="23"/>
      <c r="AM12" s="23"/>
      <c r="AN12" s="23" t="s">
        <v>19</v>
      </c>
      <c r="AO12" s="23"/>
      <c r="AP12" s="23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 t="s">
        <v>17</v>
      </c>
      <c r="BG12" s="23"/>
      <c r="BH12" s="23"/>
      <c r="BI12" s="23" t="s">
        <v>18</v>
      </c>
      <c r="BJ12" s="23"/>
      <c r="BK12" s="23"/>
      <c r="BL12" s="23" t="s">
        <v>19</v>
      </c>
      <c r="BM12" s="23"/>
      <c r="BN12" s="23"/>
      <c r="BO12" s="22"/>
      <c r="BP12" s="22"/>
      <c r="BQ12" s="22"/>
      <c r="BR12" s="22"/>
      <c r="BS12" s="22"/>
      <c r="BT12" s="22"/>
      <c r="BU12" s="22"/>
      <c r="BV12" s="22"/>
    </row>
    <row r="13" spans="1:102" ht="15.75" hidden="1" customHeight="1" x14ac:dyDescent="0.35">
      <c r="A13" s="9">
        <v>1</v>
      </c>
      <c r="B13" s="9">
        <v>2</v>
      </c>
      <c r="C13" s="9" t="s">
        <v>23</v>
      </c>
      <c r="D13" s="9" t="s">
        <v>24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 t="s">
        <v>25</v>
      </c>
      <c r="L13" s="9" t="s">
        <v>26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 t="s">
        <v>27</v>
      </c>
      <c r="T13" s="9" t="s">
        <v>28</v>
      </c>
      <c r="U13" s="9" t="s">
        <v>29</v>
      </c>
      <c r="V13" s="9">
        <v>22</v>
      </c>
      <c r="W13" s="9">
        <v>23</v>
      </c>
      <c r="X13" s="9">
        <v>24</v>
      </c>
      <c r="Y13" s="9">
        <v>25</v>
      </c>
      <c r="Z13" s="9">
        <v>26</v>
      </c>
      <c r="AA13" s="9">
        <v>27</v>
      </c>
      <c r="AB13" s="9">
        <v>28</v>
      </c>
      <c r="AC13" s="9">
        <v>29</v>
      </c>
      <c r="AD13" s="9">
        <v>30</v>
      </c>
      <c r="AE13" s="9" t="s">
        <v>30</v>
      </c>
      <c r="AF13" s="9" t="s">
        <v>31</v>
      </c>
      <c r="AG13" s="9" t="s">
        <v>32</v>
      </c>
      <c r="AH13" s="9">
        <v>34</v>
      </c>
      <c r="AI13" s="9">
        <v>35</v>
      </c>
      <c r="AJ13" s="9">
        <v>36</v>
      </c>
      <c r="AK13" s="9">
        <v>37</v>
      </c>
      <c r="AL13" s="9">
        <v>38</v>
      </c>
      <c r="AM13" s="9">
        <v>39</v>
      </c>
      <c r="AN13" s="9">
        <v>40</v>
      </c>
      <c r="AO13" s="9">
        <v>41</v>
      </c>
      <c r="AP13" s="9">
        <v>42</v>
      </c>
      <c r="AQ13" s="9" t="s">
        <v>33</v>
      </c>
      <c r="AR13" s="9" t="s">
        <v>34</v>
      </c>
      <c r="AS13" s="9" t="s">
        <v>35</v>
      </c>
      <c r="AT13" s="9">
        <v>46</v>
      </c>
      <c r="AU13" s="9">
        <v>47</v>
      </c>
      <c r="AV13" s="9">
        <v>48</v>
      </c>
      <c r="AW13" s="9">
        <v>49</v>
      </c>
      <c r="AX13" s="9">
        <v>50</v>
      </c>
      <c r="AY13" s="9">
        <v>51</v>
      </c>
      <c r="AZ13" s="9">
        <v>52</v>
      </c>
      <c r="BA13" s="9">
        <v>53</v>
      </c>
      <c r="BB13" s="9">
        <v>54</v>
      </c>
      <c r="BC13" s="9" t="s">
        <v>36</v>
      </c>
      <c r="BD13" s="9" t="s">
        <v>37</v>
      </c>
      <c r="BE13" s="9" t="s">
        <v>38</v>
      </c>
      <c r="BF13" s="9">
        <v>58</v>
      </c>
      <c r="BG13" s="9">
        <v>59</v>
      </c>
      <c r="BH13" s="9">
        <v>60</v>
      </c>
      <c r="BI13" s="9">
        <v>61</v>
      </c>
      <c r="BJ13" s="9">
        <v>62</v>
      </c>
      <c r="BK13" s="9">
        <v>63</v>
      </c>
      <c r="BL13" s="9">
        <v>64</v>
      </c>
      <c r="BM13" s="9">
        <v>65</v>
      </c>
      <c r="BN13" s="9">
        <v>66</v>
      </c>
      <c r="BO13" s="9" t="s">
        <v>39</v>
      </c>
      <c r="BP13" s="9" t="s">
        <v>40</v>
      </c>
      <c r="BQ13" s="9" t="s">
        <v>41</v>
      </c>
      <c r="BR13" s="9"/>
      <c r="BS13" s="9">
        <v>70</v>
      </c>
      <c r="BT13" s="9">
        <v>71</v>
      </c>
      <c r="BU13" s="9">
        <v>72</v>
      </c>
      <c r="BV13" s="9">
        <v>73</v>
      </c>
    </row>
    <row r="14" spans="1:102" hidden="1" x14ac:dyDescent="0.35">
      <c r="A14" s="25"/>
      <c r="B14" s="25"/>
      <c r="C14" s="23" t="s">
        <v>42</v>
      </c>
      <c r="D14" s="10" t="s">
        <v>43</v>
      </c>
      <c r="E14" s="23" t="s">
        <v>42</v>
      </c>
      <c r="F14" s="10" t="s">
        <v>43</v>
      </c>
      <c r="G14" s="23" t="s">
        <v>42</v>
      </c>
      <c r="H14" s="10" t="s">
        <v>43</v>
      </c>
      <c r="I14" s="23" t="s">
        <v>42</v>
      </c>
      <c r="J14" s="10" t="s">
        <v>43</v>
      </c>
      <c r="K14" s="22" t="s">
        <v>42</v>
      </c>
      <c r="L14" s="11" t="s">
        <v>43</v>
      </c>
      <c r="M14" s="23" t="s">
        <v>42</v>
      </c>
      <c r="N14" s="11" t="s">
        <v>43</v>
      </c>
      <c r="O14" s="23" t="s">
        <v>42</v>
      </c>
      <c r="P14" s="11" t="s">
        <v>43</v>
      </c>
      <c r="Q14" s="23" t="s">
        <v>42</v>
      </c>
      <c r="R14" s="11" t="s">
        <v>43</v>
      </c>
      <c r="S14" s="23" t="s">
        <v>42</v>
      </c>
      <c r="T14" s="22" t="s">
        <v>43</v>
      </c>
      <c r="U14" s="22"/>
      <c r="V14" s="23" t="s">
        <v>42</v>
      </c>
      <c r="W14" s="22" t="s">
        <v>43</v>
      </c>
      <c r="X14" s="22"/>
      <c r="Y14" s="23" t="s">
        <v>42</v>
      </c>
      <c r="Z14" s="22" t="s">
        <v>43</v>
      </c>
      <c r="AA14" s="22"/>
      <c r="AB14" s="23" t="s">
        <v>42</v>
      </c>
      <c r="AC14" s="22" t="s">
        <v>43</v>
      </c>
      <c r="AD14" s="22"/>
      <c r="AE14" s="22" t="s">
        <v>42</v>
      </c>
      <c r="AF14" s="23" t="s">
        <v>43</v>
      </c>
      <c r="AG14" s="23"/>
      <c r="AH14" s="23" t="s">
        <v>42</v>
      </c>
      <c r="AI14" s="23" t="s">
        <v>43</v>
      </c>
      <c r="AJ14" s="23"/>
      <c r="AK14" s="23" t="s">
        <v>42</v>
      </c>
      <c r="AL14" s="23" t="s">
        <v>43</v>
      </c>
      <c r="AM14" s="23"/>
      <c r="AN14" s="23" t="s">
        <v>42</v>
      </c>
      <c r="AO14" s="23" t="s">
        <v>43</v>
      </c>
      <c r="AP14" s="23"/>
      <c r="AQ14" s="23" t="s">
        <v>42</v>
      </c>
      <c r="AR14" s="22" t="s">
        <v>43</v>
      </c>
      <c r="AS14" s="22"/>
      <c r="AT14" s="23" t="s">
        <v>42</v>
      </c>
      <c r="AU14" s="22" t="s">
        <v>43</v>
      </c>
      <c r="AV14" s="22"/>
      <c r="AW14" s="23" t="s">
        <v>42</v>
      </c>
      <c r="AX14" s="22" t="s">
        <v>43</v>
      </c>
      <c r="AY14" s="22"/>
      <c r="AZ14" s="23" t="s">
        <v>42</v>
      </c>
      <c r="BA14" s="22" t="s">
        <v>43</v>
      </c>
      <c r="BB14" s="22"/>
      <c r="BC14" s="22" t="s">
        <v>42</v>
      </c>
      <c r="BD14" s="23" t="s">
        <v>43</v>
      </c>
      <c r="BE14" s="23"/>
      <c r="BF14" s="23" t="s">
        <v>42</v>
      </c>
      <c r="BG14" s="23" t="s">
        <v>43</v>
      </c>
      <c r="BH14" s="23"/>
      <c r="BI14" s="23" t="s">
        <v>42</v>
      </c>
      <c r="BJ14" s="23" t="s">
        <v>43</v>
      </c>
      <c r="BK14" s="23"/>
      <c r="BL14" s="23" t="s">
        <v>42</v>
      </c>
      <c r="BM14" s="23" t="s">
        <v>43</v>
      </c>
      <c r="BN14" s="23"/>
      <c r="BO14" s="23" t="s">
        <v>42</v>
      </c>
      <c r="BP14" s="22" t="s">
        <v>43</v>
      </c>
      <c r="BQ14" s="22"/>
      <c r="BR14" s="23" t="s">
        <v>44</v>
      </c>
      <c r="BS14" s="23" t="s">
        <v>42</v>
      </c>
      <c r="BT14" s="22" t="s">
        <v>43</v>
      </c>
      <c r="BU14" s="22"/>
      <c r="BV14" s="23" t="s">
        <v>42</v>
      </c>
    </row>
    <row r="15" spans="1:102" ht="42" hidden="1" customHeight="1" x14ac:dyDescent="0.35">
      <c r="A15" s="25"/>
      <c r="B15" s="25"/>
      <c r="C15" s="23"/>
      <c r="D15" s="10" t="s">
        <v>45</v>
      </c>
      <c r="E15" s="23"/>
      <c r="F15" s="10" t="s">
        <v>45</v>
      </c>
      <c r="G15" s="23"/>
      <c r="H15" s="10" t="s">
        <v>45</v>
      </c>
      <c r="I15" s="23"/>
      <c r="J15" s="10" t="s">
        <v>45</v>
      </c>
      <c r="K15" s="22"/>
      <c r="L15" s="10" t="s">
        <v>46</v>
      </c>
      <c r="M15" s="23"/>
      <c r="N15" s="10" t="s">
        <v>46</v>
      </c>
      <c r="O15" s="23"/>
      <c r="P15" s="10" t="s">
        <v>46</v>
      </c>
      <c r="Q15" s="23"/>
      <c r="R15" s="10" t="s">
        <v>46</v>
      </c>
      <c r="S15" s="23"/>
      <c r="T15" s="10" t="s">
        <v>45</v>
      </c>
      <c r="U15" s="10" t="s">
        <v>47</v>
      </c>
      <c r="V15" s="23"/>
      <c r="W15" s="10" t="s">
        <v>45</v>
      </c>
      <c r="X15" s="10" t="s">
        <v>47</v>
      </c>
      <c r="Y15" s="23"/>
      <c r="Z15" s="10" t="s">
        <v>45</v>
      </c>
      <c r="AA15" s="10" t="s">
        <v>47</v>
      </c>
      <c r="AB15" s="23"/>
      <c r="AC15" s="10" t="s">
        <v>45</v>
      </c>
      <c r="AD15" s="10" t="s">
        <v>47</v>
      </c>
      <c r="AE15" s="22"/>
      <c r="AF15" s="10" t="s">
        <v>46</v>
      </c>
      <c r="AG15" s="10" t="s">
        <v>47</v>
      </c>
      <c r="AH15" s="23"/>
      <c r="AI15" s="10" t="s">
        <v>46</v>
      </c>
      <c r="AJ15" s="10" t="s">
        <v>47</v>
      </c>
      <c r="AK15" s="23"/>
      <c r="AL15" s="10" t="s">
        <v>46</v>
      </c>
      <c r="AM15" s="10" t="s">
        <v>47</v>
      </c>
      <c r="AN15" s="23"/>
      <c r="AO15" s="10" t="s">
        <v>46</v>
      </c>
      <c r="AP15" s="10" t="s">
        <v>47</v>
      </c>
      <c r="AQ15" s="23"/>
      <c r="AR15" s="10" t="s">
        <v>45</v>
      </c>
      <c r="AS15" s="10" t="s">
        <v>47</v>
      </c>
      <c r="AT15" s="23"/>
      <c r="AU15" s="10" t="s">
        <v>45</v>
      </c>
      <c r="AV15" s="10" t="s">
        <v>47</v>
      </c>
      <c r="AW15" s="23"/>
      <c r="AX15" s="10" t="s">
        <v>45</v>
      </c>
      <c r="AY15" s="10" t="s">
        <v>47</v>
      </c>
      <c r="AZ15" s="23"/>
      <c r="BA15" s="10" t="s">
        <v>45</v>
      </c>
      <c r="BB15" s="10" t="s">
        <v>47</v>
      </c>
      <c r="BC15" s="22"/>
      <c r="BD15" s="10" t="s">
        <v>46</v>
      </c>
      <c r="BE15" s="10" t="s">
        <v>47</v>
      </c>
      <c r="BF15" s="23"/>
      <c r="BG15" s="10" t="s">
        <v>46</v>
      </c>
      <c r="BH15" s="10" t="s">
        <v>47</v>
      </c>
      <c r="BI15" s="23"/>
      <c r="BJ15" s="10" t="s">
        <v>46</v>
      </c>
      <c r="BK15" s="10" t="s">
        <v>47</v>
      </c>
      <c r="BL15" s="23"/>
      <c r="BM15" s="10" t="s">
        <v>46</v>
      </c>
      <c r="BN15" s="10" t="s">
        <v>47</v>
      </c>
      <c r="BO15" s="23"/>
      <c r="BP15" s="10" t="s">
        <v>45</v>
      </c>
      <c r="BQ15" s="10" t="s">
        <v>47</v>
      </c>
      <c r="BR15" s="23"/>
      <c r="BS15" s="23"/>
      <c r="BT15" s="10" t="s">
        <v>45</v>
      </c>
      <c r="BU15" s="10" t="s">
        <v>47</v>
      </c>
      <c r="BV15" s="23"/>
    </row>
    <row r="16" spans="1:102" ht="47.25" customHeight="1" x14ac:dyDescent="0.35">
      <c r="A16" s="12" t="s">
        <v>48</v>
      </c>
      <c r="B16" s="13" t="s">
        <v>49</v>
      </c>
      <c r="C16" s="11">
        <f>E16+G16+I16</f>
        <v>1812</v>
      </c>
      <c r="D16" s="10">
        <f>F16+H16+J16</f>
        <v>218</v>
      </c>
      <c r="E16" s="11">
        <v>252</v>
      </c>
      <c r="F16" s="10">
        <v>30</v>
      </c>
      <c r="G16" s="11">
        <v>719</v>
      </c>
      <c r="H16" s="10">
        <v>89</v>
      </c>
      <c r="I16" s="11">
        <v>841</v>
      </c>
      <c r="J16" s="10">
        <v>99</v>
      </c>
      <c r="K16" s="10">
        <f>M16+O16+Q16</f>
        <v>0</v>
      </c>
      <c r="L16" s="10">
        <f>N16+P16+R16</f>
        <v>0</v>
      </c>
      <c r="M16" s="11">
        <v>0</v>
      </c>
      <c r="N16" s="10">
        <v>0</v>
      </c>
      <c r="O16" s="11">
        <v>0</v>
      </c>
      <c r="P16" s="10">
        <v>0</v>
      </c>
      <c r="Q16" s="11">
        <v>0</v>
      </c>
      <c r="R16" s="10">
        <v>0</v>
      </c>
      <c r="S16" s="11">
        <f>V16+Y16+AB16</f>
        <v>1812</v>
      </c>
      <c r="T16" s="10">
        <f>W16+Z16+AC16</f>
        <v>218</v>
      </c>
      <c r="U16" s="10">
        <f>X16+AA16+AD16</f>
        <v>0</v>
      </c>
      <c r="V16" s="11">
        <v>252</v>
      </c>
      <c r="W16" s="10">
        <v>30</v>
      </c>
      <c r="X16" s="10">
        <v>0</v>
      </c>
      <c r="Y16" s="11">
        <v>719</v>
      </c>
      <c r="Z16" s="10">
        <v>89</v>
      </c>
      <c r="AA16" s="10">
        <v>0</v>
      </c>
      <c r="AB16" s="11">
        <v>841</v>
      </c>
      <c r="AC16" s="10">
        <v>99</v>
      </c>
      <c r="AD16" s="10">
        <v>0</v>
      </c>
      <c r="AE16" s="10">
        <f>AH16+AK16+AN16</f>
        <v>0</v>
      </c>
      <c r="AF16" s="10">
        <f>AI16+AL16+AO16</f>
        <v>0</v>
      </c>
      <c r="AG16" s="10">
        <f>AJ16+AM16+AP16</f>
        <v>0</v>
      </c>
      <c r="AH16" s="11">
        <v>0</v>
      </c>
      <c r="AI16" s="10">
        <v>0</v>
      </c>
      <c r="AJ16" s="10">
        <v>0</v>
      </c>
      <c r="AK16" s="11">
        <v>0</v>
      </c>
      <c r="AL16" s="10">
        <v>0</v>
      </c>
      <c r="AM16" s="10">
        <v>0</v>
      </c>
      <c r="AN16" s="11">
        <v>0</v>
      </c>
      <c r="AO16" s="10">
        <v>0</v>
      </c>
      <c r="AP16" s="10">
        <v>0</v>
      </c>
      <c r="AQ16" s="11">
        <f>AT16+AW16+AZ16</f>
        <v>1888</v>
      </c>
      <c r="AR16" s="10">
        <f>AU16+AX16+BA16</f>
        <v>237</v>
      </c>
      <c r="AS16" s="10">
        <f>AV16+AY16+BB16</f>
        <v>0</v>
      </c>
      <c r="AT16" s="11">
        <v>252</v>
      </c>
      <c r="AU16" s="10">
        <v>30</v>
      </c>
      <c r="AV16" s="10">
        <v>0</v>
      </c>
      <c r="AW16" s="11">
        <v>700</v>
      </c>
      <c r="AX16" s="10">
        <v>98</v>
      </c>
      <c r="AY16" s="10">
        <v>0</v>
      </c>
      <c r="AZ16" s="11">
        <v>936</v>
      </c>
      <c r="BA16" s="10">
        <v>109</v>
      </c>
      <c r="BB16" s="10">
        <v>0</v>
      </c>
      <c r="BC16" s="10">
        <f>BF16+BI16+BL16</f>
        <v>0</v>
      </c>
      <c r="BD16" s="10">
        <f>BG16+BJ16+BM16</f>
        <v>0</v>
      </c>
      <c r="BE16" s="10">
        <f>BH16+BK16+BN16</f>
        <v>0</v>
      </c>
      <c r="BF16" s="11">
        <v>0</v>
      </c>
      <c r="BG16" s="10">
        <v>0</v>
      </c>
      <c r="BH16" s="10">
        <v>0</v>
      </c>
      <c r="BI16" s="11">
        <v>0</v>
      </c>
      <c r="BJ16" s="10">
        <v>0</v>
      </c>
      <c r="BK16" s="10">
        <v>0</v>
      </c>
      <c r="BL16" s="11">
        <v>0</v>
      </c>
      <c r="BM16" s="10">
        <v>0</v>
      </c>
      <c r="BN16" s="10">
        <v>0</v>
      </c>
      <c r="BO16" s="14" t="e">
        <f>BS16+BV16+#REF!</f>
        <v>#REF!</v>
      </c>
      <c r="BP16" s="14" t="e">
        <f>BT16+#REF!+#REF!</f>
        <v>#REF!</v>
      </c>
      <c r="BQ16" s="14" t="e">
        <f>BU16+#REF!+#REF!</f>
        <v>#REF!</v>
      </c>
      <c r="BR16" s="14">
        <f>BS16+BV16</f>
        <v>1003</v>
      </c>
      <c r="BS16" s="14">
        <v>261</v>
      </c>
      <c r="BT16" s="14">
        <v>33</v>
      </c>
      <c r="BU16" s="14"/>
      <c r="BV16" s="14">
        <v>742</v>
      </c>
    </row>
    <row r="17" spans="1:74" ht="47.25" customHeight="1" x14ac:dyDescent="0.35">
      <c r="A17" s="12" t="s">
        <v>50</v>
      </c>
      <c r="B17" s="13" t="s">
        <v>51</v>
      </c>
      <c r="C17" s="11">
        <f t="shared" ref="C17:D65" si="0">E17+G17+I17</f>
        <v>1197</v>
      </c>
      <c r="D17" s="10">
        <f t="shared" si="0"/>
        <v>167</v>
      </c>
      <c r="E17" s="11">
        <v>134</v>
      </c>
      <c r="F17" s="10">
        <v>12</v>
      </c>
      <c r="G17" s="11">
        <v>382</v>
      </c>
      <c r="H17" s="10">
        <v>51</v>
      </c>
      <c r="I17" s="11">
        <v>681</v>
      </c>
      <c r="J17" s="10">
        <v>104</v>
      </c>
      <c r="K17" s="10">
        <f t="shared" ref="K17:L65" si="1">M17+O17+Q17</f>
        <v>0</v>
      </c>
      <c r="L17" s="10">
        <f t="shared" si="1"/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f t="shared" ref="S17:U65" si="2">V17+Y17+AB17</f>
        <v>1197</v>
      </c>
      <c r="T17" s="10">
        <f t="shared" si="2"/>
        <v>167</v>
      </c>
      <c r="U17" s="10">
        <f t="shared" si="2"/>
        <v>13</v>
      </c>
      <c r="V17" s="11">
        <v>134</v>
      </c>
      <c r="W17" s="10">
        <v>12</v>
      </c>
      <c r="X17" s="10">
        <v>1</v>
      </c>
      <c r="Y17" s="11">
        <v>382</v>
      </c>
      <c r="Z17" s="10">
        <v>51</v>
      </c>
      <c r="AA17" s="10">
        <v>2</v>
      </c>
      <c r="AB17" s="11">
        <v>681</v>
      </c>
      <c r="AC17" s="10">
        <v>104</v>
      </c>
      <c r="AD17" s="10">
        <v>10</v>
      </c>
      <c r="AE17" s="10">
        <f t="shared" ref="AE17:AG65" si="3">AH17+AK17+AN17</f>
        <v>0</v>
      </c>
      <c r="AF17" s="10">
        <f t="shared" si="3"/>
        <v>0</v>
      </c>
      <c r="AG17" s="10">
        <f t="shared" si="3"/>
        <v>0</v>
      </c>
      <c r="AH17" s="11">
        <v>0</v>
      </c>
      <c r="AI17" s="10">
        <v>0</v>
      </c>
      <c r="AJ17" s="10">
        <v>0</v>
      </c>
      <c r="AK17" s="11">
        <v>0</v>
      </c>
      <c r="AL17" s="10">
        <v>0</v>
      </c>
      <c r="AM17" s="10">
        <v>0</v>
      </c>
      <c r="AN17" s="11">
        <v>0</v>
      </c>
      <c r="AO17" s="10">
        <v>0</v>
      </c>
      <c r="AP17" s="10">
        <v>0</v>
      </c>
      <c r="AQ17" s="11">
        <f t="shared" ref="AQ17:AS65" si="4">AT17+AW17+AZ17</f>
        <v>1173</v>
      </c>
      <c r="AR17" s="10">
        <f t="shared" si="4"/>
        <v>161</v>
      </c>
      <c r="AS17" s="10">
        <f t="shared" si="4"/>
        <v>12</v>
      </c>
      <c r="AT17" s="11">
        <v>100</v>
      </c>
      <c r="AU17" s="10">
        <v>10</v>
      </c>
      <c r="AV17" s="10">
        <v>0</v>
      </c>
      <c r="AW17" s="11">
        <v>392</v>
      </c>
      <c r="AX17" s="10">
        <v>49</v>
      </c>
      <c r="AY17" s="10">
        <v>1</v>
      </c>
      <c r="AZ17" s="11">
        <v>681</v>
      </c>
      <c r="BA17" s="10">
        <v>102</v>
      </c>
      <c r="BB17" s="10">
        <v>11</v>
      </c>
      <c r="BC17" s="10">
        <f t="shared" ref="BC17:BE65" si="5">BF17+BI17+BL17</f>
        <v>0</v>
      </c>
      <c r="BD17" s="10">
        <f t="shared" si="5"/>
        <v>0</v>
      </c>
      <c r="BE17" s="10">
        <f t="shared" si="5"/>
        <v>0</v>
      </c>
      <c r="BF17" s="11">
        <v>0</v>
      </c>
      <c r="BG17" s="10">
        <v>0</v>
      </c>
      <c r="BH17" s="10">
        <v>0</v>
      </c>
      <c r="BI17" s="11">
        <v>0</v>
      </c>
      <c r="BJ17" s="10">
        <v>0</v>
      </c>
      <c r="BK17" s="10">
        <v>0</v>
      </c>
      <c r="BL17" s="11">
        <v>0</v>
      </c>
      <c r="BM17" s="10">
        <v>0</v>
      </c>
      <c r="BN17" s="10">
        <v>0</v>
      </c>
      <c r="BO17" s="14" t="e">
        <f>BS17+BV17+#REF!</f>
        <v>#REF!</v>
      </c>
      <c r="BP17" s="14" t="e">
        <f>BT17+#REF!+#REF!</f>
        <v>#REF!</v>
      </c>
      <c r="BQ17" s="14" t="e">
        <f>BU17+#REF!+#REF!</f>
        <v>#REF!</v>
      </c>
      <c r="BR17" s="14">
        <f t="shared" ref="BR17:BR65" si="6">BS17+BV17</f>
        <v>524</v>
      </c>
      <c r="BS17" s="14">
        <v>141</v>
      </c>
      <c r="BT17" s="14">
        <v>23</v>
      </c>
      <c r="BU17" s="14"/>
      <c r="BV17" s="14">
        <v>383</v>
      </c>
    </row>
    <row r="18" spans="1:74" ht="47.25" customHeight="1" x14ac:dyDescent="0.35">
      <c r="A18" s="12" t="s">
        <v>52</v>
      </c>
      <c r="B18" s="13" t="s">
        <v>53</v>
      </c>
      <c r="C18" s="11">
        <f t="shared" si="0"/>
        <v>1487</v>
      </c>
      <c r="D18" s="10">
        <f t="shared" si="0"/>
        <v>237</v>
      </c>
      <c r="E18" s="11">
        <v>210</v>
      </c>
      <c r="F18" s="10">
        <v>25</v>
      </c>
      <c r="G18" s="11">
        <v>539</v>
      </c>
      <c r="H18" s="10">
        <v>91</v>
      </c>
      <c r="I18" s="11">
        <v>738</v>
      </c>
      <c r="J18" s="10">
        <v>121</v>
      </c>
      <c r="K18" s="10">
        <f t="shared" si="1"/>
        <v>0</v>
      </c>
      <c r="L18" s="10">
        <f t="shared" si="1"/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f t="shared" si="2"/>
        <v>1487</v>
      </c>
      <c r="T18" s="10">
        <f t="shared" si="2"/>
        <v>250</v>
      </c>
      <c r="U18" s="10">
        <f t="shared" si="2"/>
        <v>0</v>
      </c>
      <c r="V18" s="9">
        <v>210</v>
      </c>
      <c r="W18" s="9">
        <v>27</v>
      </c>
      <c r="X18" s="9">
        <v>0</v>
      </c>
      <c r="Y18" s="9">
        <v>539</v>
      </c>
      <c r="Z18" s="9">
        <v>96</v>
      </c>
      <c r="AA18" s="9">
        <v>0</v>
      </c>
      <c r="AB18" s="9">
        <v>738</v>
      </c>
      <c r="AC18" s="9">
        <v>127</v>
      </c>
      <c r="AD18" s="9">
        <v>0</v>
      </c>
      <c r="AE18" s="10">
        <f t="shared" si="3"/>
        <v>0</v>
      </c>
      <c r="AF18" s="10">
        <f t="shared" si="3"/>
        <v>0</v>
      </c>
      <c r="AG18" s="10">
        <f t="shared" si="3"/>
        <v>0</v>
      </c>
      <c r="AH18" s="9">
        <v>0</v>
      </c>
      <c r="AI18" s="9">
        <v>0</v>
      </c>
      <c r="AJ18" s="9"/>
      <c r="AK18" s="9">
        <v>0</v>
      </c>
      <c r="AL18" s="9">
        <v>0</v>
      </c>
      <c r="AM18" s="9"/>
      <c r="AN18" s="9">
        <v>0</v>
      </c>
      <c r="AO18" s="9">
        <v>0</v>
      </c>
      <c r="AP18" s="9">
        <v>0</v>
      </c>
      <c r="AQ18" s="11">
        <f t="shared" si="4"/>
        <v>1575</v>
      </c>
      <c r="AR18" s="10">
        <f t="shared" si="4"/>
        <v>259</v>
      </c>
      <c r="AS18" s="10">
        <f t="shared" si="4"/>
        <v>0</v>
      </c>
      <c r="AT18" s="9">
        <v>210</v>
      </c>
      <c r="AU18" s="9">
        <v>25</v>
      </c>
      <c r="AV18" s="9">
        <v>0</v>
      </c>
      <c r="AW18" s="9">
        <v>571</v>
      </c>
      <c r="AX18" s="9">
        <v>101</v>
      </c>
      <c r="AY18" s="9">
        <v>0</v>
      </c>
      <c r="AZ18" s="9">
        <v>794</v>
      </c>
      <c r="BA18" s="9">
        <v>133</v>
      </c>
      <c r="BB18" s="9">
        <v>0</v>
      </c>
      <c r="BC18" s="10">
        <f t="shared" si="5"/>
        <v>0</v>
      </c>
      <c r="BD18" s="10">
        <f t="shared" si="5"/>
        <v>0</v>
      </c>
      <c r="BE18" s="10">
        <f t="shared" si="5"/>
        <v>0</v>
      </c>
      <c r="BF18" s="9">
        <v>0</v>
      </c>
      <c r="BG18" s="9">
        <v>0</v>
      </c>
      <c r="BH18" s="9"/>
      <c r="BI18" s="9">
        <v>0</v>
      </c>
      <c r="BJ18" s="9">
        <v>0</v>
      </c>
      <c r="BK18" s="9"/>
      <c r="BL18" s="9">
        <v>0</v>
      </c>
      <c r="BM18" s="9">
        <v>0</v>
      </c>
      <c r="BN18" s="9"/>
      <c r="BO18" s="14" t="e">
        <f>BS18+BV18+#REF!</f>
        <v>#REF!</v>
      </c>
      <c r="BP18" s="14" t="e">
        <f>BT18+#REF!+#REF!</f>
        <v>#REF!</v>
      </c>
      <c r="BQ18" s="14" t="e">
        <f>BU18+#REF!+#REF!</f>
        <v>#REF!</v>
      </c>
      <c r="BR18" s="14">
        <f t="shared" si="6"/>
        <v>790</v>
      </c>
      <c r="BS18" s="14">
        <v>216</v>
      </c>
      <c r="BT18" s="14">
        <v>33</v>
      </c>
      <c r="BU18" s="14"/>
      <c r="BV18" s="14">
        <v>574</v>
      </c>
    </row>
    <row r="19" spans="1:74" ht="47.25" customHeight="1" x14ac:dyDescent="0.35">
      <c r="A19" s="12" t="s">
        <v>54</v>
      </c>
      <c r="B19" s="13" t="s">
        <v>55</v>
      </c>
      <c r="C19" s="11">
        <f t="shared" si="0"/>
        <v>1293</v>
      </c>
      <c r="D19" s="10">
        <f t="shared" si="0"/>
        <v>214</v>
      </c>
      <c r="E19" s="11">
        <v>135</v>
      </c>
      <c r="F19" s="10">
        <v>21</v>
      </c>
      <c r="G19" s="11">
        <v>424</v>
      </c>
      <c r="H19" s="10">
        <v>63</v>
      </c>
      <c r="I19" s="11">
        <v>734</v>
      </c>
      <c r="J19" s="10">
        <v>130</v>
      </c>
      <c r="K19" s="10">
        <f t="shared" si="1"/>
        <v>0</v>
      </c>
      <c r="L19" s="10">
        <f t="shared" si="1"/>
        <v>0</v>
      </c>
      <c r="M19" s="11">
        <v>0</v>
      </c>
      <c r="N19" s="10">
        <v>0</v>
      </c>
      <c r="O19" s="11">
        <v>0</v>
      </c>
      <c r="P19" s="10">
        <v>0</v>
      </c>
      <c r="Q19" s="11">
        <v>0</v>
      </c>
      <c r="R19" s="10">
        <v>0</v>
      </c>
      <c r="S19" s="11">
        <f t="shared" si="2"/>
        <v>1293</v>
      </c>
      <c r="T19" s="10">
        <f t="shared" si="2"/>
        <v>214</v>
      </c>
      <c r="U19" s="10">
        <f t="shared" si="2"/>
        <v>0</v>
      </c>
      <c r="V19" s="11">
        <v>135</v>
      </c>
      <c r="W19" s="10">
        <v>21</v>
      </c>
      <c r="X19" s="10">
        <v>0</v>
      </c>
      <c r="Y19" s="11">
        <v>424</v>
      </c>
      <c r="Z19" s="10">
        <v>63</v>
      </c>
      <c r="AA19" s="10">
        <v>0</v>
      </c>
      <c r="AB19" s="11">
        <v>734</v>
      </c>
      <c r="AC19" s="10">
        <v>130</v>
      </c>
      <c r="AD19" s="10">
        <v>0</v>
      </c>
      <c r="AE19" s="10">
        <f t="shared" si="3"/>
        <v>0</v>
      </c>
      <c r="AF19" s="10">
        <f t="shared" si="3"/>
        <v>0</v>
      </c>
      <c r="AG19" s="10">
        <f t="shared" si="3"/>
        <v>0</v>
      </c>
      <c r="AH19" s="11">
        <v>0</v>
      </c>
      <c r="AI19" s="10">
        <v>0</v>
      </c>
      <c r="AJ19" s="10">
        <v>0</v>
      </c>
      <c r="AK19" s="11">
        <v>0</v>
      </c>
      <c r="AL19" s="10">
        <v>0</v>
      </c>
      <c r="AM19" s="10">
        <v>0</v>
      </c>
      <c r="AN19" s="11">
        <v>0</v>
      </c>
      <c r="AO19" s="10">
        <v>0</v>
      </c>
      <c r="AP19" s="10">
        <v>0</v>
      </c>
      <c r="AQ19" s="11">
        <f t="shared" si="4"/>
        <v>1303</v>
      </c>
      <c r="AR19" s="10">
        <f t="shared" si="4"/>
        <v>218</v>
      </c>
      <c r="AS19" s="10">
        <f t="shared" si="4"/>
        <v>0</v>
      </c>
      <c r="AT19" s="11">
        <v>136</v>
      </c>
      <c r="AU19" s="10">
        <v>20</v>
      </c>
      <c r="AV19" s="10">
        <v>0</v>
      </c>
      <c r="AW19" s="11">
        <v>405</v>
      </c>
      <c r="AX19" s="10">
        <v>62</v>
      </c>
      <c r="AY19" s="10">
        <v>0</v>
      </c>
      <c r="AZ19" s="11">
        <v>762</v>
      </c>
      <c r="BA19" s="10">
        <v>136</v>
      </c>
      <c r="BB19" s="10">
        <v>0</v>
      </c>
      <c r="BC19" s="10">
        <f t="shared" si="5"/>
        <v>0</v>
      </c>
      <c r="BD19" s="10">
        <f t="shared" si="5"/>
        <v>0</v>
      </c>
      <c r="BE19" s="10">
        <f t="shared" si="5"/>
        <v>0</v>
      </c>
      <c r="BF19" s="11">
        <v>0</v>
      </c>
      <c r="BG19" s="10">
        <v>0</v>
      </c>
      <c r="BH19" s="10">
        <v>0</v>
      </c>
      <c r="BI19" s="11">
        <v>0</v>
      </c>
      <c r="BJ19" s="10">
        <v>0</v>
      </c>
      <c r="BK19" s="10">
        <v>0</v>
      </c>
      <c r="BL19" s="11">
        <v>0</v>
      </c>
      <c r="BM19" s="10">
        <v>0</v>
      </c>
      <c r="BN19" s="10">
        <v>0</v>
      </c>
      <c r="BO19" s="14" t="e">
        <f>BS19+BV19+#REF!</f>
        <v>#REF!</v>
      </c>
      <c r="BP19" s="14" t="e">
        <f>BT19+#REF!+#REF!</f>
        <v>#REF!</v>
      </c>
      <c r="BQ19" s="14" t="e">
        <f>BU19+#REF!+#REF!</f>
        <v>#REF!</v>
      </c>
      <c r="BR19" s="14">
        <f t="shared" si="6"/>
        <v>537</v>
      </c>
      <c r="BS19" s="14">
        <v>127</v>
      </c>
      <c r="BT19" s="14">
        <v>21</v>
      </c>
      <c r="BU19" s="14"/>
      <c r="BV19" s="14">
        <v>410</v>
      </c>
    </row>
    <row r="20" spans="1:74" ht="47.25" customHeight="1" x14ac:dyDescent="0.35">
      <c r="A20" s="12" t="s">
        <v>56</v>
      </c>
      <c r="B20" s="13" t="s">
        <v>57</v>
      </c>
      <c r="C20" s="11">
        <f t="shared" si="0"/>
        <v>1012</v>
      </c>
      <c r="D20" s="10">
        <f t="shared" si="0"/>
        <v>124</v>
      </c>
      <c r="E20" s="11">
        <v>102</v>
      </c>
      <c r="F20" s="10">
        <v>24</v>
      </c>
      <c r="G20" s="11">
        <v>349</v>
      </c>
      <c r="H20" s="10">
        <v>40</v>
      </c>
      <c r="I20" s="11">
        <v>561</v>
      </c>
      <c r="J20" s="10">
        <v>60</v>
      </c>
      <c r="K20" s="10">
        <f t="shared" si="1"/>
        <v>0</v>
      </c>
      <c r="L20" s="10">
        <f t="shared" si="1"/>
        <v>0</v>
      </c>
      <c r="M20" s="11">
        <v>0</v>
      </c>
      <c r="N20" s="10">
        <v>0</v>
      </c>
      <c r="O20" s="11">
        <v>0</v>
      </c>
      <c r="P20" s="10">
        <v>0</v>
      </c>
      <c r="Q20" s="11">
        <v>0</v>
      </c>
      <c r="R20" s="10">
        <v>0</v>
      </c>
      <c r="S20" s="11">
        <f t="shared" si="2"/>
        <v>1012</v>
      </c>
      <c r="T20" s="10">
        <f t="shared" si="2"/>
        <v>124</v>
      </c>
      <c r="U20" s="10">
        <f t="shared" si="2"/>
        <v>0</v>
      </c>
      <c r="V20" s="11">
        <v>102</v>
      </c>
      <c r="W20" s="10">
        <v>24</v>
      </c>
      <c r="X20" s="10">
        <v>0</v>
      </c>
      <c r="Y20" s="11">
        <v>349</v>
      </c>
      <c r="Z20" s="10">
        <v>40</v>
      </c>
      <c r="AA20" s="10">
        <v>0</v>
      </c>
      <c r="AB20" s="11">
        <v>561</v>
      </c>
      <c r="AC20" s="10">
        <v>60</v>
      </c>
      <c r="AD20" s="10">
        <v>0</v>
      </c>
      <c r="AE20" s="10">
        <f t="shared" si="3"/>
        <v>0</v>
      </c>
      <c r="AF20" s="10">
        <f t="shared" si="3"/>
        <v>0</v>
      </c>
      <c r="AG20" s="10">
        <f t="shared" si="3"/>
        <v>0</v>
      </c>
      <c r="AH20" s="11">
        <v>0</v>
      </c>
      <c r="AI20" s="10">
        <v>0</v>
      </c>
      <c r="AJ20" s="10">
        <v>0</v>
      </c>
      <c r="AK20" s="11">
        <v>0</v>
      </c>
      <c r="AL20" s="10">
        <v>0</v>
      </c>
      <c r="AM20" s="10">
        <v>0</v>
      </c>
      <c r="AN20" s="11">
        <v>0</v>
      </c>
      <c r="AO20" s="10">
        <v>0</v>
      </c>
      <c r="AP20" s="10">
        <v>0</v>
      </c>
      <c r="AQ20" s="11">
        <f t="shared" si="4"/>
        <v>1038</v>
      </c>
      <c r="AR20" s="10">
        <f t="shared" si="4"/>
        <v>131</v>
      </c>
      <c r="AS20" s="10">
        <f t="shared" si="4"/>
        <v>0</v>
      </c>
      <c r="AT20" s="11">
        <v>100</v>
      </c>
      <c r="AU20" s="10">
        <v>26</v>
      </c>
      <c r="AV20" s="10">
        <v>0</v>
      </c>
      <c r="AW20" s="11">
        <v>332</v>
      </c>
      <c r="AX20" s="10">
        <v>43</v>
      </c>
      <c r="AY20" s="10">
        <v>0</v>
      </c>
      <c r="AZ20" s="11">
        <v>606</v>
      </c>
      <c r="BA20" s="10">
        <v>62</v>
      </c>
      <c r="BB20" s="10">
        <v>0</v>
      </c>
      <c r="BC20" s="10">
        <f t="shared" si="5"/>
        <v>0</v>
      </c>
      <c r="BD20" s="10">
        <f t="shared" si="5"/>
        <v>0</v>
      </c>
      <c r="BE20" s="10">
        <f t="shared" si="5"/>
        <v>0</v>
      </c>
      <c r="BF20" s="11">
        <v>0</v>
      </c>
      <c r="BG20" s="10">
        <v>0</v>
      </c>
      <c r="BH20" s="10">
        <v>0</v>
      </c>
      <c r="BI20" s="11">
        <v>0</v>
      </c>
      <c r="BJ20" s="10">
        <v>0</v>
      </c>
      <c r="BK20" s="10">
        <v>0</v>
      </c>
      <c r="BL20" s="11">
        <v>0</v>
      </c>
      <c r="BM20" s="10">
        <v>0</v>
      </c>
      <c r="BN20" s="10">
        <v>0</v>
      </c>
      <c r="BO20" s="14" t="e">
        <f>BS20+BV20+#REF!</f>
        <v>#REF!</v>
      </c>
      <c r="BP20" s="14" t="e">
        <f>BT20+#REF!+#REF!</f>
        <v>#REF!</v>
      </c>
      <c r="BQ20" s="14" t="e">
        <f>BU20+#REF!+#REF!</f>
        <v>#REF!</v>
      </c>
      <c r="BR20" s="14">
        <f t="shared" si="6"/>
        <v>445</v>
      </c>
      <c r="BS20" s="14">
        <v>103</v>
      </c>
      <c r="BT20" s="14">
        <v>13</v>
      </c>
      <c r="BU20" s="14"/>
      <c r="BV20" s="14">
        <v>342</v>
      </c>
    </row>
    <row r="21" spans="1:74" ht="47.25" customHeight="1" x14ac:dyDescent="0.35">
      <c r="A21" s="12" t="s">
        <v>58</v>
      </c>
      <c r="B21" s="13" t="s">
        <v>59</v>
      </c>
      <c r="C21" s="11">
        <f t="shared" si="0"/>
        <v>1121</v>
      </c>
      <c r="D21" s="10">
        <f t="shared" si="0"/>
        <v>128</v>
      </c>
      <c r="E21" s="11">
        <v>150</v>
      </c>
      <c r="F21" s="10">
        <v>13</v>
      </c>
      <c r="G21" s="11">
        <v>395</v>
      </c>
      <c r="H21" s="10">
        <v>47</v>
      </c>
      <c r="I21" s="11">
        <v>576</v>
      </c>
      <c r="J21" s="10">
        <v>68</v>
      </c>
      <c r="K21" s="10">
        <f t="shared" si="1"/>
        <v>0</v>
      </c>
      <c r="L21" s="10">
        <f t="shared" si="1"/>
        <v>0</v>
      </c>
      <c r="M21" s="11">
        <v>0</v>
      </c>
      <c r="N21" s="10">
        <v>0</v>
      </c>
      <c r="O21" s="11">
        <v>0</v>
      </c>
      <c r="P21" s="10">
        <v>0</v>
      </c>
      <c r="Q21" s="11">
        <v>0</v>
      </c>
      <c r="R21" s="10">
        <v>0</v>
      </c>
      <c r="S21" s="11">
        <f t="shared" si="2"/>
        <v>1121</v>
      </c>
      <c r="T21" s="10">
        <f t="shared" si="2"/>
        <v>128</v>
      </c>
      <c r="U21" s="10">
        <f t="shared" si="2"/>
        <v>0</v>
      </c>
      <c r="V21" s="9">
        <v>150</v>
      </c>
      <c r="W21" s="9">
        <v>13</v>
      </c>
      <c r="X21" s="9"/>
      <c r="Y21" s="9">
        <v>395</v>
      </c>
      <c r="Z21" s="9">
        <v>47</v>
      </c>
      <c r="AA21" s="9"/>
      <c r="AB21" s="9">
        <v>576</v>
      </c>
      <c r="AC21" s="9">
        <v>68</v>
      </c>
      <c r="AD21" s="9"/>
      <c r="AE21" s="10">
        <f t="shared" si="3"/>
        <v>0</v>
      </c>
      <c r="AF21" s="10">
        <f t="shared" si="3"/>
        <v>0</v>
      </c>
      <c r="AG21" s="10">
        <f t="shared" si="3"/>
        <v>0</v>
      </c>
      <c r="AH21" s="9">
        <v>0</v>
      </c>
      <c r="AI21" s="9">
        <v>0</v>
      </c>
      <c r="AJ21" s="9"/>
      <c r="AK21" s="9">
        <v>0</v>
      </c>
      <c r="AL21" s="9">
        <v>0</v>
      </c>
      <c r="AM21" s="9"/>
      <c r="AN21" s="9">
        <v>0</v>
      </c>
      <c r="AO21" s="9">
        <v>0</v>
      </c>
      <c r="AP21" s="9">
        <v>0</v>
      </c>
      <c r="AQ21" s="11">
        <f t="shared" si="4"/>
        <v>1175</v>
      </c>
      <c r="AR21" s="10">
        <f t="shared" si="4"/>
        <v>136</v>
      </c>
      <c r="AS21" s="10">
        <f t="shared" si="4"/>
        <v>0</v>
      </c>
      <c r="AT21" s="9">
        <v>150</v>
      </c>
      <c r="AU21" s="9">
        <v>17</v>
      </c>
      <c r="AV21" s="9"/>
      <c r="AW21" s="9">
        <v>435</v>
      </c>
      <c r="AX21" s="9">
        <v>49</v>
      </c>
      <c r="AY21" s="9"/>
      <c r="AZ21" s="9">
        <v>590</v>
      </c>
      <c r="BA21" s="9">
        <v>70</v>
      </c>
      <c r="BB21" s="9"/>
      <c r="BC21" s="10">
        <f t="shared" si="5"/>
        <v>0</v>
      </c>
      <c r="BD21" s="10">
        <f t="shared" si="5"/>
        <v>0</v>
      </c>
      <c r="BE21" s="10">
        <f t="shared" si="5"/>
        <v>0</v>
      </c>
      <c r="BF21" s="9">
        <v>0</v>
      </c>
      <c r="BG21" s="9">
        <v>0</v>
      </c>
      <c r="BH21" s="9"/>
      <c r="BI21" s="9">
        <v>0</v>
      </c>
      <c r="BJ21" s="9">
        <v>0</v>
      </c>
      <c r="BK21" s="9"/>
      <c r="BL21" s="9">
        <v>0</v>
      </c>
      <c r="BM21" s="9">
        <v>0</v>
      </c>
      <c r="BN21" s="9"/>
      <c r="BO21" s="14" t="e">
        <f>BS21+BV21+#REF!</f>
        <v>#REF!</v>
      </c>
      <c r="BP21" s="14" t="e">
        <f>BT21+#REF!+#REF!</f>
        <v>#REF!</v>
      </c>
      <c r="BQ21" s="14" t="e">
        <f>BU21+#REF!+#REF!</f>
        <v>#REF!</v>
      </c>
      <c r="BR21" s="14">
        <f t="shared" si="6"/>
        <v>552</v>
      </c>
      <c r="BS21" s="14">
        <v>161</v>
      </c>
      <c r="BT21" s="14">
        <v>21</v>
      </c>
      <c r="BU21" s="14"/>
      <c r="BV21" s="14">
        <v>391</v>
      </c>
    </row>
    <row r="22" spans="1:74" ht="47.25" customHeight="1" x14ac:dyDescent="0.35">
      <c r="A22" s="12" t="s">
        <v>60</v>
      </c>
      <c r="B22" s="13" t="s">
        <v>61</v>
      </c>
      <c r="C22" s="11">
        <f t="shared" si="0"/>
        <v>973</v>
      </c>
      <c r="D22" s="10">
        <f t="shared" si="0"/>
        <v>155</v>
      </c>
      <c r="E22" s="11">
        <v>100</v>
      </c>
      <c r="F22" s="10">
        <v>20</v>
      </c>
      <c r="G22" s="11">
        <v>333</v>
      </c>
      <c r="H22" s="10">
        <v>60</v>
      </c>
      <c r="I22" s="11">
        <v>540</v>
      </c>
      <c r="J22" s="10">
        <v>75</v>
      </c>
      <c r="K22" s="10">
        <f t="shared" si="1"/>
        <v>0</v>
      </c>
      <c r="L22" s="10">
        <f t="shared" si="1"/>
        <v>0</v>
      </c>
      <c r="M22" s="11">
        <v>0</v>
      </c>
      <c r="N22" s="10">
        <v>0</v>
      </c>
      <c r="O22" s="11">
        <v>0</v>
      </c>
      <c r="P22" s="10">
        <v>0</v>
      </c>
      <c r="Q22" s="11">
        <v>0</v>
      </c>
      <c r="R22" s="10">
        <v>0</v>
      </c>
      <c r="S22" s="11">
        <f t="shared" si="2"/>
        <v>973</v>
      </c>
      <c r="T22" s="10">
        <f t="shared" si="2"/>
        <v>155</v>
      </c>
      <c r="U22" s="10">
        <f t="shared" si="2"/>
        <v>0</v>
      </c>
      <c r="V22" s="11">
        <v>100</v>
      </c>
      <c r="W22" s="10">
        <v>20</v>
      </c>
      <c r="X22" s="10"/>
      <c r="Y22" s="11">
        <v>333</v>
      </c>
      <c r="Z22" s="10">
        <v>60</v>
      </c>
      <c r="AA22" s="10"/>
      <c r="AB22" s="11">
        <v>540</v>
      </c>
      <c r="AC22" s="10">
        <v>75</v>
      </c>
      <c r="AD22" s="10">
        <v>0</v>
      </c>
      <c r="AE22" s="10">
        <f t="shared" si="3"/>
        <v>0</v>
      </c>
      <c r="AF22" s="10">
        <f t="shared" si="3"/>
        <v>0</v>
      </c>
      <c r="AG22" s="10">
        <f t="shared" si="3"/>
        <v>0</v>
      </c>
      <c r="AH22" s="11">
        <v>0</v>
      </c>
      <c r="AI22" s="10">
        <v>0</v>
      </c>
      <c r="AJ22" s="10"/>
      <c r="AK22" s="11">
        <v>0</v>
      </c>
      <c r="AL22" s="10">
        <v>0</v>
      </c>
      <c r="AM22" s="10"/>
      <c r="AN22" s="11">
        <v>0</v>
      </c>
      <c r="AO22" s="10">
        <v>0</v>
      </c>
      <c r="AP22" s="10"/>
      <c r="AQ22" s="11">
        <f t="shared" si="4"/>
        <v>973</v>
      </c>
      <c r="AR22" s="10">
        <f t="shared" si="4"/>
        <v>155</v>
      </c>
      <c r="AS22" s="10">
        <f t="shared" si="4"/>
        <v>0</v>
      </c>
      <c r="AT22" s="11">
        <v>100</v>
      </c>
      <c r="AU22" s="10">
        <v>20</v>
      </c>
      <c r="AV22" s="10"/>
      <c r="AW22" s="11">
        <v>333</v>
      </c>
      <c r="AX22" s="10">
        <v>60</v>
      </c>
      <c r="AY22" s="10"/>
      <c r="AZ22" s="11">
        <v>540</v>
      </c>
      <c r="BA22" s="10">
        <v>75</v>
      </c>
      <c r="BB22" s="10"/>
      <c r="BC22" s="10">
        <f t="shared" si="5"/>
        <v>0</v>
      </c>
      <c r="BD22" s="10">
        <f t="shared" si="5"/>
        <v>0</v>
      </c>
      <c r="BE22" s="10">
        <f t="shared" si="5"/>
        <v>0</v>
      </c>
      <c r="BF22" s="11">
        <v>0</v>
      </c>
      <c r="BG22" s="10">
        <v>0</v>
      </c>
      <c r="BH22" s="10"/>
      <c r="BI22" s="11">
        <v>0</v>
      </c>
      <c r="BJ22" s="10">
        <v>0</v>
      </c>
      <c r="BK22" s="10"/>
      <c r="BL22" s="11">
        <v>0</v>
      </c>
      <c r="BM22" s="10">
        <v>0</v>
      </c>
      <c r="BN22" s="10"/>
      <c r="BO22" s="14" t="e">
        <f>BS22+BV22+#REF!</f>
        <v>#REF!</v>
      </c>
      <c r="BP22" s="14" t="e">
        <f>BT22+#REF!+#REF!</f>
        <v>#REF!</v>
      </c>
      <c r="BQ22" s="14" t="e">
        <f>BU22+#REF!+#REF!</f>
        <v>#REF!</v>
      </c>
      <c r="BR22" s="14">
        <f t="shared" si="6"/>
        <v>483</v>
      </c>
      <c r="BS22" s="14">
        <v>128</v>
      </c>
      <c r="BT22" s="14">
        <v>15</v>
      </c>
      <c r="BU22" s="14"/>
      <c r="BV22" s="14">
        <v>355</v>
      </c>
    </row>
    <row r="23" spans="1:74" ht="47.25" customHeight="1" x14ac:dyDescent="0.35">
      <c r="A23" s="12" t="s">
        <v>62</v>
      </c>
      <c r="B23" s="13" t="s">
        <v>63</v>
      </c>
      <c r="C23" s="11">
        <f t="shared" si="0"/>
        <v>1183</v>
      </c>
      <c r="D23" s="10">
        <f t="shared" si="0"/>
        <v>141</v>
      </c>
      <c r="E23" s="11">
        <v>125</v>
      </c>
      <c r="F23" s="10">
        <v>25</v>
      </c>
      <c r="G23" s="11">
        <v>461</v>
      </c>
      <c r="H23" s="10">
        <v>47</v>
      </c>
      <c r="I23" s="11">
        <v>597</v>
      </c>
      <c r="J23" s="10">
        <v>69</v>
      </c>
      <c r="K23" s="10">
        <f t="shared" si="1"/>
        <v>0</v>
      </c>
      <c r="L23" s="10">
        <f t="shared" si="1"/>
        <v>0</v>
      </c>
      <c r="M23" s="11">
        <v>0</v>
      </c>
      <c r="N23" s="10">
        <v>0</v>
      </c>
      <c r="O23" s="11">
        <v>0</v>
      </c>
      <c r="P23" s="10">
        <v>0</v>
      </c>
      <c r="Q23" s="11">
        <v>0</v>
      </c>
      <c r="R23" s="10">
        <v>0</v>
      </c>
      <c r="S23" s="11">
        <f t="shared" si="2"/>
        <v>1183</v>
      </c>
      <c r="T23" s="10">
        <f t="shared" si="2"/>
        <v>141</v>
      </c>
      <c r="U23" s="10">
        <f t="shared" si="2"/>
        <v>25</v>
      </c>
      <c r="V23" s="11">
        <v>125</v>
      </c>
      <c r="W23" s="10">
        <v>25</v>
      </c>
      <c r="X23" s="10">
        <v>0</v>
      </c>
      <c r="Y23" s="11">
        <v>461</v>
      </c>
      <c r="Z23" s="10">
        <v>47</v>
      </c>
      <c r="AA23" s="10">
        <v>25</v>
      </c>
      <c r="AB23" s="11">
        <v>597</v>
      </c>
      <c r="AC23" s="10">
        <v>69</v>
      </c>
      <c r="AD23" s="10">
        <v>0</v>
      </c>
      <c r="AE23" s="10">
        <f t="shared" si="3"/>
        <v>0</v>
      </c>
      <c r="AF23" s="10">
        <f t="shared" si="3"/>
        <v>0</v>
      </c>
      <c r="AG23" s="10">
        <f t="shared" si="3"/>
        <v>0</v>
      </c>
      <c r="AH23" s="11">
        <v>0</v>
      </c>
      <c r="AI23" s="10">
        <v>0</v>
      </c>
      <c r="AJ23" s="10">
        <v>0</v>
      </c>
      <c r="AK23" s="11">
        <v>0</v>
      </c>
      <c r="AL23" s="10">
        <v>0</v>
      </c>
      <c r="AM23" s="10">
        <v>0</v>
      </c>
      <c r="AN23" s="11">
        <v>0</v>
      </c>
      <c r="AO23" s="10">
        <v>0</v>
      </c>
      <c r="AP23" s="10">
        <v>0</v>
      </c>
      <c r="AQ23" s="11">
        <f t="shared" si="4"/>
        <v>1199</v>
      </c>
      <c r="AR23" s="10">
        <f t="shared" si="4"/>
        <v>155</v>
      </c>
      <c r="AS23" s="10">
        <f t="shared" si="4"/>
        <v>13</v>
      </c>
      <c r="AT23" s="11">
        <v>125</v>
      </c>
      <c r="AU23" s="10">
        <v>25</v>
      </c>
      <c r="AV23" s="10">
        <v>0</v>
      </c>
      <c r="AW23" s="11">
        <v>478</v>
      </c>
      <c r="AX23" s="10">
        <v>55</v>
      </c>
      <c r="AY23" s="10">
        <v>13</v>
      </c>
      <c r="AZ23" s="11">
        <v>596</v>
      </c>
      <c r="BA23" s="10">
        <v>75</v>
      </c>
      <c r="BB23" s="10">
        <v>0</v>
      </c>
      <c r="BC23" s="10">
        <f t="shared" si="5"/>
        <v>0</v>
      </c>
      <c r="BD23" s="10">
        <f t="shared" si="5"/>
        <v>0</v>
      </c>
      <c r="BE23" s="10">
        <f t="shared" si="5"/>
        <v>0</v>
      </c>
      <c r="BF23" s="11">
        <v>0</v>
      </c>
      <c r="BG23" s="10">
        <v>0</v>
      </c>
      <c r="BH23" s="10">
        <v>0</v>
      </c>
      <c r="BI23" s="11">
        <v>0</v>
      </c>
      <c r="BJ23" s="10">
        <v>0</v>
      </c>
      <c r="BK23" s="10">
        <v>0</v>
      </c>
      <c r="BL23" s="11">
        <v>0</v>
      </c>
      <c r="BM23" s="10">
        <v>0</v>
      </c>
      <c r="BN23" s="10">
        <v>0</v>
      </c>
      <c r="BO23" s="14" t="e">
        <f>BS23+BV23+#REF!</f>
        <v>#REF!</v>
      </c>
      <c r="BP23" s="14" t="e">
        <f>BT23+#REF!+#REF!</f>
        <v>#REF!</v>
      </c>
      <c r="BQ23" s="14" t="e">
        <f>BU23+#REF!+#REF!</f>
        <v>#REF!</v>
      </c>
      <c r="BR23" s="14">
        <f t="shared" si="6"/>
        <v>570</v>
      </c>
      <c r="BS23" s="14">
        <v>158</v>
      </c>
      <c r="BT23" s="14">
        <v>22</v>
      </c>
      <c r="BU23" s="14"/>
      <c r="BV23" s="14">
        <v>412</v>
      </c>
    </row>
    <row r="24" spans="1:74" ht="47.25" customHeight="1" x14ac:dyDescent="0.35">
      <c r="A24" s="12" t="s">
        <v>64</v>
      </c>
      <c r="B24" s="13" t="s">
        <v>65</v>
      </c>
      <c r="C24" s="11">
        <f t="shared" si="0"/>
        <v>1140</v>
      </c>
      <c r="D24" s="10">
        <f t="shared" si="0"/>
        <v>190</v>
      </c>
      <c r="E24" s="11">
        <v>150</v>
      </c>
      <c r="F24" s="10">
        <v>15</v>
      </c>
      <c r="G24" s="11">
        <v>377</v>
      </c>
      <c r="H24" s="10">
        <v>72</v>
      </c>
      <c r="I24" s="11">
        <v>613</v>
      </c>
      <c r="J24" s="10">
        <v>103</v>
      </c>
      <c r="K24" s="10">
        <f t="shared" si="1"/>
        <v>0</v>
      </c>
      <c r="L24" s="10">
        <f t="shared" si="1"/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  <c r="S24" s="11">
        <f t="shared" si="2"/>
        <v>1140</v>
      </c>
      <c r="T24" s="10">
        <f t="shared" si="2"/>
        <v>190</v>
      </c>
      <c r="U24" s="10">
        <f t="shared" si="2"/>
        <v>0</v>
      </c>
      <c r="V24" s="9">
        <v>150</v>
      </c>
      <c r="W24" s="9">
        <v>15</v>
      </c>
      <c r="X24" s="9">
        <v>0</v>
      </c>
      <c r="Y24" s="9">
        <v>377</v>
      </c>
      <c r="Z24" s="9">
        <v>72</v>
      </c>
      <c r="AA24" s="9">
        <v>0</v>
      </c>
      <c r="AB24" s="9">
        <v>613</v>
      </c>
      <c r="AC24" s="9">
        <v>103</v>
      </c>
      <c r="AD24" s="9">
        <v>0</v>
      </c>
      <c r="AE24" s="10">
        <f t="shared" si="3"/>
        <v>0</v>
      </c>
      <c r="AF24" s="10">
        <f t="shared" si="3"/>
        <v>0</v>
      </c>
      <c r="AG24" s="10">
        <f t="shared" si="3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1">
        <f t="shared" si="4"/>
        <v>1132</v>
      </c>
      <c r="AR24" s="10">
        <f t="shared" si="4"/>
        <v>190</v>
      </c>
      <c r="AS24" s="10">
        <f t="shared" si="4"/>
        <v>0</v>
      </c>
      <c r="AT24" s="9">
        <v>110</v>
      </c>
      <c r="AU24" s="9">
        <v>15</v>
      </c>
      <c r="AV24" s="9">
        <v>0</v>
      </c>
      <c r="AW24" s="9">
        <v>427</v>
      </c>
      <c r="AX24" s="9">
        <v>72</v>
      </c>
      <c r="AY24" s="9">
        <v>0</v>
      </c>
      <c r="AZ24" s="9">
        <v>595</v>
      </c>
      <c r="BA24" s="9">
        <v>103</v>
      </c>
      <c r="BB24" s="9">
        <v>0</v>
      </c>
      <c r="BC24" s="10">
        <f t="shared" si="5"/>
        <v>0</v>
      </c>
      <c r="BD24" s="10">
        <f t="shared" si="5"/>
        <v>0</v>
      </c>
      <c r="BE24" s="10">
        <f t="shared" si="5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14" t="e">
        <f>BS24+BV24+#REF!</f>
        <v>#REF!</v>
      </c>
      <c r="BP24" s="14" t="e">
        <f>BT24+#REF!+#REF!</f>
        <v>#REF!</v>
      </c>
      <c r="BQ24" s="14" t="e">
        <f>BU24+#REF!+#REF!</f>
        <v>#REF!</v>
      </c>
      <c r="BR24" s="14">
        <f t="shared" si="6"/>
        <v>546</v>
      </c>
      <c r="BS24" s="14">
        <v>137</v>
      </c>
      <c r="BT24" s="14">
        <v>25</v>
      </c>
      <c r="BU24" s="14"/>
      <c r="BV24" s="14">
        <v>409</v>
      </c>
    </row>
    <row r="25" spans="1:74" ht="47.25" customHeight="1" x14ac:dyDescent="0.35">
      <c r="A25" s="12" t="s">
        <v>66</v>
      </c>
      <c r="B25" s="13" t="s">
        <v>67</v>
      </c>
      <c r="C25" s="11">
        <f t="shared" si="0"/>
        <v>1288</v>
      </c>
      <c r="D25" s="10">
        <f t="shared" si="0"/>
        <v>170</v>
      </c>
      <c r="E25" s="11">
        <v>136</v>
      </c>
      <c r="F25" s="10">
        <v>18</v>
      </c>
      <c r="G25" s="11">
        <v>466</v>
      </c>
      <c r="H25" s="10">
        <v>66</v>
      </c>
      <c r="I25" s="11">
        <v>686</v>
      </c>
      <c r="J25" s="10">
        <v>86</v>
      </c>
      <c r="K25" s="10">
        <f t="shared" si="1"/>
        <v>0</v>
      </c>
      <c r="L25" s="10">
        <f t="shared" si="1"/>
        <v>0</v>
      </c>
      <c r="M25" s="11">
        <v>0</v>
      </c>
      <c r="N25" s="10">
        <v>0</v>
      </c>
      <c r="O25" s="11">
        <v>0</v>
      </c>
      <c r="P25" s="10">
        <v>0</v>
      </c>
      <c r="Q25" s="11">
        <v>0</v>
      </c>
      <c r="R25" s="10">
        <v>0</v>
      </c>
      <c r="S25" s="11">
        <f t="shared" si="2"/>
        <v>1288</v>
      </c>
      <c r="T25" s="10">
        <f t="shared" si="2"/>
        <v>170</v>
      </c>
      <c r="U25" s="10">
        <f t="shared" si="2"/>
        <v>0</v>
      </c>
      <c r="V25" s="11">
        <v>136</v>
      </c>
      <c r="W25" s="10">
        <v>18</v>
      </c>
      <c r="X25" s="10">
        <v>0</v>
      </c>
      <c r="Y25" s="11">
        <v>466</v>
      </c>
      <c r="Z25" s="10">
        <v>66</v>
      </c>
      <c r="AA25" s="10">
        <v>0</v>
      </c>
      <c r="AB25" s="11">
        <v>686</v>
      </c>
      <c r="AC25" s="10">
        <v>86</v>
      </c>
      <c r="AD25" s="10">
        <v>0</v>
      </c>
      <c r="AE25" s="10">
        <f t="shared" si="3"/>
        <v>0</v>
      </c>
      <c r="AF25" s="10">
        <f t="shared" si="3"/>
        <v>0</v>
      </c>
      <c r="AG25" s="10">
        <f t="shared" si="3"/>
        <v>0</v>
      </c>
      <c r="AH25" s="11">
        <v>0</v>
      </c>
      <c r="AI25" s="10">
        <v>0</v>
      </c>
      <c r="AJ25" s="10">
        <v>0</v>
      </c>
      <c r="AK25" s="11">
        <v>0</v>
      </c>
      <c r="AL25" s="10">
        <v>0</v>
      </c>
      <c r="AM25" s="10">
        <v>0</v>
      </c>
      <c r="AN25" s="11">
        <v>0</v>
      </c>
      <c r="AO25" s="10">
        <v>0</v>
      </c>
      <c r="AP25" s="10">
        <v>0</v>
      </c>
      <c r="AQ25" s="11">
        <f t="shared" si="4"/>
        <v>1317</v>
      </c>
      <c r="AR25" s="10">
        <f t="shared" si="4"/>
        <v>176</v>
      </c>
      <c r="AS25" s="10">
        <f t="shared" si="4"/>
        <v>0</v>
      </c>
      <c r="AT25" s="11">
        <v>165</v>
      </c>
      <c r="AU25" s="10">
        <v>25</v>
      </c>
      <c r="AV25" s="10">
        <v>0</v>
      </c>
      <c r="AW25" s="11">
        <v>437</v>
      </c>
      <c r="AX25" s="10">
        <v>59</v>
      </c>
      <c r="AY25" s="10">
        <v>0</v>
      </c>
      <c r="AZ25" s="11">
        <v>715</v>
      </c>
      <c r="BA25" s="10">
        <v>92</v>
      </c>
      <c r="BB25" s="10">
        <v>0</v>
      </c>
      <c r="BC25" s="10">
        <f t="shared" si="5"/>
        <v>0</v>
      </c>
      <c r="BD25" s="10">
        <f t="shared" si="5"/>
        <v>0</v>
      </c>
      <c r="BE25" s="10">
        <f t="shared" si="5"/>
        <v>0</v>
      </c>
      <c r="BF25" s="11">
        <v>0</v>
      </c>
      <c r="BG25" s="10">
        <v>0</v>
      </c>
      <c r="BH25" s="10">
        <v>0</v>
      </c>
      <c r="BI25" s="11">
        <v>0</v>
      </c>
      <c r="BJ25" s="10">
        <v>0</v>
      </c>
      <c r="BK25" s="10">
        <v>0</v>
      </c>
      <c r="BL25" s="11">
        <v>0</v>
      </c>
      <c r="BM25" s="10">
        <v>0</v>
      </c>
      <c r="BN25" s="10">
        <v>0</v>
      </c>
      <c r="BO25" s="14" t="e">
        <f>BS25+BV25+#REF!</f>
        <v>#REF!</v>
      </c>
      <c r="BP25" s="14" t="e">
        <f>BT25+#REF!+#REF!</f>
        <v>#REF!</v>
      </c>
      <c r="BQ25" s="14" t="e">
        <f>BU25+#REF!+#REF!</f>
        <v>#REF!</v>
      </c>
      <c r="BR25" s="14">
        <f t="shared" si="6"/>
        <v>622</v>
      </c>
      <c r="BS25" s="14">
        <v>154</v>
      </c>
      <c r="BT25" s="14">
        <v>26</v>
      </c>
      <c r="BU25" s="14"/>
      <c r="BV25" s="14">
        <v>468</v>
      </c>
    </row>
    <row r="26" spans="1:74" ht="47.25" customHeight="1" x14ac:dyDescent="0.35">
      <c r="A26" s="12" t="s">
        <v>68</v>
      </c>
      <c r="B26" s="13" t="s">
        <v>69</v>
      </c>
      <c r="C26" s="11">
        <f t="shared" si="0"/>
        <v>1298</v>
      </c>
      <c r="D26" s="10">
        <f t="shared" si="0"/>
        <v>206</v>
      </c>
      <c r="E26" s="11">
        <v>133</v>
      </c>
      <c r="F26" s="10">
        <v>29</v>
      </c>
      <c r="G26" s="11">
        <v>431</v>
      </c>
      <c r="H26" s="10">
        <v>76</v>
      </c>
      <c r="I26" s="11">
        <v>734</v>
      </c>
      <c r="J26" s="10">
        <v>101</v>
      </c>
      <c r="K26" s="10">
        <f t="shared" si="1"/>
        <v>0</v>
      </c>
      <c r="L26" s="10">
        <f t="shared" si="1"/>
        <v>0</v>
      </c>
      <c r="M26" s="11">
        <v>0</v>
      </c>
      <c r="N26" s="10">
        <v>0</v>
      </c>
      <c r="O26" s="11">
        <v>0</v>
      </c>
      <c r="P26" s="10">
        <v>0</v>
      </c>
      <c r="Q26" s="11">
        <v>0</v>
      </c>
      <c r="R26" s="10">
        <v>0</v>
      </c>
      <c r="S26" s="11">
        <f t="shared" si="2"/>
        <v>1298</v>
      </c>
      <c r="T26" s="10">
        <f t="shared" si="2"/>
        <v>206</v>
      </c>
      <c r="U26" s="10">
        <f t="shared" si="2"/>
        <v>0</v>
      </c>
      <c r="V26" s="11">
        <v>133</v>
      </c>
      <c r="W26" s="10">
        <v>29</v>
      </c>
      <c r="X26" s="10">
        <v>0</v>
      </c>
      <c r="Y26" s="11">
        <v>431</v>
      </c>
      <c r="Z26" s="10">
        <v>76</v>
      </c>
      <c r="AA26" s="10">
        <v>0</v>
      </c>
      <c r="AB26" s="11">
        <v>734</v>
      </c>
      <c r="AC26" s="10">
        <v>101</v>
      </c>
      <c r="AD26" s="10">
        <v>0</v>
      </c>
      <c r="AE26" s="10">
        <f t="shared" si="3"/>
        <v>0</v>
      </c>
      <c r="AF26" s="10">
        <f t="shared" si="3"/>
        <v>0</v>
      </c>
      <c r="AG26" s="10">
        <f t="shared" si="3"/>
        <v>0</v>
      </c>
      <c r="AH26" s="11">
        <v>0</v>
      </c>
      <c r="AI26" s="10">
        <v>0</v>
      </c>
      <c r="AJ26" s="10">
        <v>0</v>
      </c>
      <c r="AK26" s="11">
        <v>0</v>
      </c>
      <c r="AL26" s="10">
        <v>0</v>
      </c>
      <c r="AM26" s="10">
        <v>0</v>
      </c>
      <c r="AN26" s="11">
        <v>0</v>
      </c>
      <c r="AO26" s="10">
        <v>0</v>
      </c>
      <c r="AP26" s="10">
        <v>0</v>
      </c>
      <c r="AQ26" s="11">
        <f t="shared" si="4"/>
        <v>1295</v>
      </c>
      <c r="AR26" s="10">
        <f t="shared" si="4"/>
        <v>225</v>
      </c>
      <c r="AS26" s="10">
        <f t="shared" si="4"/>
        <v>0</v>
      </c>
      <c r="AT26" s="11">
        <v>100</v>
      </c>
      <c r="AU26" s="10">
        <v>25</v>
      </c>
      <c r="AV26" s="10">
        <v>0</v>
      </c>
      <c r="AW26" s="11">
        <v>415</v>
      </c>
      <c r="AX26" s="10">
        <v>82</v>
      </c>
      <c r="AY26" s="10">
        <v>0</v>
      </c>
      <c r="AZ26" s="11">
        <v>780</v>
      </c>
      <c r="BA26" s="10">
        <v>118</v>
      </c>
      <c r="BB26" s="10">
        <v>0</v>
      </c>
      <c r="BC26" s="10">
        <f t="shared" si="5"/>
        <v>0</v>
      </c>
      <c r="BD26" s="10">
        <f t="shared" si="5"/>
        <v>0</v>
      </c>
      <c r="BE26" s="10">
        <f t="shared" si="5"/>
        <v>0</v>
      </c>
      <c r="BF26" s="11">
        <v>0</v>
      </c>
      <c r="BG26" s="10">
        <v>0</v>
      </c>
      <c r="BH26" s="10">
        <v>0</v>
      </c>
      <c r="BI26" s="11">
        <v>0</v>
      </c>
      <c r="BJ26" s="10">
        <v>0</v>
      </c>
      <c r="BK26" s="10">
        <v>0</v>
      </c>
      <c r="BL26" s="11">
        <v>0</v>
      </c>
      <c r="BM26" s="10">
        <v>0</v>
      </c>
      <c r="BN26" s="10">
        <v>0</v>
      </c>
      <c r="BO26" s="14" t="e">
        <f>BS26+BV26+#REF!</f>
        <v>#REF!</v>
      </c>
      <c r="BP26" s="14" t="e">
        <f>BT26+#REF!+#REF!</f>
        <v>#REF!</v>
      </c>
      <c r="BQ26" s="14" t="e">
        <f>BU26+#REF!+#REF!</f>
        <v>#REF!</v>
      </c>
      <c r="BR26" s="14">
        <f t="shared" si="6"/>
        <v>566</v>
      </c>
      <c r="BS26" s="14">
        <v>129</v>
      </c>
      <c r="BT26" s="14">
        <v>23</v>
      </c>
      <c r="BU26" s="14"/>
      <c r="BV26" s="14">
        <v>437</v>
      </c>
    </row>
    <row r="27" spans="1:74" ht="47.25" customHeight="1" x14ac:dyDescent="0.35">
      <c r="A27" s="12" t="s">
        <v>70</v>
      </c>
      <c r="B27" s="13" t="s">
        <v>71</v>
      </c>
      <c r="C27" s="11">
        <f t="shared" si="0"/>
        <v>1393</v>
      </c>
      <c r="D27" s="10">
        <f t="shared" si="0"/>
        <v>225</v>
      </c>
      <c r="E27" s="11">
        <v>125</v>
      </c>
      <c r="F27" s="10">
        <v>15</v>
      </c>
      <c r="G27" s="11">
        <v>434</v>
      </c>
      <c r="H27" s="10">
        <v>71</v>
      </c>
      <c r="I27" s="11">
        <v>834</v>
      </c>
      <c r="J27" s="10">
        <v>139</v>
      </c>
      <c r="K27" s="10">
        <f t="shared" si="1"/>
        <v>0</v>
      </c>
      <c r="L27" s="10">
        <f t="shared" si="1"/>
        <v>0</v>
      </c>
      <c r="M27" s="11">
        <v>0</v>
      </c>
      <c r="N27" s="10">
        <v>0</v>
      </c>
      <c r="O27" s="11">
        <v>0</v>
      </c>
      <c r="P27" s="10">
        <v>0</v>
      </c>
      <c r="Q27" s="11">
        <v>0</v>
      </c>
      <c r="R27" s="10">
        <v>0</v>
      </c>
      <c r="S27" s="11">
        <f t="shared" si="2"/>
        <v>1440</v>
      </c>
      <c r="T27" s="10">
        <f t="shared" si="2"/>
        <v>228</v>
      </c>
      <c r="U27" s="10">
        <f t="shared" si="2"/>
        <v>2</v>
      </c>
      <c r="V27" s="11">
        <v>125</v>
      </c>
      <c r="W27" s="10">
        <v>15</v>
      </c>
      <c r="X27" s="10">
        <v>0</v>
      </c>
      <c r="Y27" s="11">
        <v>478</v>
      </c>
      <c r="Z27" s="10">
        <v>72</v>
      </c>
      <c r="AA27" s="10">
        <v>0</v>
      </c>
      <c r="AB27" s="11">
        <v>837</v>
      </c>
      <c r="AC27" s="10">
        <v>141</v>
      </c>
      <c r="AD27" s="10">
        <v>2</v>
      </c>
      <c r="AE27" s="10">
        <f t="shared" si="3"/>
        <v>0</v>
      </c>
      <c r="AF27" s="10">
        <f t="shared" si="3"/>
        <v>0</v>
      </c>
      <c r="AG27" s="10">
        <f t="shared" si="3"/>
        <v>0</v>
      </c>
      <c r="AH27" s="11">
        <v>0</v>
      </c>
      <c r="AI27" s="10">
        <v>0</v>
      </c>
      <c r="AJ27" s="10">
        <v>0</v>
      </c>
      <c r="AK27" s="11">
        <v>0</v>
      </c>
      <c r="AL27" s="10">
        <v>0</v>
      </c>
      <c r="AM27" s="10">
        <v>0</v>
      </c>
      <c r="AN27" s="11">
        <v>0</v>
      </c>
      <c r="AO27" s="10">
        <v>0</v>
      </c>
      <c r="AP27" s="10">
        <v>0</v>
      </c>
      <c r="AQ27" s="11">
        <f t="shared" si="4"/>
        <v>1397</v>
      </c>
      <c r="AR27" s="10">
        <f t="shared" si="4"/>
        <v>228</v>
      </c>
      <c r="AS27" s="10">
        <f t="shared" si="4"/>
        <v>2</v>
      </c>
      <c r="AT27" s="11">
        <v>125</v>
      </c>
      <c r="AU27" s="10">
        <v>15</v>
      </c>
      <c r="AV27" s="10">
        <v>0</v>
      </c>
      <c r="AW27" s="11">
        <v>426</v>
      </c>
      <c r="AX27" s="10">
        <v>72</v>
      </c>
      <c r="AY27" s="10">
        <v>0</v>
      </c>
      <c r="AZ27" s="11">
        <v>846</v>
      </c>
      <c r="BA27" s="10">
        <v>141</v>
      </c>
      <c r="BB27" s="10">
        <v>2</v>
      </c>
      <c r="BC27" s="10">
        <f t="shared" si="5"/>
        <v>0</v>
      </c>
      <c r="BD27" s="10">
        <f t="shared" si="5"/>
        <v>0</v>
      </c>
      <c r="BE27" s="10">
        <f t="shared" si="5"/>
        <v>0</v>
      </c>
      <c r="BF27" s="11">
        <v>0</v>
      </c>
      <c r="BG27" s="10">
        <v>0</v>
      </c>
      <c r="BH27" s="10">
        <v>0</v>
      </c>
      <c r="BI27" s="11">
        <v>0</v>
      </c>
      <c r="BJ27" s="10">
        <v>0</v>
      </c>
      <c r="BK27" s="10">
        <v>0</v>
      </c>
      <c r="BL27" s="11">
        <v>0</v>
      </c>
      <c r="BM27" s="10">
        <v>0</v>
      </c>
      <c r="BN27" s="10">
        <v>0</v>
      </c>
      <c r="BO27" s="14" t="e">
        <f>BS27+BV27+#REF!</f>
        <v>#REF!</v>
      </c>
      <c r="BP27" s="14" t="e">
        <f>BT27+#REF!+#REF!</f>
        <v>#REF!</v>
      </c>
      <c r="BQ27" s="14" t="e">
        <f>BU27+#REF!+#REF!</f>
        <v>#REF!</v>
      </c>
      <c r="BR27" s="14">
        <f t="shared" si="6"/>
        <v>604</v>
      </c>
      <c r="BS27" s="14">
        <v>161</v>
      </c>
      <c r="BT27" s="14">
        <v>21</v>
      </c>
      <c r="BU27" s="14"/>
      <c r="BV27" s="14">
        <v>443</v>
      </c>
    </row>
    <row r="28" spans="1:74" ht="47.25" customHeight="1" x14ac:dyDescent="0.35">
      <c r="A28" s="12" t="s">
        <v>72</v>
      </c>
      <c r="B28" s="13" t="s">
        <v>73</v>
      </c>
      <c r="C28" s="11">
        <f t="shared" si="0"/>
        <v>976</v>
      </c>
      <c r="D28" s="10">
        <f t="shared" si="0"/>
        <v>195</v>
      </c>
      <c r="E28" s="11">
        <v>100</v>
      </c>
      <c r="F28" s="10">
        <v>11</v>
      </c>
      <c r="G28" s="11">
        <v>342</v>
      </c>
      <c r="H28" s="10">
        <v>86</v>
      </c>
      <c r="I28" s="11">
        <v>534</v>
      </c>
      <c r="J28" s="10">
        <v>98</v>
      </c>
      <c r="K28" s="10">
        <f t="shared" si="1"/>
        <v>0</v>
      </c>
      <c r="L28" s="10">
        <f t="shared" si="1"/>
        <v>0</v>
      </c>
      <c r="M28" s="11">
        <v>0</v>
      </c>
      <c r="N28" s="10">
        <v>0</v>
      </c>
      <c r="O28" s="11">
        <v>0</v>
      </c>
      <c r="P28" s="10">
        <v>0</v>
      </c>
      <c r="Q28" s="11">
        <v>0</v>
      </c>
      <c r="R28" s="10">
        <v>0</v>
      </c>
      <c r="S28" s="11">
        <f t="shared" si="2"/>
        <v>976</v>
      </c>
      <c r="T28" s="10">
        <f t="shared" si="2"/>
        <v>177</v>
      </c>
      <c r="U28" s="10">
        <f t="shared" si="2"/>
        <v>0</v>
      </c>
      <c r="V28" s="11">
        <v>100</v>
      </c>
      <c r="W28" s="10">
        <v>11</v>
      </c>
      <c r="X28" s="10">
        <v>0</v>
      </c>
      <c r="Y28" s="11">
        <v>342</v>
      </c>
      <c r="Z28" s="10">
        <v>86</v>
      </c>
      <c r="AA28" s="10">
        <v>0</v>
      </c>
      <c r="AB28" s="11">
        <v>534</v>
      </c>
      <c r="AC28" s="10">
        <v>80</v>
      </c>
      <c r="AD28" s="10">
        <v>0</v>
      </c>
      <c r="AE28" s="10">
        <f t="shared" si="3"/>
        <v>0</v>
      </c>
      <c r="AF28" s="10">
        <f t="shared" si="3"/>
        <v>0</v>
      </c>
      <c r="AG28" s="10">
        <f t="shared" si="3"/>
        <v>0</v>
      </c>
      <c r="AH28" s="11">
        <v>0</v>
      </c>
      <c r="AI28" s="10">
        <v>0</v>
      </c>
      <c r="AJ28" s="10">
        <v>0</v>
      </c>
      <c r="AK28" s="11">
        <v>0</v>
      </c>
      <c r="AL28" s="10">
        <v>0</v>
      </c>
      <c r="AM28" s="10">
        <v>0</v>
      </c>
      <c r="AN28" s="11">
        <v>0</v>
      </c>
      <c r="AO28" s="10">
        <v>0</v>
      </c>
      <c r="AP28" s="10">
        <v>0</v>
      </c>
      <c r="AQ28" s="11">
        <f t="shared" si="4"/>
        <v>981</v>
      </c>
      <c r="AR28" s="10">
        <f t="shared" si="4"/>
        <v>195</v>
      </c>
      <c r="AS28" s="10">
        <f t="shared" si="4"/>
        <v>0</v>
      </c>
      <c r="AT28" s="11">
        <v>100</v>
      </c>
      <c r="AU28" s="10">
        <v>11</v>
      </c>
      <c r="AV28" s="10">
        <v>0</v>
      </c>
      <c r="AW28" s="11">
        <v>322</v>
      </c>
      <c r="AX28" s="10">
        <v>86</v>
      </c>
      <c r="AY28" s="10">
        <v>0</v>
      </c>
      <c r="AZ28" s="11">
        <v>559</v>
      </c>
      <c r="BA28" s="10">
        <v>98</v>
      </c>
      <c r="BB28" s="10">
        <v>0</v>
      </c>
      <c r="BC28" s="10">
        <f t="shared" si="5"/>
        <v>0</v>
      </c>
      <c r="BD28" s="10">
        <f t="shared" si="5"/>
        <v>0</v>
      </c>
      <c r="BE28" s="10">
        <f t="shared" si="5"/>
        <v>0</v>
      </c>
      <c r="BF28" s="11">
        <v>0</v>
      </c>
      <c r="BG28" s="10">
        <v>0</v>
      </c>
      <c r="BH28" s="10">
        <v>0</v>
      </c>
      <c r="BI28" s="11">
        <v>0</v>
      </c>
      <c r="BJ28" s="10">
        <v>0</v>
      </c>
      <c r="BK28" s="10">
        <v>0</v>
      </c>
      <c r="BL28" s="11">
        <v>0</v>
      </c>
      <c r="BM28" s="10">
        <v>0</v>
      </c>
      <c r="BN28" s="10">
        <v>0</v>
      </c>
      <c r="BO28" s="14" t="e">
        <f>BS28+BV28+#REF!</f>
        <v>#REF!</v>
      </c>
      <c r="BP28" s="14" t="e">
        <f>BT28+#REF!+#REF!</f>
        <v>#REF!</v>
      </c>
      <c r="BQ28" s="14" t="e">
        <f>BU28+#REF!+#REF!</f>
        <v>#REF!</v>
      </c>
      <c r="BR28" s="14">
        <f t="shared" si="6"/>
        <v>423</v>
      </c>
      <c r="BS28" s="14">
        <v>101</v>
      </c>
      <c r="BT28" s="14">
        <v>23</v>
      </c>
      <c r="BU28" s="14"/>
      <c r="BV28" s="14">
        <v>322</v>
      </c>
    </row>
    <row r="29" spans="1:74" ht="47.25" customHeight="1" x14ac:dyDescent="0.35">
      <c r="A29" s="12" t="s">
        <v>74</v>
      </c>
      <c r="B29" s="13" t="s">
        <v>75</v>
      </c>
      <c r="C29" s="11">
        <f t="shared" si="0"/>
        <v>3450</v>
      </c>
      <c r="D29" s="10">
        <f t="shared" si="0"/>
        <v>490</v>
      </c>
      <c r="E29" s="11">
        <v>400</v>
      </c>
      <c r="F29" s="11">
        <v>65</v>
      </c>
      <c r="G29" s="11">
        <f>1328-6</f>
        <v>1322</v>
      </c>
      <c r="H29" s="11">
        <v>210</v>
      </c>
      <c r="I29" s="11">
        <f>1722+6</f>
        <v>1728</v>
      </c>
      <c r="J29" s="11">
        <v>215</v>
      </c>
      <c r="K29" s="10">
        <f t="shared" si="1"/>
        <v>0</v>
      </c>
      <c r="L29" s="10">
        <f t="shared" si="1"/>
        <v>0</v>
      </c>
      <c r="M29" s="11">
        <v>0</v>
      </c>
      <c r="N29" s="11">
        <f>SUM(O28:O28)</f>
        <v>0</v>
      </c>
      <c r="O29" s="11">
        <f>SUM(P28:P28)</f>
        <v>0</v>
      </c>
      <c r="P29" s="11">
        <f>SUM(Q28:Q28)</f>
        <v>0</v>
      </c>
      <c r="Q29" s="11">
        <f>SUM(R28:R28)</f>
        <v>0</v>
      </c>
      <c r="R29" s="9"/>
      <c r="S29" s="11">
        <f t="shared" si="2"/>
        <v>3445</v>
      </c>
      <c r="T29" s="10">
        <f t="shared" si="2"/>
        <v>490</v>
      </c>
      <c r="U29" s="10">
        <f t="shared" si="2"/>
        <v>1</v>
      </c>
      <c r="V29" s="11">
        <v>400</v>
      </c>
      <c r="W29" s="11">
        <v>65</v>
      </c>
      <c r="X29" s="11">
        <v>0</v>
      </c>
      <c r="Y29" s="11">
        <f>1308+9</f>
        <v>1317</v>
      </c>
      <c r="Z29" s="11">
        <v>210</v>
      </c>
      <c r="AA29" s="11">
        <v>1</v>
      </c>
      <c r="AB29" s="11">
        <v>1728</v>
      </c>
      <c r="AC29" s="11">
        <v>215</v>
      </c>
      <c r="AD29" s="11">
        <v>0</v>
      </c>
      <c r="AE29" s="10">
        <f t="shared" si="3"/>
        <v>0</v>
      </c>
      <c r="AF29" s="10">
        <f t="shared" si="3"/>
        <v>0</v>
      </c>
      <c r="AG29" s="10">
        <f t="shared" si="3"/>
        <v>0</v>
      </c>
      <c r="AH29" s="11">
        <f>SUM(AH28:AH28)</f>
        <v>0</v>
      </c>
      <c r="AI29" s="11">
        <f>SUM(AI28:AI28)</f>
        <v>0</v>
      </c>
      <c r="AJ29" s="11">
        <v>0</v>
      </c>
      <c r="AK29" s="11">
        <f>SUM(AK28:AK28)</f>
        <v>0</v>
      </c>
      <c r="AL29" s="11">
        <f>SUM(AL28:AL28)</f>
        <v>0</v>
      </c>
      <c r="AM29" s="11">
        <v>0</v>
      </c>
      <c r="AN29" s="11">
        <f>SUM(AN28:AN28)</f>
        <v>0</v>
      </c>
      <c r="AO29" s="11">
        <f>SUM(AO28:AO28)</f>
        <v>0</v>
      </c>
      <c r="AP29" s="11">
        <v>0</v>
      </c>
      <c r="AQ29" s="11">
        <f t="shared" si="4"/>
        <v>3754</v>
      </c>
      <c r="AR29" s="10">
        <f t="shared" si="4"/>
        <v>490</v>
      </c>
      <c r="AS29" s="10">
        <f t="shared" si="4"/>
        <v>1</v>
      </c>
      <c r="AT29" s="11">
        <v>400</v>
      </c>
      <c r="AU29" s="11">
        <v>65</v>
      </c>
      <c r="AV29" s="11">
        <v>0</v>
      </c>
      <c r="AW29" s="11">
        <v>1383</v>
      </c>
      <c r="AX29" s="11">
        <v>210</v>
      </c>
      <c r="AY29" s="11">
        <v>1</v>
      </c>
      <c r="AZ29" s="11">
        <v>1971</v>
      </c>
      <c r="BA29" s="11">
        <v>215</v>
      </c>
      <c r="BB29" s="11">
        <f>SUM(BC28:BC28)</f>
        <v>0</v>
      </c>
      <c r="BC29" s="10">
        <f t="shared" si="5"/>
        <v>0</v>
      </c>
      <c r="BD29" s="10">
        <f t="shared" si="5"/>
        <v>0</v>
      </c>
      <c r="BE29" s="10">
        <f t="shared" si="5"/>
        <v>0</v>
      </c>
      <c r="BF29" s="9"/>
      <c r="BG29" s="11"/>
      <c r="BH29" s="11"/>
      <c r="BI29" s="11"/>
      <c r="BJ29" s="11"/>
      <c r="BK29" s="11"/>
      <c r="BL29" s="11"/>
      <c r="BM29" s="11"/>
      <c r="BN29" s="11"/>
      <c r="BO29" s="14" t="e">
        <f>BS29+BV29+#REF!</f>
        <v>#REF!</v>
      </c>
      <c r="BP29" s="14" t="e">
        <f>BT29+#REF!+#REF!</f>
        <v>#REF!</v>
      </c>
      <c r="BQ29" s="14" t="e">
        <f>BU29+#REF!+#REF!</f>
        <v>#REF!</v>
      </c>
      <c r="BR29" s="14">
        <f t="shared" si="6"/>
        <v>1767</v>
      </c>
      <c r="BS29" s="14">
        <v>491</v>
      </c>
      <c r="BT29" s="14">
        <v>68</v>
      </c>
      <c r="BU29" s="14"/>
      <c r="BV29" s="14">
        <v>1276</v>
      </c>
    </row>
    <row r="30" spans="1:74" ht="47.25" customHeight="1" x14ac:dyDescent="0.35">
      <c r="A30" s="12" t="s">
        <v>76</v>
      </c>
      <c r="B30" s="13" t="s">
        <v>77</v>
      </c>
      <c r="C30" s="11">
        <f t="shared" si="0"/>
        <v>1671</v>
      </c>
      <c r="D30" s="10">
        <f t="shared" si="0"/>
        <v>365</v>
      </c>
      <c r="E30" s="11">
        <v>196</v>
      </c>
      <c r="F30" s="10">
        <v>40</v>
      </c>
      <c r="G30" s="11">
        <v>568</v>
      </c>
      <c r="H30" s="10">
        <v>119</v>
      </c>
      <c r="I30" s="11">
        <v>907</v>
      </c>
      <c r="J30" s="10">
        <v>206</v>
      </c>
      <c r="K30" s="10">
        <f t="shared" si="1"/>
        <v>0</v>
      </c>
      <c r="L30" s="10">
        <f t="shared" si="1"/>
        <v>0</v>
      </c>
      <c r="M30" s="11">
        <v>0</v>
      </c>
      <c r="N30" s="10">
        <v>0</v>
      </c>
      <c r="O30" s="11">
        <v>0</v>
      </c>
      <c r="P30" s="10">
        <v>0</v>
      </c>
      <c r="Q30" s="11">
        <v>0</v>
      </c>
      <c r="R30" s="10">
        <v>0</v>
      </c>
      <c r="S30" s="11">
        <f t="shared" si="2"/>
        <v>1671</v>
      </c>
      <c r="T30" s="10">
        <f t="shared" si="2"/>
        <v>360</v>
      </c>
      <c r="U30" s="10">
        <f t="shared" si="2"/>
        <v>8</v>
      </c>
      <c r="V30" s="11">
        <v>196</v>
      </c>
      <c r="W30" s="10">
        <v>35</v>
      </c>
      <c r="X30" s="10"/>
      <c r="Y30" s="11">
        <v>568</v>
      </c>
      <c r="Z30" s="10">
        <v>119</v>
      </c>
      <c r="AA30" s="10">
        <v>4</v>
      </c>
      <c r="AB30" s="11">
        <v>907</v>
      </c>
      <c r="AC30" s="10">
        <v>206</v>
      </c>
      <c r="AD30" s="10">
        <v>4</v>
      </c>
      <c r="AE30" s="10">
        <f t="shared" si="3"/>
        <v>0</v>
      </c>
      <c r="AF30" s="10">
        <f t="shared" si="3"/>
        <v>0</v>
      </c>
      <c r="AG30" s="10">
        <f t="shared" si="3"/>
        <v>0</v>
      </c>
      <c r="AH30" s="11">
        <v>0</v>
      </c>
      <c r="AI30" s="10">
        <v>0</v>
      </c>
      <c r="AJ30" s="10"/>
      <c r="AK30" s="11">
        <v>0</v>
      </c>
      <c r="AL30" s="10">
        <v>0</v>
      </c>
      <c r="AM30" s="10"/>
      <c r="AN30" s="11">
        <v>0</v>
      </c>
      <c r="AO30" s="10">
        <v>0</v>
      </c>
      <c r="AP30" s="10"/>
      <c r="AQ30" s="11">
        <f t="shared" si="4"/>
        <v>1722</v>
      </c>
      <c r="AR30" s="10">
        <f t="shared" si="4"/>
        <v>382</v>
      </c>
      <c r="AS30" s="10">
        <f t="shared" si="4"/>
        <v>6</v>
      </c>
      <c r="AT30" s="11">
        <v>175</v>
      </c>
      <c r="AU30" s="10">
        <v>35</v>
      </c>
      <c r="AV30" s="10">
        <v>0</v>
      </c>
      <c r="AW30" s="11">
        <v>589</v>
      </c>
      <c r="AX30" s="10">
        <v>121</v>
      </c>
      <c r="AY30" s="10">
        <v>2</v>
      </c>
      <c r="AZ30" s="11">
        <v>958</v>
      </c>
      <c r="BA30" s="10">
        <v>226</v>
      </c>
      <c r="BB30" s="10">
        <v>4</v>
      </c>
      <c r="BC30" s="10">
        <f t="shared" si="5"/>
        <v>0</v>
      </c>
      <c r="BD30" s="10">
        <f t="shared" si="5"/>
        <v>0</v>
      </c>
      <c r="BE30" s="10">
        <f t="shared" si="5"/>
        <v>0</v>
      </c>
      <c r="BF30" s="11">
        <v>0</v>
      </c>
      <c r="BG30" s="10">
        <v>0</v>
      </c>
      <c r="BH30" s="10"/>
      <c r="BI30" s="11">
        <v>0</v>
      </c>
      <c r="BJ30" s="10">
        <v>0</v>
      </c>
      <c r="BK30" s="10"/>
      <c r="BL30" s="11">
        <v>0</v>
      </c>
      <c r="BM30" s="10">
        <v>0</v>
      </c>
      <c r="BN30" s="10"/>
      <c r="BO30" s="14" t="e">
        <f>BS30+BV30+#REF!</f>
        <v>#REF!</v>
      </c>
      <c r="BP30" s="14" t="e">
        <f>BT30+#REF!+#REF!</f>
        <v>#REF!</v>
      </c>
      <c r="BQ30" s="14" t="e">
        <f>BU30+#REF!+#REF!</f>
        <v>#REF!</v>
      </c>
      <c r="BR30" s="14">
        <f t="shared" si="6"/>
        <v>751</v>
      </c>
      <c r="BS30" s="14">
        <v>194</v>
      </c>
      <c r="BT30" s="14">
        <v>49</v>
      </c>
      <c r="BU30" s="14"/>
      <c r="BV30" s="14">
        <v>557</v>
      </c>
    </row>
    <row r="31" spans="1:74" ht="47.25" customHeight="1" x14ac:dyDescent="0.35">
      <c r="A31" s="12" t="s">
        <v>78</v>
      </c>
      <c r="B31" s="13" t="s">
        <v>79</v>
      </c>
      <c r="C31" s="11">
        <f t="shared" si="0"/>
        <v>780</v>
      </c>
      <c r="D31" s="10">
        <f t="shared" si="0"/>
        <v>118</v>
      </c>
      <c r="E31" s="11">
        <v>80</v>
      </c>
      <c r="F31" s="10">
        <v>10</v>
      </c>
      <c r="G31" s="11">
        <v>279</v>
      </c>
      <c r="H31" s="10">
        <v>38</v>
      </c>
      <c r="I31" s="11">
        <v>421</v>
      </c>
      <c r="J31" s="10">
        <v>70</v>
      </c>
      <c r="K31" s="10">
        <f t="shared" si="1"/>
        <v>0</v>
      </c>
      <c r="L31" s="10">
        <f t="shared" si="1"/>
        <v>0</v>
      </c>
      <c r="M31" s="11">
        <v>0</v>
      </c>
      <c r="N31" s="10">
        <v>0</v>
      </c>
      <c r="O31" s="11">
        <v>0</v>
      </c>
      <c r="P31" s="10">
        <v>0</v>
      </c>
      <c r="Q31" s="11">
        <v>0</v>
      </c>
      <c r="R31" s="10">
        <v>0</v>
      </c>
      <c r="S31" s="11">
        <f t="shared" si="2"/>
        <v>780</v>
      </c>
      <c r="T31" s="10">
        <f t="shared" si="2"/>
        <v>118</v>
      </c>
      <c r="U31" s="10">
        <f t="shared" si="2"/>
        <v>6</v>
      </c>
      <c r="V31" s="11">
        <v>80</v>
      </c>
      <c r="W31" s="10">
        <v>10</v>
      </c>
      <c r="X31" s="10">
        <v>1</v>
      </c>
      <c r="Y31" s="11">
        <v>279</v>
      </c>
      <c r="Z31" s="10">
        <v>38</v>
      </c>
      <c r="AA31" s="10">
        <v>2</v>
      </c>
      <c r="AB31" s="11">
        <v>421</v>
      </c>
      <c r="AC31" s="10">
        <v>70</v>
      </c>
      <c r="AD31" s="10">
        <v>3</v>
      </c>
      <c r="AE31" s="10">
        <f t="shared" si="3"/>
        <v>0</v>
      </c>
      <c r="AF31" s="10">
        <f t="shared" si="3"/>
        <v>0</v>
      </c>
      <c r="AG31" s="10">
        <f t="shared" si="3"/>
        <v>0</v>
      </c>
      <c r="AH31" s="11">
        <v>0</v>
      </c>
      <c r="AI31" s="10">
        <v>0</v>
      </c>
      <c r="AJ31" s="10">
        <v>0</v>
      </c>
      <c r="AK31" s="11">
        <v>0</v>
      </c>
      <c r="AL31" s="10">
        <v>0</v>
      </c>
      <c r="AM31" s="10">
        <v>0</v>
      </c>
      <c r="AN31" s="11">
        <v>0</v>
      </c>
      <c r="AO31" s="10">
        <v>0</v>
      </c>
      <c r="AP31" s="10">
        <v>0</v>
      </c>
      <c r="AQ31" s="11">
        <f t="shared" si="4"/>
        <v>780</v>
      </c>
      <c r="AR31" s="10">
        <f t="shared" si="4"/>
        <v>118</v>
      </c>
      <c r="AS31" s="10">
        <f t="shared" si="4"/>
        <v>6</v>
      </c>
      <c r="AT31" s="11">
        <v>80</v>
      </c>
      <c r="AU31" s="10">
        <v>10</v>
      </c>
      <c r="AV31" s="10">
        <v>1</v>
      </c>
      <c r="AW31" s="11">
        <v>279</v>
      </c>
      <c r="AX31" s="10">
        <v>38</v>
      </c>
      <c r="AY31" s="10">
        <v>2</v>
      </c>
      <c r="AZ31" s="11">
        <v>421</v>
      </c>
      <c r="BA31" s="10">
        <v>70</v>
      </c>
      <c r="BB31" s="10">
        <v>3</v>
      </c>
      <c r="BC31" s="10">
        <f t="shared" si="5"/>
        <v>0</v>
      </c>
      <c r="BD31" s="10">
        <f t="shared" si="5"/>
        <v>0</v>
      </c>
      <c r="BE31" s="10">
        <f t="shared" si="5"/>
        <v>0</v>
      </c>
      <c r="BF31" s="11">
        <v>0</v>
      </c>
      <c r="BG31" s="10">
        <v>0</v>
      </c>
      <c r="BH31" s="10">
        <v>0</v>
      </c>
      <c r="BI31" s="11">
        <v>0</v>
      </c>
      <c r="BJ31" s="10">
        <v>0</v>
      </c>
      <c r="BK31" s="10">
        <v>0</v>
      </c>
      <c r="BL31" s="11">
        <v>0</v>
      </c>
      <c r="BM31" s="10">
        <v>0</v>
      </c>
      <c r="BN31" s="10">
        <v>0</v>
      </c>
      <c r="BO31" s="14" t="e">
        <f>BS31+BV31+#REF!</f>
        <v>#REF!</v>
      </c>
      <c r="BP31" s="14" t="e">
        <f>BT31+#REF!+#REF!</f>
        <v>#REF!</v>
      </c>
      <c r="BQ31" s="14" t="e">
        <f>BU31+#REF!+#REF!</f>
        <v>#REF!</v>
      </c>
      <c r="BR31" s="14">
        <f t="shared" si="6"/>
        <v>365</v>
      </c>
      <c r="BS31" s="14">
        <v>97</v>
      </c>
      <c r="BT31" s="14">
        <v>17</v>
      </c>
      <c r="BU31" s="14"/>
      <c r="BV31" s="14">
        <v>268</v>
      </c>
    </row>
    <row r="32" spans="1:74" ht="47.25" customHeight="1" x14ac:dyDescent="0.35">
      <c r="A32" s="12" t="s">
        <v>80</v>
      </c>
      <c r="B32" s="13" t="s">
        <v>81</v>
      </c>
      <c r="C32" s="11">
        <f t="shared" si="0"/>
        <v>970</v>
      </c>
      <c r="D32" s="10">
        <f t="shared" si="0"/>
        <v>105</v>
      </c>
      <c r="E32" s="11">
        <v>90</v>
      </c>
      <c r="F32" s="10">
        <v>10</v>
      </c>
      <c r="G32" s="11">
        <v>359</v>
      </c>
      <c r="H32" s="10">
        <v>35</v>
      </c>
      <c r="I32" s="11">
        <v>521</v>
      </c>
      <c r="J32" s="10">
        <v>60</v>
      </c>
      <c r="K32" s="10">
        <f t="shared" si="1"/>
        <v>0</v>
      </c>
      <c r="L32" s="10">
        <f t="shared" si="1"/>
        <v>0</v>
      </c>
      <c r="M32" s="11">
        <v>0</v>
      </c>
      <c r="N32" s="10">
        <v>0</v>
      </c>
      <c r="O32" s="11">
        <v>0</v>
      </c>
      <c r="P32" s="10">
        <v>0</v>
      </c>
      <c r="Q32" s="11">
        <v>0</v>
      </c>
      <c r="R32" s="10">
        <v>0</v>
      </c>
      <c r="S32" s="11">
        <f t="shared" si="2"/>
        <v>970</v>
      </c>
      <c r="T32" s="10">
        <f t="shared" si="2"/>
        <v>105</v>
      </c>
      <c r="U32" s="10">
        <f t="shared" si="2"/>
        <v>1</v>
      </c>
      <c r="V32" s="11">
        <v>90</v>
      </c>
      <c r="W32" s="10">
        <v>10</v>
      </c>
      <c r="X32" s="10">
        <v>0</v>
      </c>
      <c r="Y32" s="11">
        <v>359</v>
      </c>
      <c r="Z32" s="10">
        <v>35</v>
      </c>
      <c r="AA32" s="10">
        <v>1</v>
      </c>
      <c r="AB32" s="11">
        <v>521</v>
      </c>
      <c r="AC32" s="10">
        <v>60</v>
      </c>
      <c r="AD32" s="10">
        <v>0</v>
      </c>
      <c r="AE32" s="10">
        <f t="shared" si="3"/>
        <v>0</v>
      </c>
      <c r="AF32" s="10">
        <f t="shared" si="3"/>
        <v>0</v>
      </c>
      <c r="AG32" s="10">
        <f t="shared" si="3"/>
        <v>0</v>
      </c>
      <c r="AH32" s="11">
        <v>0</v>
      </c>
      <c r="AI32" s="10">
        <v>0</v>
      </c>
      <c r="AJ32" s="10">
        <v>0</v>
      </c>
      <c r="AK32" s="11">
        <v>0</v>
      </c>
      <c r="AL32" s="10">
        <v>0</v>
      </c>
      <c r="AM32" s="10">
        <v>0</v>
      </c>
      <c r="AN32" s="11">
        <v>0</v>
      </c>
      <c r="AO32" s="10">
        <v>0</v>
      </c>
      <c r="AP32" s="10">
        <v>0</v>
      </c>
      <c r="AQ32" s="11">
        <f t="shared" si="4"/>
        <v>962</v>
      </c>
      <c r="AR32" s="10">
        <f t="shared" si="4"/>
        <v>110</v>
      </c>
      <c r="AS32" s="10">
        <f t="shared" si="4"/>
        <v>1</v>
      </c>
      <c r="AT32" s="11">
        <v>90</v>
      </c>
      <c r="AU32" s="10">
        <v>10</v>
      </c>
      <c r="AV32" s="10">
        <v>0</v>
      </c>
      <c r="AW32" s="11">
        <v>330</v>
      </c>
      <c r="AX32" s="10">
        <v>35</v>
      </c>
      <c r="AY32" s="10">
        <v>1</v>
      </c>
      <c r="AZ32" s="11">
        <v>542</v>
      </c>
      <c r="BA32" s="10">
        <v>65</v>
      </c>
      <c r="BB32" s="10">
        <v>0</v>
      </c>
      <c r="BC32" s="10">
        <f t="shared" si="5"/>
        <v>0</v>
      </c>
      <c r="BD32" s="10">
        <f t="shared" si="5"/>
        <v>0</v>
      </c>
      <c r="BE32" s="10">
        <f t="shared" si="5"/>
        <v>0</v>
      </c>
      <c r="BF32" s="11">
        <v>0</v>
      </c>
      <c r="BG32" s="10">
        <v>0</v>
      </c>
      <c r="BH32" s="10">
        <v>0</v>
      </c>
      <c r="BI32" s="11">
        <v>0</v>
      </c>
      <c r="BJ32" s="10">
        <v>0</v>
      </c>
      <c r="BK32" s="10">
        <v>0</v>
      </c>
      <c r="BL32" s="11">
        <v>0</v>
      </c>
      <c r="BM32" s="10">
        <v>0</v>
      </c>
      <c r="BN32" s="10">
        <v>0</v>
      </c>
      <c r="BO32" s="14" t="e">
        <f>BS32+BV32+#REF!</f>
        <v>#REF!</v>
      </c>
      <c r="BP32" s="14" t="e">
        <f>BT32+#REF!+#REF!</f>
        <v>#REF!</v>
      </c>
      <c r="BQ32" s="14" t="e">
        <f>BU32+#REF!+#REF!</f>
        <v>#REF!</v>
      </c>
      <c r="BR32" s="14">
        <f t="shared" si="6"/>
        <v>460</v>
      </c>
      <c r="BS32" s="14">
        <v>103</v>
      </c>
      <c r="BT32" s="14">
        <v>14</v>
      </c>
      <c r="BU32" s="14"/>
      <c r="BV32" s="14">
        <v>357</v>
      </c>
    </row>
    <row r="33" spans="1:74" ht="47.25" customHeight="1" x14ac:dyDescent="0.35">
      <c r="A33" s="12" t="s">
        <v>82</v>
      </c>
      <c r="B33" s="13" t="s">
        <v>83</v>
      </c>
      <c r="C33" s="11">
        <f t="shared" si="0"/>
        <v>1069</v>
      </c>
      <c r="D33" s="10">
        <f t="shared" si="0"/>
        <v>181</v>
      </c>
      <c r="E33" s="11">
        <v>120</v>
      </c>
      <c r="F33" s="10">
        <v>24</v>
      </c>
      <c r="G33" s="11">
        <v>338</v>
      </c>
      <c r="H33" s="10">
        <v>68</v>
      </c>
      <c r="I33" s="11">
        <v>611</v>
      </c>
      <c r="J33" s="10">
        <v>89</v>
      </c>
      <c r="K33" s="10">
        <f t="shared" si="1"/>
        <v>0</v>
      </c>
      <c r="L33" s="10">
        <f t="shared" si="1"/>
        <v>0</v>
      </c>
      <c r="M33" s="11">
        <v>0</v>
      </c>
      <c r="N33" s="10">
        <v>0</v>
      </c>
      <c r="O33" s="11">
        <v>0</v>
      </c>
      <c r="P33" s="10">
        <v>0</v>
      </c>
      <c r="Q33" s="11">
        <v>0</v>
      </c>
      <c r="R33" s="10">
        <v>0</v>
      </c>
      <c r="S33" s="11">
        <f t="shared" si="2"/>
        <v>1069</v>
      </c>
      <c r="T33" s="10">
        <f t="shared" si="2"/>
        <v>181</v>
      </c>
      <c r="U33" s="10">
        <f t="shared" si="2"/>
        <v>0</v>
      </c>
      <c r="V33" s="11">
        <v>120</v>
      </c>
      <c r="W33" s="10">
        <v>24</v>
      </c>
      <c r="X33" s="10">
        <v>0</v>
      </c>
      <c r="Y33" s="11">
        <v>338</v>
      </c>
      <c r="Z33" s="10">
        <v>68</v>
      </c>
      <c r="AA33" s="10">
        <v>0</v>
      </c>
      <c r="AB33" s="11">
        <v>611</v>
      </c>
      <c r="AC33" s="10">
        <v>89</v>
      </c>
      <c r="AD33" s="10">
        <v>0</v>
      </c>
      <c r="AE33" s="10">
        <f t="shared" si="3"/>
        <v>0</v>
      </c>
      <c r="AF33" s="10">
        <f t="shared" si="3"/>
        <v>0</v>
      </c>
      <c r="AG33" s="10">
        <f t="shared" si="3"/>
        <v>0</v>
      </c>
      <c r="AH33" s="11">
        <v>0</v>
      </c>
      <c r="AI33" s="10">
        <v>0</v>
      </c>
      <c r="AJ33" s="10">
        <v>0</v>
      </c>
      <c r="AK33" s="11">
        <v>0</v>
      </c>
      <c r="AL33" s="10">
        <v>0</v>
      </c>
      <c r="AM33" s="10">
        <v>0</v>
      </c>
      <c r="AN33" s="11">
        <v>0</v>
      </c>
      <c r="AO33" s="10">
        <v>0</v>
      </c>
      <c r="AP33" s="10">
        <v>0</v>
      </c>
      <c r="AQ33" s="11">
        <f t="shared" si="4"/>
        <v>1087</v>
      </c>
      <c r="AR33" s="10">
        <f t="shared" si="4"/>
        <v>185</v>
      </c>
      <c r="AS33" s="10">
        <f t="shared" si="4"/>
        <v>0</v>
      </c>
      <c r="AT33" s="11">
        <v>120</v>
      </c>
      <c r="AU33" s="10">
        <v>25</v>
      </c>
      <c r="AV33" s="10">
        <v>0</v>
      </c>
      <c r="AW33" s="11">
        <v>349</v>
      </c>
      <c r="AX33" s="10">
        <v>70</v>
      </c>
      <c r="AY33" s="10">
        <v>0</v>
      </c>
      <c r="AZ33" s="11">
        <v>618</v>
      </c>
      <c r="BA33" s="10">
        <v>90</v>
      </c>
      <c r="BB33" s="10">
        <v>0</v>
      </c>
      <c r="BC33" s="10">
        <f t="shared" si="5"/>
        <v>0</v>
      </c>
      <c r="BD33" s="10">
        <f t="shared" si="5"/>
        <v>0</v>
      </c>
      <c r="BE33" s="10">
        <f t="shared" si="5"/>
        <v>0</v>
      </c>
      <c r="BF33" s="11">
        <v>0</v>
      </c>
      <c r="BG33" s="10">
        <v>0</v>
      </c>
      <c r="BH33" s="10">
        <v>0</v>
      </c>
      <c r="BI33" s="11">
        <v>0</v>
      </c>
      <c r="BJ33" s="10">
        <v>0</v>
      </c>
      <c r="BK33" s="10">
        <v>0</v>
      </c>
      <c r="BL33" s="11">
        <v>0</v>
      </c>
      <c r="BM33" s="10">
        <v>0</v>
      </c>
      <c r="BN33" s="10">
        <v>0</v>
      </c>
      <c r="BO33" s="14" t="e">
        <f>BS33+BV33+#REF!</f>
        <v>#REF!</v>
      </c>
      <c r="BP33" s="14" t="e">
        <f>BT33+#REF!+#REF!</f>
        <v>#REF!</v>
      </c>
      <c r="BQ33" s="14" t="e">
        <f>BU33+#REF!+#REF!</f>
        <v>#REF!</v>
      </c>
      <c r="BR33" s="14">
        <f t="shared" si="6"/>
        <v>456</v>
      </c>
      <c r="BS33" s="14">
        <v>119</v>
      </c>
      <c r="BT33" s="14">
        <v>21</v>
      </c>
      <c r="BU33" s="14"/>
      <c r="BV33" s="14">
        <v>337</v>
      </c>
    </row>
    <row r="34" spans="1:74" ht="47.25" customHeight="1" x14ac:dyDescent="0.35">
      <c r="A34" s="12" t="s">
        <v>84</v>
      </c>
      <c r="B34" s="13" t="s">
        <v>85</v>
      </c>
      <c r="C34" s="11">
        <f t="shared" si="0"/>
        <v>876</v>
      </c>
      <c r="D34" s="10">
        <f t="shared" si="0"/>
        <v>152</v>
      </c>
      <c r="E34" s="11">
        <v>120</v>
      </c>
      <c r="F34" s="10">
        <v>15</v>
      </c>
      <c r="G34" s="11">
        <v>324</v>
      </c>
      <c r="H34" s="10">
        <v>67</v>
      </c>
      <c r="I34" s="11">
        <v>432</v>
      </c>
      <c r="J34" s="10">
        <v>70</v>
      </c>
      <c r="K34" s="10">
        <f t="shared" si="1"/>
        <v>0</v>
      </c>
      <c r="L34" s="10">
        <f t="shared" si="1"/>
        <v>0</v>
      </c>
      <c r="M34" s="11">
        <v>0</v>
      </c>
      <c r="N34" s="10">
        <v>0</v>
      </c>
      <c r="O34" s="11">
        <v>0</v>
      </c>
      <c r="P34" s="10">
        <v>0</v>
      </c>
      <c r="Q34" s="11">
        <v>0</v>
      </c>
      <c r="R34" s="10">
        <v>0</v>
      </c>
      <c r="S34" s="11">
        <f t="shared" si="2"/>
        <v>876</v>
      </c>
      <c r="T34" s="10">
        <f t="shared" si="2"/>
        <v>152</v>
      </c>
      <c r="U34" s="10">
        <f t="shared" si="2"/>
        <v>0</v>
      </c>
      <c r="V34" s="11">
        <v>120</v>
      </c>
      <c r="W34" s="10">
        <v>15</v>
      </c>
      <c r="X34" s="10"/>
      <c r="Y34" s="11">
        <v>324</v>
      </c>
      <c r="Z34" s="10">
        <v>67</v>
      </c>
      <c r="AA34" s="10"/>
      <c r="AB34" s="11">
        <v>432</v>
      </c>
      <c r="AC34" s="10">
        <v>70</v>
      </c>
      <c r="AD34" s="10">
        <v>0</v>
      </c>
      <c r="AE34" s="10">
        <f t="shared" si="3"/>
        <v>0</v>
      </c>
      <c r="AF34" s="10">
        <f t="shared" si="3"/>
        <v>0</v>
      </c>
      <c r="AG34" s="10">
        <f t="shared" si="3"/>
        <v>0</v>
      </c>
      <c r="AH34" s="11">
        <v>0</v>
      </c>
      <c r="AI34" s="10">
        <v>0</v>
      </c>
      <c r="AJ34" s="10">
        <v>0</v>
      </c>
      <c r="AK34" s="11">
        <v>0</v>
      </c>
      <c r="AL34" s="10">
        <v>0</v>
      </c>
      <c r="AM34" s="10"/>
      <c r="AN34" s="11">
        <v>0</v>
      </c>
      <c r="AO34" s="10">
        <v>0</v>
      </c>
      <c r="AP34" s="10"/>
      <c r="AQ34" s="11">
        <f t="shared" si="4"/>
        <v>917</v>
      </c>
      <c r="AR34" s="10">
        <f t="shared" si="4"/>
        <v>156</v>
      </c>
      <c r="AS34" s="10">
        <f t="shared" si="4"/>
        <v>0</v>
      </c>
      <c r="AT34" s="11">
        <v>110</v>
      </c>
      <c r="AU34" s="10">
        <v>12</v>
      </c>
      <c r="AV34" s="10"/>
      <c r="AW34" s="11">
        <v>358</v>
      </c>
      <c r="AX34" s="10">
        <v>62</v>
      </c>
      <c r="AY34" s="10"/>
      <c r="AZ34" s="11">
        <v>449</v>
      </c>
      <c r="BA34" s="10">
        <v>82</v>
      </c>
      <c r="BB34" s="10"/>
      <c r="BC34" s="10">
        <f t="shared" si="5"/>
        <v>0</v>
      </c>
      <c r="BD34" s="10">
        <f t="shared" si="5"/>
        <v>0</v>
      </c>
      <c r="BE34" s="10">
        <f t="shared" si="5"/>
        <v>0</v>
      </c>
      <c r="BF34" s="11">
        <v>0</v>
      </c>
      <c r="BG34" s="10">
        <v>0</v>
      </c>
      <c r="BH34" s="10"/>
      <c r="BI34" s="11">
        <v>0</v>
      </c>
      <c r="BJ34" s="10">
        <v>0</v>
      </c>
      <c r="BK34" s="10"/>
      <c r="BL34" s="11">
        <v>0</v>
      </c>
      <c r="BM34" s="10">
        <v>0</v>
      </c>
      <c r="BN34" s="10"/>
      <c r="BO34" s="14" t="e">
        <f>BS34+BV34+#REF!</f>
        <v>#REF!</v>
      </c>
      <c r="BP34" s="14" t="e">
        <f>BT34+#REF!+#REF!</f>
        <v>#REF!</v>
      </c>
      <c r="BQ34" s="14" t="e">
        <f>BU34+#REF!+#REF!</f>
        <v>#REF!</v>
      </c>
      <c r="BR34" s="14">
        <f t="shared" si="6"/>
        <v>443</v>
      </c>
      <c r="BS34" s="14">
        <v>119</v>
      </c>
      <c r="BT34" s="14">
        <v>21</v>
      </c>
      <c r="BU34" s="14"/>
      <c r="BV34" s="14">
        <v>324</v>
      </c>
    </row>
    <row r="35" spans="1:74" ht="47.25" customHeight="1" x14ac:dyDescent="0.35">
      <c r="A35" s="12" t="s">
        <v>86</v>
      </c>
      <c r="B35" s="13" t="s">
        <v>87</v>
      </c>
      <c r="C35" s="11">
        <f t="shared" si="0"/>
        <v>1834</v>
      </c>
      <c r="D35" s="10">
        <f t="shared" si="0"/>
        <v>323</v>
      </c>
      <c r="E35" s="11">
        <v>225</v>
      </c>
      <c r="F35" s="10">
        <v>35</v>
      </c>
      <c r="G35" s="11">
        <v>636</v>
      </c>
      <c r="H35" s="10">
        <v>114</v>
      </c>
      <c r="I35" s="11">
        <v>973</v>
      </c>
      <c r="J35" s="10">
        <v>174</v>
      </c>
      <c r="K35" s="10">
        <f t="shared" si="1"/>
        <v>0</v>
      </c>
      <c r="L35" s="10">
        <f t="shared" si="1"/>
        <v>0</v>
      </c>
      <c r="M35" s="11">
        <v>0</v>
      </c>
      <c r="N35" s="10">
        <v>0</v>
      </c>
      <c r="O35" s="11">
        <v>0</v>
      </c>
      <c r="P35" s="10">
        <v>0</v>
      </c>
      <c r="Q35" s="11">
        <v>0</v>
      </c>
      <c r="R35" s="10">
        <v>0</v>
      </c>
      <c r="S35" s="11">
        <f t="shared" si="2"/>
        <v>1834</v>
      </c>
      <c r="T35" s="10">
        <f t="shared" si="2"/>
        <v>323</v>
      </c>
      <c r="U35" s="10">
        <f t="shared" si="2"/>
        <v>15</v>
      </c>
      <c r="V35" s="11">
        <v>225</v>
      </c>
      <c r="W35" s="10">
        <v>35</v>
      </c>
      <c r="X35" s="10">
        <v>1</v>
      </c>
      <c r="Y35" s="11">
        <v>636</v>
      </c>
      <c r="Z35" s="10">
        <v>114</v>
      </c>
      <c r="AA35" s="10">
        <v>8</v>
      </c>
      <c r="AB35" s="11">
        <v>973</v>
      </c>
      <c r="AC35" s="10">
        <v>174</v>
      </c>
      <c r="AD35" s="10">
        <v>6</v>
      </c>
      <c r="AE35" s="10">
        <f t="shared" si="3"/>
        <v>0</v>
      </c>
      <c r="AF35" s="10">
        <f t="shared" si="3"/>
        <v>0</v>
      </c>
      <c r="AG35" s="10">
        <f t="shared" si="3"/>
        <v>0</v>
      </c>
      <c r="AH35" s="11">
        <v>0</v>
      </c>
      <c r="AI35" s="10">
        <v>0</v>
      </c>
      <c r="AJ35" s="10">
        <v>0</v>
      </c>
      <c r="AK35" s="11">
        <v>0</v>
      </c>
      <c r="AL35" s="10">
        <v>0</v>
      </c>
      <c r="AM35" s="10">
        <v>0</v>
      </c>
      <c r="AN35" s="11">
        <v>0</v>
      </c>
      <c r="AO35" s="10">
        <v>0</v>
      </c>
      <c r="AP35" s="10">
        <v>0</v>
      </c>
      <c r="AQ35" s="11">
        <f t="shared" si="4"/>
        <v>1934</v>
      </c>
      <c r="AR35" s="10">
        <f t="shared" si="4"/>
        <v>364</v>
      </c>
      <c r="AS35" s="10">
        <f t="shared" si="4"/>
        <v>13</v>
      </c>
      <c r="AT35" s="11">
        <v>224</v>
      </c>
      <c r="AU35" s="10">
        <v>35</v>
      </c>
      <c r="AV35" s="10">
        <v>0</v>
      </c>
      <c r="AW35" s="11">
        <v>648</v>
      </c>
      <c r="AX35" s="10">
        <v>138</v>
      </c>
      <c r="AY35" s="10">
        <v>9</v>
      </c>
      <c r="AZ35" s="11">
        <v>1062</v>
      </c>
      <c r="BA35" s="10">
        <v>191</v>
      </c>
      <c r="BB35" s="10">
        <v>4</v>
      </c>
      <c r="BC35" s="10">
        <f t="shared" si="5"/>
        <v>0</v>
      </c>
      <c r="BD35" s="10">
        <f t="shared" si="5"/>
        <v>0</v>
      </c>
      <c r="BE35" s="10">
        <f t="shared" si="5"/>
        <v>0</v>
      </c>
      <c r="BF35" s="11">
        <v>0</v>
      </c>
      <c r="BG35" s="10">
        <v>0</v>
      </c>
      <c r="BH35" s="10">
        <v>0</v>
      </c>
      <c r="BI35" s="11">
        <v>0</v>
      </c>
      <c r="BJ35" s="10">
        <v>0</v>
      </c>
      <c r="BK35" s="10">
        <v>0</v>
      </c>
      <c r="BL35" s="11">
        <v>0</v>
      </c>
      <c r="BM35" s="10">
        <v>0</v>
      </c>
      <c r="BN35" s="10">
        <v>0</v>
      </c>
      <c r="BO35" s="14" t="e">
        <f>BS35+BV35+#REF!</f>
        <v>#REF!</v>
      </c>
      <c r="BP35" s="14" t="e">
        <f>BT35+#REF!+#REF!</f>
        <v>#REF!</v>
      </c>
      <c r="BQ35" s="14" t="e">
        <f>BU35+#REF!+#REF!</f>
        <v>#REF!</v>
      </c>
      <c r="BR35" s="14">
        <f t="shared" si="6"/>
        <v>878</v>
      </c>
      <c r="BS35" s="14">
        <v>239</v>
      </c>
      <c r="BT35" s="14">
        <v>42</v>
      </c>
      <c r="BU35" s="14"/>
      <c r="BV35" s="14">
        <v>639</v>
      </c>
    </row>
    <row r="36" spans="1:74" ht="47.25" customHeight="1" x14ac:dyDescent="0.35">
      <c r="A36" s="12" t="s">
        <v>88</v>
      </c>
      <c r="B36" s="13" t="s">
        <v>89</v>
      </c>
      <c r="C36" s="11">
        <f t="shared" si="0"/>
        <v>695</v>
      </c>
      <c r="D36" s="10">
        <f t="shared" si="0"/>
        <v>92</v>
      </c>
      <c r="E36" s="11">
        <v>76</v>
      </c>
      <c r="F36" s="10">
        <v>6</v>
      </c>
      <c r="G36" s="11">
        <v>221</v>
      </c>
      <c r="H36" s="10">
        <v>25</v>
      </c>
      <c r="I36" s="11">
        <v>398</v>
      </c>
      <c r="J36" s="10">
        <v>61</v>
      </c>
      <c r="K36" s="10">
        <f t="shared" si="1"/>
        <v>0</v>
      </c>
      <c r="L36" s="10">
        <f t="shared" si="1"/>
        <v>0</v>
      </c>
      <c r="M36" s="11">
        <v>0</v>
      </c>
      <c r="N36" s="10">
        <v>0</v>
      </c>
      <c r="O36" s="11">
        <v>0</v>
      </c>
      <c r="P36" s="10">
        <v>0</v>
      </c>
      <c r="Q36" s="11">
        <v>0</v>
      </c>
      <c r="R36" s="10">
        <v>0</v>
      </c>
      <c r="S36" s="11">
        <f t="shared" si="2"/>
        <v>695</v>
      </c>
      <c r="T36" s="10">
        <f t="shared" si="2"/>
        <v>92</v>
      </c>
      <c r="U36" s="10">
        <f t="shared" si="2"/>
        <v>0</v>
      </c>
      <c r="V36" s="11">
        <v>76</v>
      </c>
      <c r="W36" s="10">
        <v>6</v>
      </c>
      <c r="X36" s="10">
        <v>0</v>
      </c>
      <c r="Y36" s="11">
        <v>221</v>
      </c>
      <c r="Z36" s="10">
        <v>25</v>
      </c>
      <c r="AA36" s="10">
        <v>0</v>
      </c>
      <c r="AB36" s="11">
        <v>398</v>
      </c>
      <c r="AC36" s="10">
        <v>61</v>
      </c>
      <c r="AD36" s="10">
        <v>0</v>
      </c>
      <c r="AE36" s="10">
        <f t="shared" si="3"/>
        <v>0</v>
      </c>
      <c r="AF36" s="10">
        <f t="shared" si="3"/>
        <v>0</v>
      </c>
      <c r="AG36" s="10">
        <f t="shared" si="3"/>
        <v>0</v>
      </c>
      <c r="AH36" s="11">
        <v>0</v>
      </c>
      <c r="AI36" s="10">
        <v>0</v>
      </c>
      <c r="AJ36" s="10">
        <v>0</v>
      </c>
      <c r="AK36" s="11">
        <v>0</v>
      </c>
      <c r="AL36" s="10">
        <v>0</v>
      </c>
      <c r="AM36" s="10">
        <v>0</v>
      </c>
      <c r="AN36" s="11">
        <v>0</v>
      </c>
      <c r="AO36" s="10">
        <v>0</v>
      </c>
      <c r="AP36" s="10">
        <v>0</v>
      </c>
      <c r="AQ36" s="11">
        <f t="shared" si="4"/>
        <v>702</v>
      </c>
      <c r="AR36" s="10">
        <f t="shared" si="4"/>
        <v>95</v>
      </c>
      <c r="AS36" s="10">
        <f t="shared" si="4"/>
        <v>0</v>
      </c>
      <c r="AT36" s="11">
        <v>78</v>
      </c>
      <c r="AU36" s="10">
        <v>5</v>
      </c>
      <c r="AV36" s="10">
        <v>0</v>
      </c>
      <c r="AW36" s="11">
        <v>225</v>
      </c>
      <c r="AX36" s="10">
        <v>24</v>
      </c>
      <c r="AY36" s="10">
        <v>0</v>
      </c>
      <c r="AZ36" s="11">
        <v>399</v>
      </c>
      <c r="BA36" s="10">
        <v>66</v>
      </c>
      <c r="BB36" s="10">
        <v>0</v>
      </c>
      <c r="BC36" s="10">
        <f t="shared" si="5"/>
        <v>0</v>
      </c>
      <c r="BD36" s="10">
        <f t="shared" si="5"/>
        <v>0</v>
      </c>
      <c r="BE36" s="10">
        <f t="shared" si="5"/>
        <v>0</v>
      </c>
      <c r="BF36" s="11">
        <v>0</v>
      </c>
      <c r="BG36" s="10">
        <v>0</v>
      </c>
      <c r="BH36" s="10">
        <v>0</v>
      </c>
      <c r="BI36" s="11">
        <v>0</v>
      </c>
      <c r="BJ36" s="10">
        <v>0</v>
      </c>
      <c r="BK36" s="10">
        <v>0</v>
      </c>
      <c r="BL36" s="11">
        <v>0</v>
      </c>
      <c r="BM36" s="10">
        <v>0</v>
      </c>
      <c r="BN36" s="10">
        <v>0</v>
      </c>
      <c r="BO36" s="14" t="e">
        <f>BS36+BV36+#REF!</f>
        <v>#REF!</v>
      </c>
      <c r="BP36" s="14" t="e">
        <f>BT36+#REF!+#REF!</f>
        <v>#REF!</v>
      </c>
      <c r="BQ36" s="14" t="e">
        <f>BU36+#REF!+#REF!</f>
        <v>#REF!</v>
      </c>
      <c r="BR36" s="14">
        <f t="shared" si="6"/>
        <v>288</v>
      </c>
      <c r="BS36" s="14">
        <v>65</v>
      </c>
      <c r="BT36" s="14">
        <v>3</v>
      </c>
      <c r="BU36" s="14"/>
      <c r="BV36" s="14">
        <v>223</v>
      </c>
    </row>
    <row r="37" spans="1:74" ht="47.25" customHeight="1" x14ac:dyDescent="0.35">
      <c r="A37" s="12" t="s">
        <v>90</v>
      </c>
      <c r="B37" s="13" t="s">
        <v>91</v>
      </c>
      <c r="C37" s="11">
        <f t="shared" si="0"/>
        <v>850</v>
      </c>
      <c r="D37" s="10">
        <f t="shared" si="0"/>
        <v>156</v>
      </c>
      <c r="E37" s="11">
        <v>90</v>
      </c>
      <c r="F37" s="10">
        <v>17</v>
      </c>
      <c r="G37" s="11">
        <v>311</v>
      </c>
      <c r="H37" s="10">
        <v>52</v>
      </c>
      <c r="I37" s="11">
        <v>449</v>
      </c>
      <c r="J37" s="10">
        <v>87</v>
      </c>
      <c r="K37" s="10">
        <f t="shared" si="1"/>
        <v>0</v>
      </c>
      <c r="L37" s="10">
        <f t="shared" si="1"/>
        <v>0</v>
      </c>
      <c r="M37" s="11">
        <v>0</v>
      </c>
      <c r="N37" s="10">
        <v>0</v>
      </c>
      <c r="O37" s="11">
        <v>0</v>
      </c>
      <c r="P37" s="10">
        <v>0</v>
      </c>
      <c r="Q37" s="11">
        <v>0</v>
      </c>
      <c r="R37" s="10">
        <v>0</v>
      </c>
      <c r="S37" s="11">
        <f t="shared" si="2"/>
        <v>850</v>
      </c>
      <c r="T37" s="10">
        <f t="shared" si="2"/>
        <v>156</v>
      </c>
      <c r="U37" s="10">
        <f t="shared" si="2"/>
        <v>8</v>
      </c>
      <c r="V37" s="11">
        <v>90</v>
      </c>
      <c r="W37" s="10">
        <v>17</v>
      </c>
      <c r="X37" s="10">
        <v>0</v>
      </c>
      <c r="Y37" s="11">
        <v>311</v>
      </c>
      <c r="Z37" s="10">
        <v>52</v>
      </c>
      <c r="AA37" s="10">
        <v>3</v>
      </c>
      <c r="AB37" s="11">
        <v>449</v>
      </c>
      <c r="AC37" s="10">
        <v>87</v>
      </c>
      <c r="AD37" s="10">
        <v>5</v>
      </c>
      <c r="AE37" s="10">
        <f t="shared" si="3"/>
        <v>0</v>
      </c>
      <c r="AF37" s="10">
        <f t="shared" si="3"/>
        <v>0</v>
      </c>
      <c r="AG37" s="10">
        <f t="shared" si="3"/>
        <v>0</v>
      </c>
      <c r="AH37" s="11">
        <v>0</v>
      </c>
      <c r="AI37" s="10">
        <v>0</v>
      </c>
      <c r="AJ37" s="10">
        <v>0</v>
      </c>
      <c r="AK37" s="11">
        <v>0</v>
      </c>
      <c r="AL37" s="10">
        <v>0</v>
      </c>
      <c r="AM37" s="10">
        <v>0</v>
      </c>
      <c r="AN37" s="11">
        <v>0</v>
      </c>
      <c r="AO37" s="10">
        <v>0</v>
      </c>
      <c r="AP37" s="10">
        <v>0</v>
      </c>
      <c r="AQ37" s="11">
        <f t="shared" si="4"/>
        <v>856</v>
      </c>
      <c r="AR37" s="10">
        <f t="shared" si="4"/>
        <v>158</v>
      </c>
      <c r="AS37" s="10">
        <f t="shared" si="4"/>
        <v>7</v>
      </c>
      <c r="AT37" s="11">
        <v>90</v>
      </c>
      <c r="AU37" s="10">
        <v>17</v>
      </c>
      <c r="AV37" s="10">
        <v>0</v>
      </c>
      <c r="AW37" s="11">
        <v>301</v>
      </c>
      <c r="AX37" s="10">
        <v>50</v>
      </c>
      <c r="AY37" s="10">
        <v>2</v>
      </c>
      <c r="AZ37" s="11">
        <v>465</v>
      </c>
      <c r="BA37" s="10">
        <v>91</v>
      </c>
      <c r="BB37" s="10">
        <v>5</v>
      </c>
      <c r="BC37" s="10">
        <f t="shared" si="5"/>
        <v>0</v>
      </c>
      <c r="BD37" s="10">
        <f t="shared" si="5"/>
        <v>0</v>
      </c>
      <c r="BE37" s="10">
        <f t="shared" si="5"/>
        <v>0</v>
      </c>
      <c r="BF37" s="11">
        <v>0</v>
      </c>
      <c r="BG37" s="10">
        <v>0</v>
      </c>
      <c r="BH37" s="10">
        <v>0</v>
      </c>
      <c r="BI37" s="11">
        <v>0</v>
      </c>
      <c r="BJ37" s="10">
        <v>0</v>
      </c>
      <c r="BK37" s="10">
        <v>0</v>
      </c>
      <c r="BL37" s="11">
        <v>0</v>
      </c>
      <c r="BM37" s="10">
        <v>0</v>
      </c>
      <c r="BN37" s="10">
        <v>0</v>
      </c>
      <c r="BO37" s="14" t="e">
        <f>BS37+BV37+#REF!</f>
        <v>#REF!</v>
      </c>
      <c r="BP37" s="14" t="e">
        <f>BT37+#REF!+#REF!</f>
        <v>#REF!</v>
      </c>
      <c r="BQ37" s="14" t="e">
        <f>BU37+#REF!+#REF!</f>
        <v>#REF!</v>
      </c>
      <c r="BR37" s="14">
        <f t="shared" si="6"/>
        <v>402</v>
      </c>
      <c r="BS37" s="14">
        <v>95</v>
      </c>
      <c r="BT37" s="14">
        <v>16</v>
      </c>
      <c r="BU37" s="14"/>
      <c r="BV37" s="14">
        <v>307</v>
      </c>
    </row>
    <row r="38" spans="1:74" ht="47.25" customHeight="1" x14ac:dyDescent="0.35">
      <c r="A38" s="12" t="s">
        <v>92</v>
      </c>
      <c r="B38" s="13" t="s">
        <v>93</v>
      </c>
      <c r="C38" s="11">
        <f t="shared" si="0"/>
        <v>1119</v>
      </c>
      <c r="D38" s="10">
        <f t="shared" si="0"/>
        <v>194</v>
      </c>
      <c r="E38" s="11">
        <v>125</v>
      </c>
      <c r="F38" s="10">
        <v>25</v>
      </c>
      <c r="G38" s="11">
        <v>349</v>
      </c>
      <c r="H38" s="10">
        <v>60</v>
      </c>
      <c r="I38" s="11">
        <v>645</v>
      </c>
      <c r="J38" s="10">
        <v>109</v>
      </c>
      <c r="K38" s="10">
        <f t="shared" si="1"/>
        <v>0</v>
      </c>
      <c r="L38" s="10">
        <f t="shared" si="1"/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f t="shared" si="2"/>
        <v>1119</v>
      </c>
      <c r="T38" s="10">
        <f t="shared" si="2"/>
        <v>194</v>
      </c>
      <c r="U38" s="10">
        <f t="shared" si="2"/>
        <v>0</v>
      </c>
      <c r="V38" s="11">
        <v>125</v>
      </c>
      <c r="W38" s="10">
        <v>25</v>
      </c>
      <c r="X38" s="10">
        <v>0</v>
      </c>
      <c r="Y38" s="11">
        <v>349</v>
      </c>
      <c r="Z38" s="10">
        <v>60</v>
      </c>
      <c r="AA38" s="10">
        <v>0</v>
      </c>
      <c r="AB38" s="11">
        <v>645</v>
      </c>
      <c r="AC38" s="10">
        <v>109</v>
      </c>
      <c r="AD38" s="10">
        <v>0</v>
      </c>
      <c r="AE38" s="10">
        <f t="shared" si="3"/>
        <v>0</v>
      </c>
      <c r="AF38" s="10">
        <f t="shared" si="3"/>
        <v>0</v>
      </c>
      <c r="AG38" s="10">
        <f t="shared" si="3"/>
        <v>0</v>
      </c>
      <c r="AH38" s="11"/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1">
        <f t="shared" si="4"/>
        <v>1141</v>
      </c>
      <c r="AR38" s="10">
        <f t="shared" si="4"/>
        <v>217</v>
      </c>
      <c r="AS38" s="10">
        <f t="shared" si="4"/>
        <v>0</v>
      </c>
      <c r="AT38" s="11">
        <v>125</v>
      </c>
      <c r="AU38" s="10">
        <v>28</v>
      </c>
      <c r="AV38" s="10">
        <v>0</v>
      </c>
      <c r="AW38" s="11">
        <v>366</v>
      </c>
      <c r="AX38" s="10">
        <v>61</v>
      </c>
      <c r="AY38" s="10">
        <v>0</v>
      </c>
      <c r="AZ38" s="11">
        <v>650</v>
      </c>
      <c r="BA38" s="10">
        <v>128</v>
      </c>
      <c r="BB38" s="10">
        <v>0</v>
      </c>
      <c r="BC38" s="10">
        <f t="shared" si="5"/>
        <v>0</v>
      </c>
      <c r="BD38" s="10">
        <f t="shared" si="5"/>
        <v>0</v>
      </c>
      <c r="BE38" s="10">
        <f t="shared" si="5"/>
        <v>0</v>
      </c>
      <c r="BF38" s="11"/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4" t="e">
        <f>BS38+BV38+#REF!</f>
        <v>#REF!</v>
      </c>
      <c r="BP38" s="14" t="e">
        <f>BT38+#REF!+#REF!</f>
        <v>#REF!</v>
      </c>
      <c r="BQ38" s="14" t="e">
        <f>BU38+#REF!+#REF!</f>
        <v>#REF!</v>
      </c>
      <c r="BR38" s="14">
        <f t="shared" si="6"/>
        <v>475</v>
      </c>
      <c r="BS38" s="14">
        <v>127</v>
      </c>
      <c r="BT38" s="14">
        <v>18</v>
      </c>
      <c r="BU38" s="14"/>
      <c r="BV38" s="14">
        <v>348</v>
      </c>
    </row>
    <row r="39" spans="1:74" ht="47.25" customHeight="1" x14ac:dyDescent="0.35">
      <c r="A39" s="12" t="s">
        <v>94</v>
      </c>
      <c r="B39" s="13" t="s">
        <v>95</v>
      </c>
      <c r="C39" s="11">
        <f t="shared" si="0"/>
        <v>1414</v>
      </c>
      <c r="D39" s="10">
        <f t="shared" si="0"/>
        <v>350</v>
      </c>
      <c r="E39" s="11">
        <v>200</v>
      </c>
      <c r="F39" s="10">
        <v>57</v>
      </c>
      <c r="G39" s="11">
        <v>500</v>
      </c>
      <c r="H39" s="10">
        <v>136</v>
      </c>
      <c r="I39" s="11">
        <v>714</v>
      </c>
      <c r="J39" s="10">
        <v>157</v>
      </c>
      <c r="K39" s="10">
        <f t="shared" si="1"/>
        <v>0</v>
      </c>
      <c r="L39" s="10">
        <f t="shared" si="1"/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f t="shared" si="2"/>
        <v>1414</v>
      </c>
      <c r="T39" s="10">
        <f t="shared" si="2"/>
        <v>350</v>
      </c>
      <c r="U39" s="10">
        <f t="shared" si="2"/>
        <v>0</v>
      </c>
      <c r="V39" s="11">
        <v>200</v>
      </c>
      <c r="W39" s="10">
        <v>57</v>
      </c>
      <c r="X39" s="10"/>
      <c r="Y39" s="11">
        <v>500</v>
      </c>
      <c r="Z39" s="10">
        <v>136</v>
      </c>
      <c r="AA39" s="10"/>
      <c r="AB39" s="11">
        <v>714</v>
      </c>
      <c r="AC39" s="10">
        <v>157</v>
      </c>
      <c r="AD39" s="10"/>
      <c r="AE39" s="10">
        <f t="shared" si="3"/>
        <v>0</v>
      </c>
      <c r="AF39" s="10">
        <f t="shared" si="3"/>
        <v>0</v>
      </c>
      <c r="AG39" s="10">
        <f t="shared" si="3"/>
        <v>0</v>
      </c>
      <c r="AH39" s="11"/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1">
        <f t="shared" si="4"/>
        <v>1532</v>
      </c>
      <c r="AR39" s="10">
        <f t="shared" si="4"/>
        <v>350</v>
      </c>
      <c r="AS39" s="10">
        <f t="shared" si="4"/>
        <v>0</v>
      </c>
      <c r="AT39" s="11">
        <v>200</v>
      </c>
      <c r="AU39" s="10">
        <v>57</v>
      </c>
      <c r="AV39" s="10"/>
      <c r="AW39" s="11">
        <v>549</v>
      </c>
      <c r="AX39" s="10">
        <v>136</v>
      </c>
      <c r="AY39" s="10"/>
      <c r="AZ39" s="11">
        <v>783</v>
      </c>
      <c r="BA39" s="10">
        <v>157</v>
      </c>
      <c r="BB39" s="10">
        <v>0</v>
      </c>
      <c r="BC39" s="10">
        <f t="shared" si="5"/>
        <v>0</v>
      </c>
      <c r="BD39" s="10">
        <f t="shared" si="5"/>
        <v>0</v>
      </c>
      <c r="BE39" s="10">
        <f t="shared" si="5"/>
        <v>0</v>
      </c>
      <c r="BF39" s="11"/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4" t="e">
        <f>BS39+BV39+#REF!</f>
        <v>#REF!</v>
      </c>
      <c r="BP39" s="14" t="e">
        <f>BT39+#REF!+#REF!</f>
        <v>#REF!</v>
      </c>
      <c r="BQ39" s="14" t="e">
        <f>BU39+#REF!+#REF!</f>
        <v>#REF!</v>
      </c>
      <c r="BR39" s="14">
        <f t="shared" si="6"/>
        <v>718</v>
      </c>
      <c r="BS39" s="14">
        <v>200</v>
      </c>
      <c r="BT39" s="14">
        <v>49</v>
      </c>
      <c r="BU39" s="14"/>
      <c r="BV39" s="14">
        <v>518</v>
      </c>
    </row>
    <row r="40" spans="1:74" ht="47.25" customHeight="1" x14ac:dyDescent="0.35">
      <c r="A40" s="12" t="s">
        <v>96</v>
      </c>
      <c r="B40" s="13" t="s">
        <v>97</v>
      </c>
      <c r="C40" s="11">
        <f t="shared" si="0"/>
        <v>771</v>
      </c>
      <c r="D40" s="10">
        <f t="shared" si="0"/>
        <v>136</v>
      </c>
      <c r="E40" s="11">
        <v>75</v>
      </c>
      <c r="F40" s="10">
        <v>10</v>
      </c>
      <c r="G40" s="11">
        <v>252</v>
      </c>
      <c r="H40" s="10">
        <v>52</v>
      </c>
      <c r="I40" s="11">
        <v>444</v>
      </c>
      <c r="J40" s="10">
        <v>74</v>
      </c>
      <c r="K40" s="10">
        <f t="shared" si="1"/>
        <v>0</v>
      </c>
      <c r="L40" s="10">
        <f t="shared" si="1"/>
        <v>0</v>
      </c>
      <c r="M40" s="11">
        <v>0</v>
      </c>
      <c r="N40" s="10">
        <v>0</v>
      </c>
      <c r="O40" s="11">
        <v>0</v>
      </c>
      <c r="P40" s="10">
        <v>0</v>
      </c>
      <c r="Q40" s="11">
        <v>0</v>
      </c>
      <c r="R40" s="10">
        <v>0</v>
      </c>
      <c r="S40" s="11">
        <f t="shared" si="2"/>
        <v>771</v>
      </c>
      <c r="T40" s="10">
        <f t="shared" si="2"/>
        <v>136</v>
      </c>
      <c r="U40" s="10">
        <f t="shared" si="2"/>
        <v>0</v>
      </c>
      <c r="V40" s="11">
        <v>75</v>
      </c>
      <c r="W40" s="10">
        <v>10</v>
      </c>
      <c r="X40" s="10">
        <v>0</v>
      </c>
      <c r="Y40" s="11">
        <v>252</v>
      </c>
      <c r="Z40" s="10">
        <v>52</v>
      </c>
      <c r="AA40" s="10">
        <v>0</v>
      </c>
      <c r="AB40" s="11">
        <v>444</v>
      </c>
      <c r="AC40" s="10">
        <v>74</v>
      </c>
      <c r="AD40" s="10">
        <v>0</v>
      </c>
      <c r="AE40" s="10">
        <f t="shared" si="3"/>
        <v>0</v>
      </c>
      <c r="AF40" s="10">
        <f t="shared" si="3"/>
        <v>0</v>
      </c>
      <c r="AG40" s="10">
        <f t="shared" si="3"/>
        <v>0</v>
      </c>
      <c r="AH40" s="11">
        <v>0</v>
      </c>
      <c r="AI40" s="10">
        <v>0</v>
      </c>
      <c r="AJ40" s="10">
        <v>0</v>
      </c>
      <c r="AK40" s="11">
        <v>0</v>
      </c>
      <c r="AL40" s="10">
        <v>0</v>
      </c>
      <c r="AM40" s="10">
        <v>0</v>
      </c>
      <c r="AN40" s="11">
        <v>0</v>
      </c>
      <c r="AO40" s="10">
        <v>0</v>
      </c>
      <c r="AP40" s="10">
        <v>0</v>
      </c>
      <c r="AQ40" s="11">
        <f t="shared" si="4"/>
        <v>771</v>
      </c>
      <c r="AR40" s="10">
        <f t="shared" si="4"/>
        <v>138</v>
      </c>
      <c r="AS40" s="10">
        <f t="shared" si="4"/>
        <v>0</v>
      </c>
      <c r="AT40" s="11">
        <v>75</v>
      </c>
      <c r="AU40" s="10">
        <v>12</v>
      </c>
      <c r="AV40" s="10">
        <v>0</v>
      </c>
      <c r="AW40" s="11">
        <v>245</v>
      </c>
      <c r="AX40" s="10">
        <v>65</v>
      </c>
      <c r="AY40" s="10">
        <v>0</v>
      </c>
      <c r="AZ40" s="11">
        <v>451</v>
      </c>
      <c r="BA40" s="10">
        <v>61</v>
      </c>
      <c r="BB40" s="10"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1">
        <v>0</v>
      </c>
      <c r="BG40" s="10">
        <v>0</v>
      </c>
      <c r="BH40" s="10"/>
      <c r="BI40" s="11">
        <v>0</v>
      </c>
      <c r="BJ40" s="10">
        <v>0</v>
      </c>
      <c r="BK40" s="10"/>
      <c r="BL40" s="11">
        <v>0</v>
      </c>
      <c r="BM40" s="10">
        <v>0</v>
      </c>
      <c r="BN40" s="10"/>
      <c r="BO40" s="14" t="e">
        <f>BS40+BV40+#REF!</f>
        <v>#REF!</v>
      </c>
      <c r="BP40" s="14" t="e">
        <f>BT40+#REF!+#REF!</f>
        <v>#REF!</v>
      </c>
      <c r="BQ40" s="14" t="e">
        <f>BU40+#REF!+#REF!</f>
        <v>#REF!</v>
      </c>
      <c r="BR40" s="14">
        <f t="shared" si="6"/>
        <v>350</v>
      </c>
      <c r="BS40" s="14">
        <v>95</v>
      </c>
      <c r="BT40" s="14">
        <v>11</v>
      </c>
      <c r="BU40" s="14"/>
      <c r="BV40" s="14">
        <v>255</v>
      </c>
    </row>
    <row r="41" spans="1:74" ht="47.25" customHeight="1" x14ac:dyDescent="0.35">
      <c r="A41" s="12" t="s">
        <v>98</v>
      </c>
      <c r="B41" s="13" t="s">
        <v>99</v>
      </c>
      <c r="C41" s="11">
        <f t="shared" si="0"/>
        <v>1357</v>
      </c>
      <c r="D41" s="10">
        <f t="shared" si="0"/>
        <v>219</v>
      </c>
      <c r="E41" s="11">
        <v>144</v>
      </c>
      <c r="F41" s="10">
        <v>15</v>
      </c>
      <c r="G41" s="11">
        <v>439</v>
      </c>
      <c r="H41" s="10">
        <v>68</v>
      </c>
      <c r="I41" s="11">
        <v>774</v>
      </c>
      <c r="J41" s="10">
        <v>136</v>
      </c>
      <c r="K41" s="10">
        <f t="shared" si="1"/>
        <v>0</v>
      </c>
      <c r="L41" s="10">
        <f t="shared" si="1"/>
        <v>0</v>
      </c>
      <c r="M41" s="11">
        <v>0</v>
      </c>
      <c r="N41" s="10">
        <v>0</v>
      </c>
      <c r="O41" s="11">
        <v>0</v>
      </c>
      <c r="P41" s="10">
        <v>0</v>
      </c>
      <c r="Q41" s="11">
        <v>0</v>
      </c>
      <c r="R41" s="10">
        <v>0</v>
      </c>
      <c r="S41" s="11">
        <f t="shared" si="2"/>
        <v>1351</v>
      </c>
      <c r="T41" s="10">
        <f t="shared" si="2"/>
        <v>220</v>
      </c>
      <c r="U41" s="10">
        <f t="shared" si="2"/>
        <v>0</v>
      </c>
      <c r="V41" s="11">
        <v>144</v>
      </c>
      <c r="W41" s="10">
        <v>16</v>
      </c>
      <c r="X41" s="10">
        <v>0</v>
      </c>
      <c r="Y41" s="11">
        <v>421</v>
      </c>
      <c r="Z41" s="10">
        <v>68</v>
      </c>
      <c r="AA41" s="10">
        <v>0</v>
      </c>
      <c r="AB41" s="11">
        <v>786</v>
      </c>
      <c r="AC41" s="10">
        <v>136</v>
      </c>
      <c r="AD41" s="10">
        <v>0</v>
      </c>
      <c r="AE41" s="10">
        <f t="shared" si="3"/>
        <v>0</v>
      </c>
      <c r="AF41" s="10">
        <f t="shared" si="3"/>
        <v>0</v>
      </c>
      <c r="AG41" s="10">
        <f t="shared" si="3"/>
        <v>0</v>
      </c>
      <c r="AH41" s="11">
        <v>0</v>
      </c>
      <c r="AI41" s="10">
        <v>0</v>
      </c>
      <c r="AJ41" s="10">
        <v>0</v>
      </c>
      <c r="AK41" s="11">
        <v>0</v>
      </c>
      <c r="AL41" s="10">
        <v>0</v>
      </c>
      <c r="AM41" s="10">
        <v>0</v>
      </c>
      <c r="AN41" s="11">
        <v>0</v>
      </c>
      <c r="AO41" s="10">
        <v>0</v>
      </c>
      <c r="AP41" s="10">
        <v>0</v>
      </c>
      <c r="AQ41" s="11">
        <f t="shared" si="4"/>
        <v>1351</v>
      </c>
      <c r="AR41" s="10">
        <f t="shared" si="4"/>
        <v>220</v>
      </c>
      <c r="AS41" s="10">
        <f t="shared" si="4"/>
        <v>0</v>
      </c>
      <c r="AT41" s="11">
        <v>144</v>
      </c>
      <c r="AU41" s="10">
        <v>16</v>
      </c>
      <c r="AV41" s="10">
        <v>0</v>
      </c>
      <c r="AW41" s="11">
        <v>421</v>
      </c>
      <c r="AX41" s="10">
        <v>68</v>
      </c>
      <c r="AY41" s="10">
        <v>0</v>
      </c>
      <c r="AZ41" s="11">
        <v>786</v>
      </c>
      <c r="BA41" s="10">
        <v>136</v>
      </c>
      <c r="BB41" s="10">
        <v>0</v>
      </c>
      <c r="BC41" s="10">
        <f t="shared" si="5"/>
        <v>0</v>
      </c>
      <c r="BD41" s="10">
        <f t="shared" si="5"/>
        <v>0</v>
      </c>
      <c r="BE41" s="10">
        <f t="shared" si="5"/>
        <v>0</v>
      </c>
      <c r="BF41" s="11">
        <v>0</v>
      </c>
      <c r="BG41" s="10">
        <v>0</v>
      </c>
      <c r="BH41" s="10">
        <v>0</v>
      </c>
      <c r="BI41" s="11">
        <v>0</v>
      </c>
      <c r="BJ41" s="10">
        <v>0</v>
      </c>
      <c r="BK41" s="10">
        <v>0</v>
      </c>
      <c r="BL41" s="11">
        <v>0</v>
      </c>
      <c r="BM41" s="10">
        <v>0</v>
      </c>
      <c r="BN41" s="10">
        <v>0</v>
      </c>
      <c r="BO41" s="14" t="e">
        <f>BS41+BV41+#REF!</f>
        <v>#REF!</v>
      </c>
      <c r="BP41" s="14" t="e">
        <f>BT41+#REF!+#REF!</f>
        <v>#REF!</v>
      </c>
      <c r="BQ41" s="14" t="e">
        <f>BU41+#REF!+#REF!</f>
        <v>#REF!</v>
      </c>
      <c r="BR41" s="14">
        <f t="shared" si="6"/>
        <v>585</v>
      </c>
      <c r="BS41" s="14">
        <v>147</v>
      </c>
      <c r="BT41" s="14">
        <v>21</v>
      </c>
      <c r="BU41" s="14"/>
      <c r="BV41" s="14">
        <v>438</v>
      </c>
    </row>
    <row r="42" spans="1:74" ht="47.25" customHeight="1" x14ac:dyDescent="0.35">
      <c r="A42" s="12" t="s">
        <v>100</v>
      </c>
      <c r="B42" s="13" t="s">
        <v>101</v>
      </c>
      <c r="C42" s="11">
        <f t="shared" si="0"/>
        <v>760</v>
      </c>
      <c r="D42" s="10">
        <f t="shared" si="0"/>
        <v>128</v>
      </c>
      <c r="E42" s="11">
        <v>72</v>
      </c>
      <c r="F42" s="10">
        <v>15</v>
      </c>
      <c r="G42" s="11">
        <v>275</v>
      </c>
      <c r="H42" s="10">
        <v>54</v>
      </c>
      <c r="I42" s="11">
        <v>413</v>
      </c>
      <c r="J42" s="10">
        <v>59</v>
      </c>
      <c r="K42" s="10">
        <f t="shared" si="1"/>
        <v>0</v>
      </c>
      <c r="L42" s="10">
        <f t="shared" si="1"/>
        <v>0</v>
      </c>
      <c r="M42" s="11">
        <v>0</v>
      </c>
      <c r="N42" s="10">
        <v>0</v>
      </c>
      <c r="O42" s="11">
        <v>0</v>
      </c>
      <c r="P42" s="10">
        <v>0</v>
      </c>
      <c r="Q42" s="11">
        <v>0</v>
      </c>
      <c r="R42" s="10">
        <v>0</v>
      </c>
      <c r="S42" s="11">
        <f t="shared" si="2"/>
        <v>760</v>
      </c>
      <c r="T42" s="10">
        <f t="shared" si="2"/>
        <v>128</v>
      </c>
      <c r="U42" s="10">
        <f t="shared" si="2"/>
        <v>0</v>
      </c>
      <c r="V42" s="11">
        <v>72</v>
      </c>
      <c r="W42" s="10">
        <v>15</v>
      </c>
      <c r="X42" s="10">
        <v>0</v>
      </c>
      <c r="Y42" s="11">
        <v>275</v>
      </c>
      <c r="Z42" s="10">
        <v>54</v>
      </c>
      <c r="AA42" s="10">
        <v>0</v>
      </c>
      <c r="AB42" s="11">
        <v>413</v>
      </c>
      <c r="AC42" s="10">
        <v>59</v>
      </c>
      <c r="AD42" s="10">
        <v>0</v>
      </c>
      <c r="AE42" s="10">
        <f t="shared" si="3"/>
        <v>0</v>
      </c>
      <c r="AF42" s="10">
        <f t="shared" si="3"/>
        <v>0</v>
      </c>
      <c r="AG42" s="10">
        <f t="shared" si="3"/>
        <v>0</v>
      </c>
      <c r="AH42" s="11"/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1">
        <f t="shared" si="4"/>
        <v>800</v>
      </c>
      <c r="AR42" s="10">
        <f t="shared" si="4"/>
        <v>133</v>
      </c>
      <c r="AS42" s="10">
        <f t="shared" si="4"/>
        <v>0</v>
      </c>
      <c r="AT42" s="11">
        <v>90</v>
      </c>
      <c r="AU42" s="10">
        <v>15</v>
      </c>
      <c r="AV42" s="10">
        <v>0</v>
      </c>
      <c r="AW42" s="11">
        <v>264</v>
      </c>
      <c r="AX42" s="10">
        <v>56</v>
      </c>
      <c r="AY42" s="10">
        <v>0</v>
      </c>
      <c r="AZ42" s="11">
        <v>446</v>
      </c>
      <c r="BA42" s="10">
        <v>62</v>
      </c>
      <c r="BB42" s="10">
        <v>0</v>
      </c>
      <c r="BC42" s="10">
        <f t="shared" si="5"/>
        <v>0</v>
      </c>
      <c r="BD42" s="10">
        <f t="shared" si="5"/>
        <v>0</v>
      </c>
      <c r="BE42" s="10">
        <f t="shared" si="5"/>
        <v>0</v>
      </c>
      <c r="BF42" s="11"/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4" t="e">
        <f>BS42+BV42+#REF!</f>
        <v>#REF!</v>
      </c>
      <c r="BP42" s="14" t="e">
        <f>BT42+#REF!+#REF!</f>
        <v>#REF!</v>
      </c>
      <c r="BQ42" s="14" t="e">
        <f>BU42+#REF!+#REF!</f>
        <v>#REF!</v>
      </c>
      <c r="BR42" s="14">
        <f t="shared" si="6"/>
        <v>342</v>
      </c>
      <c r="BS42" s="14">
        <v>72</v>
      </c>
      <c r="BT42" s="14">
        <v>10</v>
      </c>
      <c r="BU42" s="14"/>
      <c r="BV42" s="14">
        <v>270</v>
      </c>
    </row>
    <row r="43" spans="1:74" ht="47.25" customHeight="1" x14ac:dyDescent="0.35">
      <c r="A43" s="12" t="s">
        <v>102</v>
      </c>
      <c r="B43" s="13" t="s">
        <v>103</v>
      </c>
      <c r="C43" s="11">
        <f t="shared" si="0"/>
        <v>843</v>
      </c>
      <c r="D43" s="10">
        <f t="shared" si="0"/>
        <v>195</v>
      </c>
      <c r="E43" s="11">
        <v>114</v>
      </c>
      <c r="F43" s="10">
        <v>30</v>
      </c>
      <c r="G43" s="11">
        <v>336</v>
      </c>
      <c r="H43" s="10">
        <v>75</v>
      </c>
      <c r="I43" s="11">
        <v>393</v>
      </c>
      <c r="J43" s="10">
        <v>90</v>
      </c>
      <c r="K43" s="10">
        <f t="shared" si="1"/>
        <v>0</v>
      </c>
      <c r="L43" s="10">
        <f t="shared" si="1"/>
        <v>0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0</v>
      </c>
      <c r="S43" s="11">
        <f t="shared" si="2"/>
        <v>846</v>
      </c>
      <c r="T43" s="10">
        <f t="shared" si="2"/>
        <v>195</v>
      </c>
      <c r="U43" s="10">
        <f t="shared" si="2"/>
        <v>23</v>
      </c>
      <c r="V43" s="11">
        <v>115</v>
      </c>
      <c r="W43" s="10">
        <v>30</v>
      </c>
      <c r="X43" s="10">
        <v>1</v>
      </c>
      <c r="Y43" s="11">
        <v>337</v>
      </c>
      <c r="Z43" s="10">
        <v>75</v>
      </c>
      <c r="AA43" s="10">
        <v>10</v>
      </c>
      <c r="AB43" s="11">
        <v>394</v>
      </c>
      <c r="AC43" s="10">
        <v>90</v>
      </c>
      <c r="AD43" s="10">
        <v>12</v>
      </c>
      <c r="AE43" s="10">
        <f t="shared" si="3"/>
        <v>0</v>
      </c>
      <c r="AF43" s="10">
        <f t="shared" si="3"/>
        <v>0</v>
      </c>
      <c r="AG43" s="10">
        <f t="shared" si="3"/>
        <v>0</v>
      </c>
      <c r="AH43" s="11">
        <v>0</v>
      </c>
      <c r="AI43" s="10">
        <v>0</v>
      </c>
      <c r="AJ43" s="10">
        <v>0</v>
      </c>
      <c r="AK43" s="11">
        <v>0</v>
      </c>
      <c r="AL43" s="10">
        <v>0</v>
      </c>
      <c r="AM43" s="10">
        <v>0</v>
      </c>
      <c r="AN43" s="11">
        <v>0</v>
      </c>
      <c r="AO43" s="10">
        <v>0</v>
      </c>
      <c r="AP43" s="10">
        <v>0</v>
      </c>
      <c r="AQ43" s="11">
        <f t="shared" si="4"/>
        <v>873</v>
      </c>
      <c r="AR43" s="10">
        <f t="shared" si="4"/>
        <v>211</v>
      </c>
      <c r="AS43" s="10">
        <f t="shared" si="4"/>
        <v>24</v>
      </c>
      <c r="AT43" s="11">
        <v>110</v>
      </c>
      <c r="AU43" s="10">
        <v>28</v>
      </c>
      <c r="AV43" s="10">
        <v>1</v>
      </c>
      <c r="AW43" s="11">
        <v>350</v>
      </c>
      <c r="AX43" s="10">
        <v>86</v>
      </c>
      <c r="AY43" s="10">
        <v>10</v>
      </c>
      <c r="AZ43" s="11">
        <v>413</v>
      </c>
      <c r="BA43" s="10">
        <v>97</v>
      </c>
      <c r="BB43" s="10">
        <v>13</v>
      </c>
      <c r="BC43" s="10">
        <f t="shared" si="5"/>
        <v>0</v>
      </c>
      <c r="BD43" s="10">
        <f t="shared" si="5"/>
        <v>0</v>
      </c>
      <c r="BE43" s="10">
        <f t="shared" si="5"/>
        <v>0</v>
      </c>
      <c r="BF43" s="11">
        <v>0</v>
      </c>
      <c r="BG43" s="10">
        <v>0</v>
      </c>
      <c r="BH43" s="10">
        <v>0</v>
      </c>
      <c r="BI43" s="11">
        <v>0</v>
      </c>
      <c r="BJ43" s="10">
        <v>0</v>
      </c>
      <c r="BK43" s="10">
        <v>0</v>
      </c>
      <c r="BL43" s="11">
        <v>0</v>
      </c>
      <c r="BM43" s="10">
        <v>0</v>
      </c>
      <c r="BN43" s="10">
        <v>0</v>
      </c>
      <c r="BO43" s="14" t="e">
        <f>BS43+BV43+#REF!</f>
        <v>#REF!</v>
      </c>
      <c r="BP43" s="14" t="e">
        <f>BT43+#REF!+#REF!</f>
        <v>#REF!</v>
      </c>
      <c r="BQ43" s="14" t="e">
        <f>BU43+#REF!+#REF!</f>
        <v>#REF!</v>
      </c>
      <c r="BR43" s="14">
        <f t="shared" si="6"/>
        <v>461</v>
      </c>
      <c r="BS43" s="14">
        <v>127</v>
      </c>
      <c r="BT43" s="14">
        <v>25</v>
      </c>
      <c r="BU43" s="14"/>
      <c r="BV43" s="14">
        <v>334</v>
      </c>
    </row>
    <row r="44" spans="1:74" ht="47.25" customHeight="1" x14ac:dyDescent="0.35">
      <c r="A44" s="12" t="s">
        <v>104</v>
      </c>
      <c r="B44" s="13" t="s">
        <v>105</v>
      </c>
      <c r="C44" s="11">
        <f t="shared" si="0"/>
        <v>1533</v>
      </c>
      <c r="D44" s="10">
        <f t="shared" si="0"/>
        <v>288</v>
      </c>
      <c r="E44" s="11">
        <v>215</v>
      </c>
      <c r="F44" s="10">
        <v>40</v>
      </c>
      <c r="G44" s="11">
        <v>570</v>
      </c>
      <c r="H44" s="10">
        <v>110</v>
      </c>
      <c r="I44" s="11">
        <v>748</v>
      </c>
      <c r="J44" s="10">
        <v>138</v>
      </c>
      <c r="K44" s="10">
        <f t="shared" si="1"/>
        <v>0</v>
      </c>
      <c r="L44" s="10">
        <f t="shared" si="1"/>
        <v>0</v>
      </c>
      <c r="M44" s="11">
        <v>0</v>
      </c>
      <c r="N44" s="10">
        <v>0</v>
      </c>
      <c r="O44" s="11">
        <v>0</v>
      </c>
      <c r="P44" s="10">
        <v>0</v>
      </c>
      <c r="Q44" s="11">
        <v>0</v>
      </c>
      <c r="R44" s="10">
        <v>0</v>
      </c>
      <c r="S44" s="11">
        <f t="shared" si="2"/>
        <v>1533</v>
      </c>
      <c r="T44" s="10">
        <f t="shared" si="2"/>
        <v>288</v>
      </c>
      <c r="U44" s="10">
        <f t="shared" si="2"/>
        <v>22</v>
      </c>
      <c r="V44" s="11">
        <v>215</v>
      </c>
      <c r="W44" s="10">
        <v>40</v>
      </c>
      <c r="X44" s="10">
        <v>4</v>
      </c>
      <c r="Y44" s="11">
        <v>570</v>
      </c>
      <c r="Z44" s="10">
        <v>110</v>
      </c>
      <c r="AA44" s="10">
        <v>10</v>
      </c>
      <c r="AB44" s="11">
        <v>748</v>
      </c>
      <c r="AC44" s="10">
        <v>138</v>
      </c>
      <c r="AD44" s="10">
        <v>8</v>
      </c>
      <c r="AE44" s="10">
        <f t="shared" si="3"/>
        <v>0</v>
      </c>
      <c r="AF44" s="10">
        <f t="shared" si="3"/>
        <v>0</v>
      </c>
      <c r="AG44" s="10">
        <f t="shared" si="3"/>
        <v>0</v>
      </c>
      <c r="AH44" s="11">
        <v>0</v>
      </c>
      <c r="AI44" s="10">
        <v>0</v>
      </c>
      <c r="AJ44" s="10">
        <v>0</v>
      </c>
      <c r="AK44" s="11">
        <v>0</v>
      </c>
      <c r="AL44" s="10">
        <v>0</v>
      </c>
      <c r="AM44" s="10">
        <v>0</v>
      </c>
      <c r="AN44" s="11">
        <v>0</v>
      </c>
      <c r="AO44" s="10">
        <v>0</v>
      </c>
      <c r="AP44" s="10">
        <v>0</v>
      </c>
      <c r="AQ44" s="11">
        <f t="shared" si="4"/>
        <v>1672</v>
      </c>
      <c r="AR44" s="10">
        <f t="shared" si="4"/>
        <v>321</v>
      </c>
      <c r="AS44" s="10">
        <f t="shared" si="4"/>
        <v>21</v>
      </c>
      <c r="AT44" s="11">
        <v>210</v>
      </c>
      <c r="AU44" s="10">
        <v>45</v>
      </c>
      <c r="AV44" s="10">
        <v>4</v>
      </c>
      <c r="AW44" s="11">
        <v>609</v>
      </c>
      <c r="AX44" s="10">
        <v>114</v>
      </c>
      <c r="AY44" s="10">
        <v>9</v>
      </c>
      <c r="AZ44" s="11">
        <v>853</v>
      </c>
      <c r="BA44" s="10">
        <v>162</v>
      </c>
      <c r="BB44" s="10">
        <v>8</v>
      </c>
      <c r="BC44" s="10">
        <f t="shared" si="5"/>
        <v>0</v>
      </c>
      <c r="BD44" s="10">
        <f t="shared" si="5"/>
        <v>0</v>
      </c>
      <c r="BE44" s="10">
        <f t="shared" si="5"/>
        <v>0</v>
      </c>
      <c r="BF44" s="11">
        <v>0</v>
      </c>
      <c r="BG44" s="10">
        <v>0</v>
      </c>
      <c r="BH44" s="10">
        <v>0</v>
      </c>
      <c r="BI44" s="11">
        <v>0</v>
      </c>
      <c r="BJ44" s="10">
        <v>0</v>
      </c>
      <c r="BK44" s="10">
        <v>0</v>
      </c>
      <c r="BL44" s="11">
        <v>0</v>
      </c>
      <c r="BM44" s="10">
        <v>0</v>
      </c>
      <c r="BN44" s="10">
        <v>0</v>
      </c>
      <c r="BO44" s="14" t="e">
        <f>BS44+BV44+#REF!</f>
        <v>#REF!</v>
      </c>
      <c r="BP44" s="14" t="e">
        <f>BT44+#REF!+#REF!</f>
        <v>#REF!</v>
      </c>
      <c r="BQ44" s="14" t="e">
        <f>BU44+#REF!+#REF!</f>
        <v>#REF!</v>
      </c>
      <c r="BR44" s="14">
        <f t="shared" si="6"/>
        <v>818</v>
      </c>
      <c r="BS44" s="14">
        <v>240</v>
      </c>
      <c r="BT44" s="14">
        <v>31</v>
      </c>
      <c r="BU44" s="14"/>
      <c r="BV44" s="14">
        <v>578</v>
      </c>
    </row>
    <row r="45" spans="1:74" ht="47.25" customHeight="1" x14ac:dyDescent="0.35">
      <c r="A45" s="12" t="s">
        <v>106</v>
      </c>
      <c r="B45" s="13" t="s">
        <v>107</v>
      </c>
      <c r="C45" s="11">
        <f t="shared" si="0"/>
        <v>178</v>
      </c>
      <c r="D45" s="10">
        <f t="shared" si="0"/>
        <v>90</v>
      </c>
      <c r="E45" s="11">
        <v>25</v>
      </c>
      <c r="F45" s="10">
        <v>13</v>
      </c>
      <c r="G45" s="11">
        <v>71</v>
      </c>
      <c r="H45" s="10">
        <v>34</v>
      </c>
      <c r="I45" s="11">
        <v>82</v>
      </c>
      <c r="J45" s="10">
        <v>43</v>
      </c>
      <c r="K45" s="10">
        <f t="shared" si="1"/>
        <v>0</v>
      </c>
      <c r="L45" s="10">
        <f t="shared" si="1"/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 t="shared" si="2"/>
        <v>178</v>
      </c>
      <c r="T45" s="10">
        <f t="shared" si="2"/>
        <v>90</v>
      </c>
      <c r="U45" s="10">
        <f t="shared" si="2"/>
        <v>2</v>
      </c>
      <c r="V45" s="11">
        <v>25</v>
      </c>
      <c r="W45" s="10">
        <v>13</v>
      </c>
      <c r="X45" s="10"/>
      <c r="Y45" s="11">
        <v>71</v>
      </c>
      <c r="Z45" s="10">
        <v>34</v>
      </c>
      <c r="AA45" s="10"/>
      <c r="AB45" s="11">
        <v>82</v>
      </c>
      <c r="AC45" s="10">
        <v>43</v>
      </c>
      <c r="AD45" s="10">
        <v>2</v>
      </c>
      <c r="AE45" s="10">
        <f t="shared" si="3"/>
        <v>0</v>
      </c>
      <c r="AF45" s="10">
        <f t="shared" si="3"/>
        <v>0</v>
      </c>
      <c r="AG45" s="10">
        <f t="shared" si="3"/>
        <v>0</v>
      </c>
      <c r="AH45" s="11"/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1">
        <f t="shared" si="4"/>
        <v>197</v>
      </c>
      <c r="AR45" s="10">
        <f t="shared" si="4"/>
        <v>103</v>
      </c>
      <c r="AS45" s="10">
        <f t="shared" si="4"/>
        <v>2</v>
      </c>
      <c r="AT45" s="11">
        <v>25</v>
      </c>
      <c r="AU45" s="10">
        <v>13</v>
      </c>
      <c r="AV45" s="10"/>
      <c r="AW45" s="11">
        <v>73</v>
      </c>
      <c r="AX45" s="10">
        <v>34</v>
      </c>
      <c r="AY45" s="10">
        <v>0</v>
      </c>
      <c r="AZ45" s="11">
        <v>99</v>
      </c>
      <c r="BA45" s="10">
        <v>56</v>
      </c>
      <c r="BB45" s="10">
        <v>2</v>
      </c>
      <c r="BC45" s="10">
        <f t="shared" si="5"/>
        <v>0</v>
      </c>
      <c r="BD45" s="10">
        <f t="shared" si="5"/>
        <v>0</v>
      </c>
      <c r="BE45" s="10">
        <f t="shared" si="5"/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4" t="e">
        <f>BS45+BV45+#REF!</f>
        <v>#REF!</v>
      </c>
      <c r="BP45" s="14" t="e">
        <f>BT45+#REF!+#REF!</f>
        <v>#REF!</v>
      </c>
      <c r="BQ45" s="14" t="e">
        <f>BU45+#REF!+#REF!</f>
        <v>#REF!</v>
      </c>
      <c r="BR45" s="14">
        <f t="shared" si="6"/>
        <v>92</v>
      </c>
      <c r="BS45" s="14">
        <v>23</v>
      </c>
      <c r="BT45" s="14">
        <v>12</v>
      </c>
      <c r="BU45" s="14"/>
      <c r="BV45" s="14">
        <v>69</v>
      </c>
    </row>
    <row r="46" spans="1:74" ht="47.25" customHeight="1" x14ac:dyDescent="0.35">
      <c r="A46" s="12" t="s">
        <v>108</v>
      </c>
      <c r="B46" s="13" t="s">
        <v>109</v>
      </c>
      <c r="C46" s="11">
        <f t="shared" si="0"/>
        <v>335</v>
      </c>
      <c r="D46" s="10">
        <f t="shared" si="0"/>
        <v>35</v>
      </c>
      <c r="E46" s="11">
        <v>40</v>
      </c>
      <c r="F46" s="10">
        <v>4</v>
      </c>
      <c r="G46" s="11">
        <v>97</v>
      </c>
      <c r="H46" s="10">
        <v>11</v>
      </c>
      <c r="I46" s="11">
        <v>198</v>
      </c>
      <c r="J46" s="10">
        <v>20</v>
      </c>
      <c r="K46" s="10">
        <f t="shared" si="1"/>
        <v>0</v>
      </c>
      <c r="L46" s="10">
        <f t="shared" si="1"/>
        <v>0</v>
      </c>
      <c r="M46" s="11">
        <v>0</v>
      </c>
      <c r="N46" s="10">
        <v>0</v>
      </c>
      <c r="O46" s="11">
        <v>0</v>
      </c>
      <c r="P46" s="10">
        <v>0</v>
      </c>
      <c r="Q46" s="11">
        <v>0</v>
      </c>
      <c r="R46" s="10">
        <v>0</v>
      </c>
      <c r="S46" s="11">
        <f t="shared" si="2"/>
        <v>335</v>
      </c>
      <c r="T46" s="10">
        <f t="shared" si="2"/>
        <v>35</v>
      </c>
      <c r="U46" s="10">
        <f t="shared" si="2"/>
        <v>0</v>
      </c>
      <c r="V46" s="11">
        <v>40</v>
      </c>
      <c r="W46" s="10">
        <v>4</v>
      </c>
      <c r="X46" s="10">
        <v>0</v>
      </c>
      <c r="Y46" s="11">
        <v>97</v>
      </c>
      <c r="Z46" s="10">
        <v>11</v>
      </c>
      <c r="AA46" s="10">
        <v>0</v>
      </c>
      <c r="AB46" s="11">
        <v>198</v>
      </c>
      <c r="AC46" s="10">
        <v>20</v>
      </c>
      <c r="AD46" s="10">
        <v>0</v>
      </c>
      <c r="AE46" s="10">
        <f t="shared" si="3"/>
        <v>0</v>
      </c>
      <c r="AF46" s="10">
        <f t="shared" si="3"/>
        <v>0</v>
      </c>
      <c r="AG46" s="10">
        <f t="shared" si="3"/>
        <v>0</v>
      </c>
      <c r="AH46" s="11">
        <v>0</v>
      </c>
      <c r="AI46" s="10">
        <v>0</v>
      </c>
      <c r="AJ46" s="10">
        <v>0</v>
      </c>
      <c r="AK46" s="11">
        <v>0</v>
      </c>
      <c r="AL46" s="10">
        <v>0</v>
      </c>
      <c r="AM46" s="10">
        <v>0</v>
      </c>
      <c r="AN46" s="11">
        <v>0</v>
      </c>
      <c r="AO46" s="10">
        <v>0</v>
      </c>
      <c r="AP46" s="10">
        <v>0</v>
      </c>
      <c r="AQ46" s="11">
        <f t="shared" si="4"/>
        <v>352</v>
      </c>
      <c r="AR46" s="10">
        <f t="shared" si="4"/>
        <v>35</v>
      </c>
      <c r="AS46" s="10">
        <f t="shared" si="4"/>
        <v>0</v>
      </c>
      <c r="AT46" s="11">
        <v>40</v>
      </c>
      <c r="AU46" s="10">
        <v>2</v>
      </c>
      <c r="AV46" s="10">
        <v>0</v>
      </c>
      <c r="AW46" s="11">
        <v>114</v>
      </c>
      <c r="AX46" s="10">
        <v>14</v>
      </c>
      <c r="AY46" s="10">
        <v>0</v>
      </c>
      <c r="AZ46" s="11">
        <v>198</v>
      </c>
      <c r="BA46" s="10">
        <v>19</v>
      </c>
      <c r="BB46" s="10">
        <v>0</v>
      </c>
      <c r="BC46" s="10">
        <f t="shared" si="5"/>
        <v>0</v>
      </c>
      <c r="BD46" s="10">
        <f t="shared" si="5"/>
        <v>0</v>
      </c>
      <c r="BE46" s="10">
        <f t="shared" si="5"/>
        <v>0</v>
      </c>
      <c r="BF46" s="11">
        <v>0</v>
      </c>
      <c r="BG46" s="10">
        <v>0</v>
      </c>
      <c r="BH46" s="10">
        <v>0</v>
      </c>
      <c r="BI46" s="11">
        <v>0</v>
      </c>
      <c r="BJ46" s="10">
        <v>0</v>
      </c>
      <c r="BK46" s="10">
        <v>0</v>
      </c>
      <c r="BL46" s="11">
        <v>0</v>
      </c>
      <c r="BM46" s="10">
        <v>0</v>
      </c>
      <c r="BN46" s="10">
        <v>0</v>
      </c>
      <c r="BO46" s="14" t="e">
        <f>BS46+BV46+#REF!</f>
        <v>#REF!</v>
      </c>
      <c r="BP46" s="14" t="e">
        <f>BT46+#REF!+#REF!</f>
        <v>#REF!</v>
      </c>
      <c r="BQ46" s="14" t="e">
        <f>BU46+#REF!+#REF!</f>
        <v>#REF!</v>
      </c>
      <c r="BR46" s="14">
        <f t="shared" si="6"/>
        <v>137</v>
      </c>
      <c r="BS46" s="14">
        <v>39</v>
      </c>
      <c r="BT46" s="14">
        <v>5</v>
      </c>
      <c r="BU46" s="14"/>
      <c r="BV46" s="14">
        <v>98</v>
      </c>
    </row>
    <row r="47" spans="1:74" ht="47.25" customHeight="1" x14ac:dyDescent="0.35">
      <c r="A47" s="12" t="s">
        <v>110</v>
      </c>
      <c r="B47" s="13" t="s">
        <v>111</v>
      </c>
      <c r="C47" s="11">
        <f t="shared" si="0"/>
        <v>365</v>
      </c>
      <c r="D47" s="10">
        <f t="shared" si="0"/>
        <v>58</v>
      </c>
      <c r="E47" s="11">
        <v>34</v>
      </c>
      <c r="F47" s="10">
        <v>3</v>
      </c>
      <c r="G47" s="11">
        <v>111</v>
      </c>
      <c r="H47" s="10">
        <v>19</v>
      </c>
      <c r="I47" s="11">
        <v>220</v>
      </c>
      <c r="J47" s="10">
        <v>36</v>
      </c>
      <c r="K47" s="10">
        <f t="shared" si="1"/>
        <v>0</v>
      </c>
      <c r="L47" s="10">
        <f t="shared" si="1"/>
        <v>0</v>
      </c>
      <c r="M47" s="11">
        <v>0</v>
      </c>
      <c r="N47" s="10">
        <v>0</v>
      </c>
      <c r="O47" s="11">
        <v>0</v>
      </c>
      <c r="P47" s="10">
        <v>0</v>
      </c>
      <c r="Q47" s="11">
        <v>0</v>
      </c>
      <c r="R47" s="10">
        <v>0</v>
      </c>
      <c r="S47" s="11">
        <f t="shared" si="2"/>
        <v>365</v>
      </c>
      <c r="T47" s="10">
        <f t="shared" si="2"/>
        <v>58</v>
      </c>
      <c r="U47" s="10">
        <f t="shared" si="2"/>
        <v>0</v>
      </c>
      <c r="V47" s="11">
        <v>34</v>
      </c>
      <c r="W47" s="10">
        <v>3</v>
      </c>
      <c r="X47" s="10">
        <v>0</v>
      </c>
      <c r="Y47" s="11">
        <v>111</v>
      </c>
      <c r="Z47" s="10">
        <v>19</v>
      </c>
      <c r="AA47" s="10">
        <v>0</v>
      </c>
      <c r="AB47" s="11">
        <v>220</v>
      </c>
      <c r="AC47" s="10">
        <v>36</v>
      </c>
      <c r="AD47" s="10">
        <v>0</v>
      </c>
      <c r="AE47" s="10">
        <f t="shared" si="3"/>
        <v>0</v>
      </c>
      <c r="AF47" s="10">
        <f t="shared" si="3"/>
        <v>0</v>
      </c>
      <c r="AG47" s="10">
        <f t="shared" si="3"/>
        <v>0</v>
      </c>
      <c r="AH47" s="11">
        <v>0</v>
      </c>
      <c r="AI47" s="10">
        <v>0</v>
      </c>
      <c r="AJ47" s="10">
        <v>0</v>
      </c>
      <c r="AK47" s="11">
        <v>0</v>
      </c>
      <c r="AL47" s="10">
        <v>0</v>
      </c>
      <c r="AM47" s="10">
        <v>0</v>
      </c>
      <c r="AN47" s="11">
        <v>0</v>
      </c>
      <c r="AO47" s="10">
        <v>0</v>
      </c>
      <c r="AP47" s="10">
        <v>0</v>
      </c>
      <c r="AQ47" s="11">
        <f t="shared" si="4"/>
        <v>368</v>
      </c>
      <c r="AR47" s="10">
        <f t="shared" si="4"/>
        <v>58</v>
      </c>
      <c r="AS47" s="10">
        <f t="shared" si="4"/>
        <v>0</v>
      </c>
      <c r="AT47" s="11">
        <v>35</v>
      </c>
      <c r="AU47" s="10">
        <v>3</v>
      </c>
      <c r="AV47" s="10">
        <v>0</v>
      </c>
      <c r="AW47" s="11">
        <v>101</v>
      </c>
      <c r="AX47" s="10">
        <v>19</v>
      </c>
      <c r="AY47" s="10">
        <v>0</v>
      </c>
      <c r="AZ47" s="11">
        <v>232</v>
      </c>
      <c r="BA47" s="10">
        <v>36</v>
      </c>
      <c r="BB47" s="10">
        <v>0</v>
      </c>
      <c r="BC47" s="10">
        <f t="shared" si="5"/>
        <v>0</v>
      </c>
      <c r="BD47" s="10">
        <f t="shared" si="5"/>
        <v>0</v>
      </c>
      <c r="BE47" s="10">
        <f t="shared" si="5"/>
        <v>0</v>
      </c>
      <c r="BF47" s="11">
        <v>0</v>
      </c>
      <c r="BG47" s="10">
        <v>0</v>
      </c>
      <c r="BH47" s="10">
        <v>0</v>
      </c>
      <c r="BI47" s="11">
        <v>0</v>
      </c>
      <c r="BJ47" s="10">
        <v>0</v>
      </c>
      <c r="BK47" s="10">
        <v>0</v>
      </c>
      <c r="BL47" s="11">
        <v>0</v>
      </c>
      <c r="BM47" s="10">
        <v>0</v>
      </c>
      <c r="BN47" s="10">
        <v>0</v>
      </c>
      <c r="BO47" s="14" t="e">
        <f>BS47+BV47+#REF!</f>
        <v>#REF!</v>
      </c>
      <c r="BP47" s="14" t="e">
        <f>BT47+#REF!+#REF!</f>
        <v>#REF!</v>
      </c>
      <c r="BQ47" s="14" t="e">
        <f>BU47+#REF!+#REF!</f>
        <v>#REF!</v>
      </c>
      <c r="BR47" s="14">
        <f t="shared" si="6"/>
        <v>155</v>
      </c>
      <c r="BS47" s="14">
        <v>38</v>
      </c>
      <c r="BT47" s="14">
        <v>5</v>
      </c>
      <c r="BU47" s="14"/>
      <c r="BV47" s="14">
        <v>117</v>
      </c>
    </row>
    <row r="48" spans="1:74" ht="47.25" customHeight="1" x14ac:dyDescent="0.35">
      <c r="A48" s="12" t="s">
        <v>112</v>
      </c>
      <c r="B48" s="13" t="s">
        <v>113</v>
      </c>
      <c r="C48" s="11">
        <f t="shared" si="0"/>
        <v>1016</v>
      </c>
      <c r="D48" s="10">
        <f t="shared" si="0"/>
        <v>203</v>
      </c>
      <c r="E48" s="11">
        <v>120</v>
      </c>
      <c r="F48" s="10">
        <v>23</v>
      </c>
      <c r="G48" s="11">
        <v>354</v>
      </c>
      <c r="H48" s="10">
        <v>73</v>
      </c>
      <c r="I48" s="11">
        <v>542</v>
      </c>
      <c r="J48" s="10">
        <v>107</v>
      </c>
      <c r="K48" s="10">
        <f t="shared" si="1"/>
        <v>0</v>
      </c>
      <c r="L48" s="10">
        <f t="shared" si="1"/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 t="shared" si="2"/>
        <v>1016</v>
      </c>
      <c r="T48" s="10">
        <f t="shared" si="2"/>
        <v>203</v>
      </c>
      <c r="U48" s="10">
        <f t="shared" si="2"/>
        <v>0</v>
      </c>
      <c r="V48" s="11">
        <v>120</v>
      </c>
      <c r="W48" s="10">
        <v>23</v>
      </c>
      <c r="X48" s="10">
        <v>0</v>
      </c>
      <c r="Y48" s="11">
        <v>354</v>
      </c>
      <c r="Z48" s="10">
        <v>73</v>
      </c>
      <c r="AA48" s="10">
        <v>0</v>
      </c>
      <c r="AB48" s="11">
        <v>542</v>
      </c>
      <c r="AC48" s="10">
        <v>107</v>
      </c>
      <c r="AD48" s="10">
        <v>0</v>
      </c>
      <c r="AE48" s="10">
        <f t="shared" si="3"/>
        <v>0</v>
      </c>
      <c r="AF48" s="10">
        <f t="shared" si="3"/>
        <v>0</v>
      </c>
      <c r="AG48" s="10">
        <f t="shared" si="3"/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f t="shared" si="4"/>
        <v>1017</v>
      </c>
      <c r="AR48" s="10">
        <f t="shared" si="4"/>
        <v>204</v>
      </c>
      <c r="AS48" s="10">
        <f t="shared" si="4"/>
        <v>0</v>
      </c>
      <c r="AT48" s="11">
        <v>120</v>
      </c>
      <c r="AU48" s="10">
        <v>23</v>
      </c>
      <c r="AV48" s="10">
        <v>0</v>
      </c>
      <c r="AW48" s="11">
        <v>354</v>
      </c>
      <c r="AX48" s="10">
        <v>73</v>
      </c>
      <c r="AY48" s="10">
        <v>0</v>
      </c>
      <c r="AZ48" s="11">
        <v>543</v>
      </c>
      <c r="BA48" s="10">
        <v>108</v>
      </c>
      <c r="BB48" s="10">
        <v>0</v>
      </c>
      <c r="BC48" s="10">
        <f t="shared" si="5"/>
        <v>0</v>
      </c>
      <c r="BD48" s="10">
        <f t="shared" si="5"/>
        <v>0</v>
      </c>
      <c r="BE48" s="10">
        <f t="shared" si="5"/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4" t="e">
        <f>BS48+BV48+#REF!</f>
        <v>#REF!</v>
      </c>
      <c r="BP48" s="14" t="e">
        <f>BT48+#REF!+#REF!</f>
        <v>#REF!</v>
      </c>
      <c r="BQ48" s="14" t="e">
        <f>BU48+#REF!+#REF!</f>
        <v>#REF!</v>
      </c>
      <c r="BR48" s="14">
        <f t="shared" si="6"/>
        <v>520</v>
      </c>
      <c r="BS48" s="14">
        <v>147</v>
      </c>
      <c r="BT48" s="14">
        <v>31</v>
      </c>
      <c r="BU48" s="14"/>
      <c r="BV48" s="14">
        <v>373</v>
      </c>
    </row>
    <row r="49" spans="1:74" ht="47.25" customHeight="1" x14ac:dyDescent="0.35">
      <c r="A49" s="12" t="s">
        <v>114</v>
      </c>
      <c r="B49" s="13" t="s">
        <v>115</v>
      </c>
      <c r="C49" s="11">
        <f t="shared" si="0"/>
        <v>299</v>
      </c>
      <c r="D49" s="10">
        <f t="shared" si="0"/>
        <v>37</v>
      </c>
      <c r="E49" s="11">
        <v>30</v>
      </c>
      <c r="F49" s="10">
        <v>2</v>
      </c>
      <c r="G49" s="11">
        <v>78</v>
      </c>
      <c r="H49" s="10">
        <v>8</v>
      </c>
      <c r="I49" s="11">
        <v>191</v>
      </c>
      <c r="J49" s="10">
        <v>27</v>
      </c>
      <c r="K49" s="10">
        <f t="shared" si="1"/>
        <v>0</v>
      </c>
      <c r="L49" s="10">
        <f t="shared" si="1"/>
        <v>0</v>
      </c>
      <c r="M49" s="11">
        <v>0</v>
      </c>
      <c r="N49" s="10">
        <v>0</v>
      </c>
      <c r="O49" s="11">
        <v>0</v>
      </c>
      <c r="P49" s="10">
        <v>0</v>
      </c>
      <c r="Q49" s="11">
        <v>0</v>
      </c>
      <c r="R49" s="10">
        <v>0</v>
      </c>
      <c r="S49" s="11">
        <f t="shared" si="2"/>
        <v>299</v>
      </c>
      <c r="T49" s="10">
        <f t="shared" si="2"/>
        <v>37</v>
      </c>
      <c r="U49" s="10">
        <f t="shared" si="2"/>
        <v>0</v>
      </c>
      <c r="V49" s="11">
        <v>30</v>
      </c>
      <c r="W49" s="10">
        <v>2</v>
      </c>
      <c r="X49" s="10">
        <v>0</v>
      </c>
      <c r="Y49" s="11">
        <v>78</v>
      </c>
      <c r="Z49" s="10">
        <v>8</v>
      </c>
      <c r="AA49" s="10">
        <v>0</v>
      </c>
      <c r="AB49" s="11">
        <v>191</v>
      </c>
      <c r="AC49" s="10">
        <v>27</v>
      </c>
      <c r="AD49" s="10">
        <v>0</v>
      </c>
      <c r="AE49" s="10">
        <f t="shared" si="3"/>
        <v>0</v>
      </c>
      <c r="AF49" s="10">
        <f t="shared" si="3"/>
        <v>0</v>
      </c>
      <c r="AG49" s="10">
        <f t="shared" si="3"/>
        <v>0</v>
      </c>
      <c r="AH49" s="11">
        <v>0</v>
      </c>
      <c r="AI49" s="10">
        <v>0</v>
      </c>
      <c r="AJ49" s="10">
        <v>0</v>
      </c>
      <c r="AK49" s="11">
        <v>0</v>
      </c>
      <c r="AL49" s="10">
        <v>0</v>
      </c>
      <c r="AM49" s="10">
        <v>0</v>
      </c>
      <c r="AN49" s="11">
        <v>0</v>
      </c>
      <c r="AO49" s="10">
        <v>0</v>
      </c>
      <c r="AP49" s="10">
        <v>0</v>
      </c>
      <c r="AQ49" s="11">
        <f t="shared" si="4"/>
        <v>283</v>
      </c>
      <c r="AR49" s="10">
        <f t="shared" si="4"/>
        <v>37</v>
      </c>
      <c r="AS49" s="10">
        <f t="shared" si="4"/>
        <v>0</v>
      </c>
      <c r="AT49" s="11">
        <v>30</v>
      </c>
      <c r="AU49" s="10">
        <v>2</v>
      </c>
      <c r="AV49" s="10">
        <v>0</v>
      </c>
      <c r="AW49" s="11">
        <v>83</v>
      </c>
      <c r="AX49" s="10">
        <v>9</v>
      </c>
      <c r="AY49" s="10">
        <v>0</v>
      </c>
      <c r="AZ49" s="11">
        <v>170</v>
      </c>
      <c r="BA49" s="10">
        <v>26</v>
      </c>
      <c r="BB49" s="10">
        <v>0</v>
      </c>
      <c r="BC49" s="10">
        <f t="shared" si="5"/>
        <v>0</v>
      </c>
      <c r="BD49" s="10">
        <f t="shared" si="5"/>
        <v>0</v>
      </c>
      <c r="BE49" s="10">
        <f t="shared" si="5"/>
        <v>0</v>
      </c>
      <c r="BF49" s="11">
        <v>0</v>
      </c>
      <c r="BG49" s="10">
        <v>0</v>
      </c>
      <c r="BH49" s="10">
        <v>0</v>
      </c>
      <c r="BI49" s="11">
        <v>0</v>
      </c>
      <c r="BJ49" s="10">
        <v>0</v>
      </c>
      <c r="BK49" s="10">
        <v>0</v>
      </c>
      <c r="BL49" s="11">
        <v>0</v>
      </c>
      <c r="BM49" s="10">
        <v>0</v>
      </c>
      <c r="BN49" s="10">
        <v>0</v>
      </c>
      <c r="BO49" s="14" t="e">
        <f>BS49+BV49+#REF!</f>
        <v>#REF!</v>
      </c>
      <c r="BP49" s="14" t="e">
        <f>BT49+#REF!+#REF!</f>
        <v>#REF!</v>
      </c>
      <c r="BQ49" s="14" t="e">
        <f>BU49+#REF!+#REF!</f>
        <v>#REF!</v>
      </c>
      <c r="BR49" s="14">
        <f t="shared" si="6"/>
        <v>98</v>
      </c>
      <c r="BS49" s="14">
        <v>23</v>
      </c>
      <c r="BT49" s="14">
        <v>4</v>
      </c>
      <c r="BU49" s="14"/>
      <c r="BV49" s="14">
        <v>75</v>
      </c>
    </row>
    <row r="50" spans="1:74" ht="47.25" customHeight="1" x14ac:dyDescent="0.35">
      <c r="A50" s="12" t="s">
        <v>116</v>
      </c>
      <c r="B50" s="13" t="s">
        <v>117</v>
      </c>
      <c r="C50" s="11">
        <f t="shared" si="0"/>
        <v>1071</v>
      </c>
      <c r="D50" s="10">
        <f t="shared" si="0"/>
        <v>118</v>
      </c>
      <c r="E50" s="11">
        <v>120</v>
      </c>
      <c r="F50" s="10">
        <v>9</v>
      </c>
      <c r="G50" s="11">
        <v>359</v>
      </c>
      <c r="H50" s="10">
        <v>37</v>
      </c>
      <c r="I50" s="11">
        <v>592</v>
      </c>
      <c r="J50" s="10">
        <v>72</v>
      </c>
      <c r="K50" s="10">
        <f t="shared" si="1"/>
        <v>0</v>
      </c>
      <c r="L50" s="10">
        <f t="shared" si="1"/>
        <v>0</v>
      </c>
      <c r="M50" s="11">
        <v>0</v>
      </c>
      <c r="N50" s="10">
        <v>0</v>
      </c>
      <c r="O50" s="11">
        <v>0</v>
      </c>
      <c r="P50" s="10">
        <v>0</v>
      </c>
      <c r="Q50" s="11">
        <v>0</v>
      </c>
      <c r="R50" s="10">
        <v>0</v>
      </c>
      <c r="S50" s="11">
        <f t="shared" si="2"/>
        <v>1071</v>
      </c>
      <c r="T50" s="10">
        <f t="shared" si="2"/>
        <v>118</v>
      </c>
      <c r="U50" s="10">
        <f t="shared" si="2"/>
        <v>0</v>
      </c>
      <c r="V50" s="11">
        <v>120</v>
      </c>
      <c r="W50" s="10">
        <v>9</v>
      </c>
      <c r="X50" s="10">
        <v>0</v>
      </c>
      <c r="Y50" s="11">
        <v>359</v>
      </c>
      <c r="Z50" s="10">
        <v>37</v>
      </c>
      <c r="AA50" s="10">
        <v>0</v>
      </c>
      <c r="AB50" s="11">
        <v>592</v>
      </c>
      <c r="AC50" s="10">
        <v>72</v>
      </c>
      <c r="AD50" s="10">
        <v>0</v>
      </c>
      <c r="AE50" s="10">
        <f t="shared" si="3"/>
        <v>0</v>
      </c>
      <c r="AF50" s="10">
        <f t="shared" si="3"/>
        <v>0</v>
      </c>
      <c r="AG50" s="10">
        <f t="shared" si="3"/>
        <v>0</v>
      </c>
      <c r="AH50" s="11">
        <v>0</v>
      </c>
      <c r="AI50" s="10">
        <v>0</v>
      </c>
      <c r="AJ50" s="10">
        <v>0</v>
      </c>
      <c r="AK50" s="11">
        <v>0</v>
      </c>
      <c r="AL50" s="10">
        <v>0</v>
      </c>
      <c r="AM50" s="10">
        <v>0</v>
      </c>
      <c r="AN50" s="11">
        <v>0</v>
      </c>
      <c r="AO50" s="10">
        <v>0</v>
      </c>
      <c r="AP50" s="10">
        <v>0</v>
      </c>
      <c r="AQ50" s="11">
        <f t="shared" si="4"/>
        <v>1145</v>
      </c>
      <c r="AR50" s="10">
        <f t="shared" si="4"/>
        <v>136</v>
      </c>
      <c r="AS50" s="10">
        <f t="shared" si="4"/>
        <v>0</v>
      </c>
      <c r="AT50" s="11">
        <v>120</v>
      </c>
      <c r="AU50" s="10">
        <v>11</v>
      </c>
      <c r="AV50" s="10">
        <v>0</v>
      </c>
      <c r="AW50" s="11">
        <v>376</v>
      </c>
      <c r="AX50" s="10">
        <v>46</v>
      </c>
      <c r="AY50" s="10">
        <v>0</v>
      </c>
      <c r="AZ50" s="11">
        <v>649</v>
      </c>
      <c r="BA50" s="10">
        <v>79</v>
      </c>
      <c r="BB50" s="10">
        <v>0</v>
      </c>
      <c r="BC50" s="10">
        <f t="shared" si="5"/>
        <v>0</v>
      </c>
      <c r="BD50" s="10">
        <f t="shared" si="5"/>
        <v>0</v>
      </c>
      <c r="BE50" s="10">
        <f t="shared" si="5"/>
        <v>0</v>
      </c>
      <c r="BF50" s="11">
        <v>0</v>
      </c>
      <c r="BG50" s="10">
        <v>0</v>
      </c>
      <c r="BH50" s="10">
        <v>0</v>
      </c>
      <c r="BI50" s="11">
        <v>0</v>
      </c>
      <c r="BJ50" s="10">
        <v>0</v>
      </c>
      <c r="BK50" s="10">
        <v>0</v>
      </c>
      <c r="BL50" s="11">
        <v>0</v>
      </c>
      <c r="BM50" s="10">
        <v>0</v>
      </c>
      <c r="BN50" s="10">
        <v>0</v>
      </c>
      <c r="BO50" s="14" t="e">
        <f>BS50+BV50+#REF!</f>
        <v>#REF!</v>
      </c>
      <c r="BP50" s="14" t="e">
        <f>BT50+#REF!+#REF!</f>
        <v>#REF!</v>
      </c>
      <c r="BQ50" s="14" t="e">
        <f>BU50+#REF!+#REF!</f>
        <v>#REF!</v>
      </c>
      <c r="BR50" s="14">
        <f t="shared" si="6"/>
        <v>520</v>
      </c>
      <c r="BS50" s="14">
        <v>148</v>
      </c>
      <c r="BT50" s="14">
        <v>30</v>
      </c>
      <c r="BU50" s="14"/>
      <c r="BV50" s="14">
        <v>372</v>
      </c>
    </row>
    <row r="51" spans="1:74" ht="47.25" customHeight="1" x14ac:dyDescent="0.35">
      <c r="A51" s="12" t="s">
        <v>118</v>
      </c>
      <c r="B51" s="13" t="s">
        <v>119</v>
      </c>
      <c r="C51" s="11">
        <f t="shared" si="0"/>
        <v>392</v>
      </c>
      <c r="D51" s="10">
        <f t="shared" si="0"/>
        <v>59</v>
      </c>
      <c r="E51" s="11">
        <v>40</v>
      </c>
      <c r="F51" s="10">
        <v>6</v>
      </c>
      <c r="G51" s="11">
        <v>134</v>
      </c>
      <c r="H51" s="10">
        <v>26</v>
      </c>
      <c r="I51" s="11">
        <v>218</v>
      </c>
      <c r="J51" s="10">
        <v>27</v>
      </c>
      <c r="K51" s="10">
        <f t="shared" si="1"/>
        <v>0</v>
      </c>
      <c r="L51" s="10">
        <f t="shared" si="1"/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0</v>
      </c>
      <c r="S51" s="11">
        <f t="shared" si="2"/>
        <v>392</v>
      </c>
      <c r="T51" s="10">
        <f t="shared" si="2"/>
        <v>59</v>
      </c>
      <c r="U51" s="10">
        <f t="shared" si="2"/>
        <v>1</v>
      </c>
      <c r="V51" s="11">
        <v>40</v>
      </c>
      <c r="W51" s="10">
        <v>6</v>
      </c>
      <c r="X51" s="10">
        <v>0</v>
      </c>
      <c r="Y51" s="11">
        <v>134</v>
      </c>
      <c r="Z51" s="10">
        <v>26</v>
      </c>
      <c r="AA51" s="10">
        <v>0</v>
      </c>
      <c r="AB51" s="11">
        <v>218</v>
      </c>
      <c r="AC51" s="10">
        <v>27</v>
      </c>
      <c r="AD51" s="10">
        <v>1</v>
      </c>
      <c r="AE51" s="10">
        <f t="shared" si="3"/>
        <v>0</v>
      </c>
      <c r="AF51" s="10">
        <f t="shared" si="3"/>
        <v>0</v>
      </c>
      <c r="AG51" s="10">
        <f t="shared" si="3"/>
        <v>0</v>
      </c>
      <c r="AH51" s="11">
        <v>0</v>
      </c>
      <c r="AI51" s="10">
        <v>0</v>
      </c>
      <c r="AJ51" s="10">
        <v>0</v>
      </c>
      <c r="AK51" s="11">
        <v>0</v>
      </c>
      <c r="AL51" s="10">
        <v>0</v>
      </c>
      <c r="AM51" s="10">
        <v>0</v>
      </c>
      <c r="AN51" s="11">
        <v>0</v>
      </c>
      <c r="AO51" s="10">
        <v>0</v>
      </c>
      <c r="AP51" s="10">
        <v>0</v>
      </c>
      <c r="AQ51" s="11">
        <f t="shared" si="4"/>
        <v>400</v>
      </c>
      <c r="AR51" s="10">
        <f t="shared" si="4"/>
        <v>58</v>
      </c>
      <c r="AS51" s="10">
        <f t="shared" si="4"/>
        <v>0</v>
      </c>
      <c r="AT51" s="11">
        <v>40</v>
      </c>
      <c r="AU51" s="10">
        <v>5</v>
      </c>
      <c r="AV51" s="10">
        <v>0</v>
      </c>
      <c r="AW51" s="11">
        <v>140</v>
      </c>
      <c r="AX51" s="10">
        <v>25</v>
      </c>
      <c r="AY51" s="10">
        <v>0</v>
      </c>
      <c r="AZ51" s="11">
        <v>220</v>
      </c>
      <c r="BA51" s="10">
        <v>28</v>
      </c>
      <c r="BB51" s="10">
        <v>0</v>
      </c>
      <c r="BC51" s="10">
        <f t="shared" si="5"/>
        <v>0</v>
      </c>
      <c r="BD51" s="10">
        <f t="shared" si="5"/>
        <v>0</v>
      </c>
      <c r="BE51" s="10">
        <f t="shared" si="5"/>
        <v>0</v>
      </c>
      <c r="BF51" s="11">
        <v>0</v>
      </c>
      <c r="BG51" s="10">
        <v>0</v>
      </c>
      <c r="BH51" s="10">
        <v>0</v>
      </c>
      <c r="BI51" s="11">
        <v>0</v>
      </c>
      <c r="BJ51" s="10">
        <v>0</v>
      </c>
      <c r="BK51" s="10">
        <v>0</v>
      </c>
      <c r="BL51" s="11">
        <v>0</v>
      </c>
      <c r="BM51" s="10">
        <v>0</v>
      </c>
      <c r="BN51" s="10">
        <v>0</v>
      </c>
      <c r="BO51" s="14" t="e">
        <f>BS51+BV51+#REF!</f>
        <v>#REF!</v>
      </c>
      <c r="BP51" s="14" t="e">
        <f>BT51+#REF!+#REF!</f>
        <v>#REF!</v>
      </c>
      <c r="BQ51" s="14" t="e">
        <f>BU51+#REF!+#REF!</f>
        <v>#REF!</v>
      </c>
      <c r="BR51" s="14">
        <f t="shared" si="6"/>
        <v>178</v>
      </c>
      <c r="BS51" s="14">
        <v>42</v>
      </c>
      <c r="BT51" s="14">
        <v>6</v>
      </c>
      <c r="BU51" s="14"/>
      <c r="BV51" s="14">
        <v>136</v>
      </c>
    </row>
    <row r="52" spans="1:74" ht="47.25" customHeight="1" x14ac:dyDescent="0.35">
      <c r="A52" s="12" t="s">
        <v>120</v>
      </c>
      <c r="B52" s="13" t="s">
        <v>121</v>
      </c>
      <c r="C52" s="11">
        <f t="shared" si="0"/>
        <v>1908</v>
      </c>
      <c r="D52" s="10">
        <f t="shared" si="0"/>
        <v>290</v>
      </c>
      <c r="E52" s="11">
        <v>198</v>
      </c>
      <c r="F52" s="10">
        <v>30</v>
      </c>
      <c r="G52" s="11">
        <v>640</v>
      </c>
      <c r="H52" s="10">
        <v>110</v>
      </c>
      <c r="I52" s="11">
        <v>1070</v>
      </c>
      <c r="J52" s="10">
        <v>150</v>
      </c>
      <c r="K52" s="10">
        <f t="shared" si="1"/>
        <v>0</v>
      </c>
      <c r="L52" s="10">
        <f t="shared" si="1"/>
        <v>0</v>
      </c>
      <c r="M52" s="11">
        <v>0</v>
      </c>
      <c r="N52" s="10">
        <v>0</v>
      </c>
      <c r="O52" s="11">
        <v>0</v>
      </c>
      <c r="P52" s="10">
        <v>0</v>
      </c>
      <c r="Q52" s="11">
        <v>0</v>
      </c>
      <c r="R52" s="10">
        <v>0</v>
      </c>
      <c r="S52" s="11">
        <f t="shared" si="2"/>
        <v>1908</v>
      </c>
      <c r="T52" s="10">
        <f t="shared" si="2"/>
        <v>290</v>
      </c>
      <c r="U52" s="10">
        <f t="shared" si="2"/>
        <v>0</v>
      </c>
      <c r="V52" s="11">
        <v>198</v>
      </c>
      <c r="W52" s="10">
        <v>30</v>
      </c>
      <c r="X52" s="10">
        <v>0</v>
      </c>
      <c r="Y52" s="11">
        <v>640</v>
      </c>
      <c r="Z52" s="10">
        <v>110</v>
      </c>
      <c r="AA52" s="10">
        <v>0</v>
      </c>
      <c r="AB52" s="11">
        <v>1070</v>
      </c>
      <c r="AC52" s="10">
        <v>150</v>
      </c>
      <c r="AD52" s="10">
        <v>0</v>
      </c>
      <c r="AE52" s="10">
        <f t="shared" si="3"/>
        <v>0</v>
      </c>
      <c r="AF52" s="10">
        <f t="shared" si="3"/>
        <v>0</v>
      </c>
      <c r="AG52" s="10">
        <f t="shared" si="3"/>
        <v>0</v>
      </c>
      <c r="AH52" s="11">
        <v>0</v>
      </c>
      <c r="AI52" s="10">
        <v>0</v>
      </c>
      <c r="AJ52" s="10">
        <v>0</v>
      </c>
      <c r="AK52" s="11">
        <v>0</v>
      </c>
      <c r="AL52" s="10">
        <v>0</v>
      </c>
      <c r="AM52" s="10">
        <v>0</v>
      </c>
      <c r="AN52" s="11">
        <v>0</v>
      </c>
      <c r="AO52" s="10">
        <v>0</v>
      </c>
      <c r="AP52" s="10">
        <v>0</v>
      </c>
      <c r="AQ52" s="11">
        <f t="shared" si="4"/>
        <v>1934</v>
      </c>
      <c r="AR52" s="10">
        <f t="shared" si="4"/>
        <v>295</v>
      </c>
      <c r="AS52" s="10">
        <f t="shared" si="4"/>
        <v>0</v>
      </c>
      <c r="AT52" s="11">
        <v>198</v>
      </c>
      <c r="AU52" s="10">
        <v>30</v>
      </c>
      <c r="AV52" s="10">
        <v>0</v>
      </c>
      <c r="AW52" s="11">
        <v>610</v>
      </c>
      <c r="AX52" s="10">
        <v>107</v>
      </c>
      <c r="AY52" s="10">
        <v>0</v>
      </c>
      <c r="AZ52" s="11">
        <v>1126</v>
      </c>
      <c r="BA52" s="10">
        <v>158</v>
      </c>
      <c r="BB52" s="10">
        <v>0</v>
      </c>
      <c r="BC52" s="10">
        <f t="shared" si="5"/>
        <v>0</v>
      </c>
      <c r="BD52" s="10">
        <f t="shared" si="5"/>
        <v>0</v>
      </c>
      <c r="BE52" s="10">
        <f t="shared" si="5"/>
        <v>0</v>
      </c>
      <c r="BF52" s="11">
        <v>0</v>
      </c>
      <c r="BG52" s="10">
        <v>0</v>
      </c>
      <c r="BH52" s="10">
        <v>0</v>
      </c>
      <c r="BI52" s="11">
        <v>0</v>
      </c>
      <c r="BJ52" s="10">
        <v>0</v>
      </c>
      <c r="BK52" s="10">
        <v>0</v>
      </c>
      <c r="BL52" s="11">
        <v>0</v>
      </c>
      <c r="BM52" s="10">
        <v>0</v>
      </c>
      <c r="BN52" s="10">
        <v>0</v>
      </c>
      <c r="BO52" s="14" t="e">
        <f>BS52+BV52+#REF!</f>
        <v>#REF!</v>
      </c>
      <c r="BP52" s="14" t="e">
        <f>BT52+#REF!+#REF!</f>
        <v>#REF!</v>
      </c>
      <c r="BQ52" s="14" t="e">
        <f>BU52+#REF!+#REF!</f>
        <v>#REF!</v>
      </c>
      <c r="BR52" s="14">
        <f t="shared" si="6"/>
        <v>834</v>
      </c>
      <c r="BS52" s="14">
        <v>204</v>
      </c>
      <c r="BT52" s="14">
        <v>27</v>
      </c>
      <c r="BU52" s="14"/>
      <c r="BV52" s="14">
        <v>630</v>
      </c>
    </row>
    <row r="53" spans="1:74" ht="47.25" customHeight="1" x14ac:dyDescent="0.35">
      <c r="A53" s="12" t="s">
        <v>122</v>
      </c>
      <c r="B53" s="13" t="s">
        <v>123</v>
      </c>
      <c r="C53" s="11">
        <f t="shared" si="0"/>
        <v>675</v>
      </c>
      <c r="D53" s="10">
        <f t="shared" si="0"/>
        <v>168</v>
      </c>
      <c r="E53" s="11">
        <v>65</v>
      </c>
      <c r="F53" s="10">
        <v>21</v>
      </c>
      <c r="G53" s="11">
        <v>246</v>
      </c>
      <c r="H53" s="10">
        <v>63</v>
      </c>
      <c r="I53" s="11">
        <v>364</v>
      </c>
      <c r="J53" s="10">
        <v>84</v>
      </c>
      <c r="K53" s="10">
        <f t="shared" si="1"/>
        <v>0</v>
      </c>
      <c r="L53" s="10">
        <f t="shared" si="1"/>
        <v>0</v>
      </c>
      <c r="M53" s="11">
        <v>0</v>
      </c>
      <c r="N53" s="10">
        <v>0</v>
      </c>
      <c r="O53" s="11">
        <v>0</v>
      </c>
      <c r="P53" s="10">
        <v>0</v>
      </c>
      <c r="Q53" s="11">
        <v>0</v>
      </c>
      <c r="R53" s="10">
        <v>0</v>
      </c>
      <c r="S53" s="11">
        <f t="shared" si="2"/>
        <v>675</v>
      </c>
      <c r="T53" s="10">
        <f t="shared" si="2"/>
        <v>168</v>
      </c>
      <c r="U53" s="10">
        <f t="shared" si="2"/>
        <v>0</v>
      </c>
      <c r="V53" s="11">
        <v>65</v>
      </c>
      <c r="W53" s="10">
        <v>21</v>
      </c>
      <c r="X53" s="10"/>
      <c r="Y53" s="11">
        <v>246</v>
      </c>
      <c r="Z53" s="10">
        <v>63</v>
      </c>
      <c r="AA53" s="10"/>
      <c r="AB53" s="11">
        <v>364</v>
      </c>
      <c r="AC53" s="10">
        <v>84</v>
      </c>
      <c r="AD53" s="10">
        <v>0</v>
      </c>
      <c r="AE53" s="10">
        <f t="shared" si="3"/>
        <v>0</v>
      </c>
      <c r="AF53" s="10">
        <f t="shared" si="3"/>
        <v>0</v>
      </c>
      <c r="AG53" s="10">
        <f t="shared" si="3"/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f t="shared" si="4"/>
        <v>668</v>
      </c>
      <c r="AR53" s="10">
        <f t="shared" si="4"/>
        <v>177</v>
      </c>
      <c r="AS53" s="10">
        <f t="shared" si="4"/>
        <v>0</v>
      </c>
      <c r="AT53" s="11">
        <v>65</v>
      </c>
      <c r="AU53" s="10">
        <v>20</v>
      </c>
      <c r="AV53" s="10"/>
      <c r="AW53" s="11">
        <v>232</v>
      </c>
      <c r="AX53" s="10">
        <v>62</v>
      </c>
      <c r="AY53" s="10"/>
      <c r="AZ53" s="11">
        <v>371</v>
      </c>
      <c r="BA53" s="10">
        <v>95</v>
      </c>
      <c r="BB53" s="10"/>
      <c r="BC53" s="10">
        <f t="shared" si="5"/>
        <v>0</v>
      </c>
      <c r="BD53" s="10">
        <f t="shared" si="5"/>
        <v>0</v>
      </c>
      <c r="BE53" s="10">
        <f t="shared" si="5"/>
        <v>0</v>
      </c>
      <c r="BF53" s="11"/>
      <c r="BG53" s="10"/>
      <c r="BH53" s="10"/>
      <c r="BI53" s="11"/>
      <c r="BJ53" s="10"/>
      <c r="BK53" s="10"/>
      <c r="BL53" s="11"/>
      <c r="BM53" s="10"/>
      <c r="BN53" s="10"/>
      <c r="BO53" s="14" t="e">
        <f>BS53+BV53+#REF!</f>
        <v>#REF!</v>
      </c>
      <c r="BP53" s="14" t="e">
        <f>BT53+#REF!+#REF!</f>
        <v>#REF!</v>
      </c>
      <c r="BQ53" s="14" t="e">
        <f>BU53+#REF!+#REF!</f>
        <v>#REF!</v>
      </c>
      <c r="BR53" s="14">
        <f t="shared" si="6"/>
        <v>312</v>
      </c>
      <c r="BS53" s="14">
        <v>69</v>
      </c>
      <c r="BT53" s="14">
        <v>19</v>
      </c>
      <c r="BU53" s="14"/>
      <c r="BV53" s="14">
        <v>243</v>
      </c>
    </row>
    <row r="54" spans="1:74" ht="47.25" customHeight="1" x14ac:dyDescent="0.35">
      <c r="A54" s="12" t="s">
        <v>124</v>
      </c>
      <c r="B54" s="13" t="s">
        <v>125</v>
      </c>
      <c r="C54" s="11">
        <f t="shared" si="0"/>
        <v>540</v>
      </c>
      <c r="D54" s="10">
        <f t="shared" si="0"/>
        <v>71</v>
      </c>
      <c r="E54" s="11">
        <v>50</v>
      </c>
      <c r="F54" s="10">
        <v>10</v>
      </c>
      <c r="G54" s="11">
        <v>161</v>
      </c>
      <c r="H54" s="10">
        <v>25</v>
      </c>
      <c r="I54" s="11">
        <v>329</v>
      </c>
      <c r="J54" s="10">
        <v>36</v>
      </c>
      <c r="K54" s="10">
        <f t="shared" si="1"/>
        <v>0</v>
      </c>
      <c r="L54" s="10">
        <f t="shared" si="1"/>
        <v>0</v>
      </c>
      <c r="M54" s="11">
        <v>0</v>
      </c>
      <c r="N54" s="10">
        <v>0</v>
      </c>
      <c r="O54" s="11">
        <v>0</v>
      </c>
      <c r="P54" s="10">
        <v>0</v>
      </c>
      <c r="Q54" s="11">
        <v>0</v>
      </c>
      <c r="R54" s="10">
        <v>0</v>
      </c>
      <c r="S54" s="11">
        <f t="shared" si="2"/>
        <v>540</v>
      </c>
      <c r="T54" s="10">
        <f t="shared" si="2"/>
        <v>71</v>
      </c>
      <c r="U54" s="10">
        <f t="shared" si="2"/>
        <v>0</v>
      </c>
      <c r="V54" s="11">
        <v>50</v>
      </c>
      <c r="W54" s="10">
        <v>10</v>
      </c>
      <c r="X54" s="10">
        <v>0</v>
      </c>
      <c r="Y54" s="11">
        <v>161</v>
      </c>
      <c r="Z54" s="10">
        <v>25</v>
      </c>
      <c r="AA54" s="10">
        <v>0</v>
      </c>
      <c r="AB54" s="11">
        <v>329</v>
      </c>
      <c r="AC54" s="10">
        <v>36</v>
      </c>
      <c r="AD54" s="10">
        <v>0</v>
      </c>
      <c r="AE54" s="10">
        <f t="shared" si="3"/>
        <v>0</v>
      </c>
      <c r="AF54" s="10">
        <f t="shared" si="3"/>
        <v>0</v>
      </c>
      <c r="AG54" s="10">
        <f t="shared" si="3"/>
        <v>0</v>
      </c>
      <c r="AH54" s="11">
        <v>0</v>
      </c>
      <c r="AI54" s="10">
        <v>0</v>
      </c>
      <c r="AJ54" s="10">
        <v>0</v>
      </c>
      <c r="AK54" s="11">
        <v>0</v>
      </c>
      <c r="AL54" s="10">
        <v>0</v>
      </c>
      <c r="AM54" s="10">
        <v>0</v>
      </c>
      <c r="AN54" s="11">
        <v>0</v>
      </c>
      <c r="AO54" s="10">
        <v>0</v>
      </c>
      <c r="AP54" s="10">
        <v>0</v>
      </c>
      <c r="AQ54" s="11">
        <f t="shared" si="4"/>
        <v>555</v>
      </c>
      <c r="AR54" s="10">
        <f t="shared" si="4"/>
        <v>80</v>
      </c>
      <c r="AS54" s="10">
        <f t="shared" si="4"/>
        <v>0</v>
      </c>
      <c r="AT54" s="11">
        <v>50</v>
      </c>
      <c r="AU54" s="10">
        <v>10</v>
      </c>
      <c r="AV54" s="10">
        <v>0</v>
      </c>
      <c r="AW54" s="11">
        <v>152</v>
      </c>
      <c r="AX54" s="10">
        <v>24</v>
      </c>
      <c r="AY54" s="10">
        <v>0</v>
      </c>
      <c r="AZ54" s="11">
        <v>353</v>
      </c>
      <c r="BA54" s="10">
        <v>46</v>
      </c>
      <c r="BB54" s="10">
        <v>0</v>
      </c>
      <c r="BC54" s="10">
        <f t="shared" si="5"/>
        <v>0</v>
      </c>
      <c r="BD54" s="10">
        <f t="shared" si="5"/>
        <v>0</v>
      </c>
      <c r="BE54" s="10">
        <f t="shared" si="5"/>
        <v>0</v>
      </c>
      <c r="BF54" s="11">
        <v>0</v>
      </c>
      <c r="BG54" s="10">
        <v>0</v>
      </c>
      <c r="BH54" s="10">
        <v>0</v>
      </c>
      <c r="BI54" s="11">
        <v>0</v>
      </c>
      <c r="BJ54" s="10">
        <v>0</v>
      </c>
      <c r="BK54" s="10">
        <v>0</v>
      </c>
      <c r="BL54" s="11">
        <v>0</v>
      </c>
      <c r="BM54" s="10">
        <v>0</v>
      </c>
      <c r="BN54" s="10">
        <v>0</v>
      </c>
      <c r="BO54" s="14" t="e">
        <f>BS54+BV54+#REF!</f>
        <v>#REF!</v>
      </c>
      <c r="BP54" s="14" t="e">
        <f>BT54+#REF!+#REF!</f>
        <v>#REF!</v>
      </c>
      <c r="BQ54" s="14" t="e">
        <f>BU54+#REF!+#REF!</f>
        <v>#REF!</v>
      </c>
      <c r="BR54" s="14">
        <f t="shared" si="6"/>
        <v>229</v>
      </c>
      <c r="BS54" s="14">
        <v>58</v>
      </c>
      <c r="BT54" s="14">
        <v>14</v>
      </c>
      <c r="BU54" s="14"/>
      <c r="BV54" s="14">
        <v>171</v>
      </c>
    </row>
    <row r="55" spans="1:74" ht="47.25" customHeight="1" x14ac:dyDescent="0.35">
      <c r="A55" s="12" t="s">
        <v>126</v>
      </c>
      <c r="B55" s="13" t="s">
        <v>127</v>
      </c>
      <c r="C55" s="11">
        <f t="shared" si="0"/>
        <v>568</v>
      </c>
      <c r="D55" s="10">
        <f t="shared" si="0"/>
        <v>91</v>
      </c>
      <c r="E55" s="11">
        <v>50</v>
      </c>
      <c r="F55" s="10">
        <v>5</v>
      </c>
      <c r="G55" s="11">
        <v>191</v>
      </c>
      <c r="H55" s="10">
        <v>37</v>
      </c>
      <c r="I55" s="11">
        <v>327</v>
      </c>
      <c r="J55" s="10">
        <v>49</v>
      </c>
      <c r="K55" s="10">
        <f t="shared" si="1"/>
        <v>0</v>
      </c>
      <c r="L55" s="10">
        <f t="shared" si="1"/>
        <v>0</v>
      </c>
      <c r="M55" s="11">
        <v>0</v>
      </c>
      <c r="N55" s="10">
        <v>0</v>
      </c>
      <c r="O55" s="11">
        <v>0</v>
      </c>
      <c r="P55" s="10">
        <v>0</v>
      </c>
      <c r="Q55" s="11">
        <v>0</v>
      </c>
      <c r="R55" s="10">
        <v>0</v>
      </c>
      <c r="S55" s="11">
        <f t="shared" si="2"/>
        <v>567</v>
      </c>
      <c r="T55" s="10">
        <f t="shared" si="2"/>
        <v>91</v>
      </c>
      <c r="U55" s="10">
        <f t="shared" si="2"/>
        <v>0</v>
      </c>
      <c r="V55" s="9">
        <v>50</v>
      </c>
      <c r="W55" s="9">
        <v>5</v>
      </c>
      <c r="X55" s="9"/>
      <c r="Y55" s="9">
        <v>201</v>
      </c>
      <c r="Z55" s="9">
        <v>37</v>
      </c>
      <c r="AA55" s="9">
        <v>0</v>
      </c>
      <c r="AB55" s="9">
        <v>316</v>
      </c>
      <c r="AC55" s="9">
        <v>49</v>
      </c>
      <c r="AD55" s="9">
        <v>0</v>
      </c>
      <c r="AE55" s="10">
        <f t="shared" si="3"/>
        <v>0</v>
      </c>
      <c r="AF55" s="10">
        <f t="shared" si="3"/>
        <v>0</v>
      </c>
      <c r="AG55" s="10">
        <f t="shared" si="3"/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11">
        <f t="shared" si="4"/>
        <v>567</v>
      </c>
      <c r="AR55" s="10">
        <f t="shared" si="4"/>
        <v>91</v>
      </c>
      <c r="AS55" s="10">
        <f t="shared" si="4"/>
        <v>0</v>
      </c>
      <c r="AT55" s="9">
        <v>50</v>
      </c>
      <c r="AU55" s="9">
        <v>10</v>
      </c>
      <c r="AV55" s="9">
        <v>0</v>
      </c>
      <c r="AW55" s="9">
        <v>201</v>
      </c>
      <c r="AX55" s="9">
        <v>33</v>
      </c>
      <c r="AY55" s="9">
        <v>0</v>
      </c>
      <c r="AZ55" s="9">
        <v>316</v>
      </c>
      <c r="BA55" s="9">
        <v>48</v>
      </c>
      <c r="BB55" s="9">
        <v>0</v>
      </c>
      <c r="BC55" s="10">
        <f t="shared" si="5"/>
        <v>0</v>
      </c>
      <c r="BD55" s="10">
        <f t="shared" si="5"/>
        <v>0</v>
      </c>
      <c r="BE55" s="10">
        <f t="shared" si="5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14" t="e">
        <f>BS55+BV55+#REF!</f>
        <v>#REF!</v>
      </c>
      <c r="BP55" s="14" t="e">
        <f>BT55+#REF!+#REF!</f>
        <v>#REF!</v>
      </c>
      <c r="BQ55" s="14" t="e">
        <f>BU55+#REF!+#REF!</f>
        <v>#REF!</v>
      </c>
      <c r="BR55" s="14">
        <f t="shared" si="6"/>
        <v>246</v>
      </c>
      <c r="BS55" s="14">
        <v>64</v>
      </c>
      <c r="BT55" s="14">
        <v>11</v>
      </c>
      <c r="BU55" s="14"/>
      <c r="BV55" s="14">
        <v>182</v>
      </c>
    </row>
    <row r="56" spans="1:74" ht="47.25" customHeight="1" x14ac:dyDescent="0.35">
      <c r="A56" s="12" t="s">
        <v>128</v>
      </c>
      <c r="B56" s="13" t="s">
        <v>129</v>
      </c>
      <c r="C56" s="11">
        <f t="shared" si="0"/>
        <v>311</v>
      </c>
      <c r="D56" s="10">
        <f t="shared" si="0"/>
        <v>64</v>
      </c>
      <c r="E56" s="11">
        <v>36</v>
      </c>
      <c r="F56" s="10">
        <v>7</v>
      </c>
      <c r="G56" s="11">
        <v>110</v>
      </c>
      <c r="H56" s="10">
        <v>28</v>
      </c>
      <c r="I56" s="11">
        <v>165</v>
      </c>
      <c r="J56" s="10">
        <v>29</v>
      </c>
      <c r="K56" s="10">
        <f t="shared" si="1"/>
        <v>0</v>
      </c>
      <c r="L56" s="10">
        <f t="shared" si="1"/>
        <v>0</v>
      </c>
      <c r="M56" s="11">
        <v>0</v>
      </c>
      <c r="N56" s="10">
        <v>0</v>
      </c>
      <c r="O56" s="11">
        <v>0</v>
      </c>
      <c r="P56" s="10">
        <v>0</v>
      </c>
      <c r="Q56" s="11">
        <v>0</v>
      </c>
      <c r="R56" s="10">
        <v>0</v>
      </c>
      <c r="S56" s="11">
        <f t="shared" si="2"/>
        <v>311</v>
      </c>
      <c r="T56" s="10">
        <f t="shared" si="2"/>
        <v>64</v>
      </c>
      <c r="U56" s="10">
        <f t="shared" si="2"/>
        <v>0</v>
      </c>
      <c r="V56" s="11">
        <v>36</v>
      </c>
      <c r="W56" s="10">
        <v>7</v>
      </c>
      <c r="X56" s="10">
        <v>0</v>
      </c>
      <c r="Y56" s="11">
        <v>110</v>
      </c>
      <c r="Z56" s="10">
        <v>28</v>
      </c>
      <c r="AA56" s="10">
        <v>0</v>
      </c>
      <c r="AB56" s="11">
        <v>165</v>
      </c>
      <c r="AC56" s="10">
        <v>29</v>
      </c>
      <c r="AD56" s="10">
        <v>0</v>
      </c>
      <c r="AE56" s="10">
        <f t="shared" si="3"/>
        <v>0</v>
      </c>
      <c r="AF56" s="10">
        <f t="shared" si="3"/>
        <v>0</v>
      </c>
      <c r="AG56" s="10">
        <f t="shared" si="3"/>
        <v>0</v>
      </c>
      <c r="AH56" s="11">
        <v>0</v>
      </c>
      <c r="AI56" s="10">
        <v>0</v>
      </c>
      <c r="AJ56" s="10">
        <v>0</v>
      </c>
      <c r="AK56" s="11">
        <v>0</v>
      </c>
      <c r="AL56" s="10">
        <v>0</v>
      </c>
      <c r="AM56" s="10">
        <v>0</v>
      </c>
      <c r="AN56" s="11">
        <v>0</v>
      </c>
      <c r="AO56" s="10">
        <v>0</v>
      </c>
      <c r="AP56" s="10">
        <v>0</v>
      </c>
      <c r="AQ56" s="11">
        <f t="shared" si="4"/>
        <v>308</v>
      </c>
      <c r="AR56" s="10">
        <f t="shared" si="4"/>
        <v>66</v>
      </c>
      <c r="AS56" s="10">
        <f t="shared" si="4"/>
        <v>0</v>
      </c>
      <c r="AT56" s="11">
        <v>36</v>
      </c>
      <c r="AU56" s="10">
        <v>7</v>
      </c>
      <c r="AV56" s="10">
        <v>0</v>
      </c>
      <c r="AW56" s="11">
        <v>105</v>
      </c>
      <c r="AX56" s="10">
        <v>22</v>
      </c>
      <c r="AY56" s="10">
        <v>0</v>
      </c>
      <c r="AZ56" s="11">
        <v>167</v>
      </c>
      <c r="BA56" s="10">
        <v>37</v>
      </c>
      <c r="BB56" s="10">
        <v>0</v>
      </c>
      <c r="BC56" s="10">
        <f t="shared" si="5"/>
        <v>0</v>
      </c>
      <c r="BD56" s="10">
        <f t="shared" si="5"/>
        <v>0</v>
      </c>
      <c r="BE56" s="10">
        <f t="shared" si="5"/>
        <v>0</v>
      </c>
      <c r="BF56" s="11">
        <v>0</v>
      </c>
      <c r="BG56" s="10">
        <v>0</v>
      </c>
      <c r="BH56" s="10">
        <v>0</v>
      </c>
      <c r="BI56" s="11">
        <v>0</v>
      </c>
      <c r="BJ56" s="10">
        <v>0</v>
      </c>
      <c r="BK56" s="10">
        <v>0</v>
      </c>
      <c r="BL56" s="11">
        <v>0</v>
      </c>
      <c r="BM56" s="10">
        <v>0</v>
      </c>
      <c r="BN56" s="10">
        <v>0</v>
      </c>
      <c r="BO56" s="14" t="e">
        <f>BS56+BV56+#REF!</f>
        <v>#REF!</v>
      </c>
      <c r="BP56" s="14" t="e">
        <f>BT56+#REF!+#REF!</f>
        <v>#REF!</v>
      </c>
      <c r="BQ56" s="14" t="e">
        <f>BU56+#REF!+#REF!</f>
        <v>#REF!</v>
      </c>
      <c r="BR56" s="14">
        <f t="shared" si="6"/>
        <v>167</v>
      </c>
      <c r="BS56" s="14">
        <v>49</v>
      </c>
      <c r="BT56" s="14">
        <v>9</v>
      </c>
      <c r="BU56" s="14"/>
      <c r="BV56" s="14">
        <v>118</v>
      </c>
    </row>
    <row r="57" spans="1:74" ht="47.25" customHeight="1" x14ac:dyDescent="0.35">
      <c r="A57" s="12" t="s">
        <v>130</v>
      </c>
      <c r="B57" s="13" t="s">
        <v>131</v>
      </c>
      <c r="C57" s="11">
        <f t="shared" si="0"/>
        <v>406</v>
      </c>
      <c r="D57" s="10">
        <f t="shared" si="0"/>
        <v>80</v>
      </c>
      <c r="E57" s="11">
        <v>60</v>
      </c>
      <c r="F57" s="10">
        <v>12</v>
      </c>
      <c r="G57" s="11">
        <v>133</v>
      </c>
      <c r="H57" s="10">
        <v>24</v>
      </c>
      <c r="I57" s="11">
        <v>213</v>
      </c>
      <c r="J57" s="10">
        <v>44</v>
      </c>
      <c r="K57" s="10">
        <f t="shared" si="1"/>
        <v>0</v>
      </c>
      <c r="L57" s="10">
        <f t="shared" si="1"/>
        <v>0</v>
      </c>
      <c r="M57" s="11">
        <v>0</v>
      </c>
      <c r="N57" s="10">
        <v>0</v>
      </c>
      <c r="O57" s="11">
        <v>0</v>
      </c>
      <c r="P57" s="10">
        <v>0</v>
      </c>
      <c r="Q57" s="11">
        <v>0</v>
      </c>
      <c r="R57" s="10">
        <v>0</v>
      </c>
      <c r="S57" s="11">
        <f t="shared" si="2"/>
        <v>406</v>
      </c>
      <c r="T57" s="10">
        <f t="shared" si="2"/>
        <v>80</v>
      </c>
      <c r="U57" s="10">
        <f t="shared" si="2"/>
        <v>2</v>
      </c>
      <c r="V57" s="11">
        <v>60</v>
      </c>
      <c r="W57" s="10">
        <v>12</v>
      </c>
      <c r="X57" s="10">
        <v>0</v>
      </c>
      <c r="Y57" s="11">
        <v>133</v>
      </c>
      <c r="Z57" s="10">
        <v>24</v>
      </c>
      <c r="AA57" s="10">
        <v>0</v>
      </c>
      <c r="AB57" s="11">
        <v>213</v>
      </c>
      <c r="AC57" s="10">
        <v>44</v>
      </c>
      <c r="AD57" s="10">
        <v>2</v>
      </c>
      <c r="AE57" s="10">
        <f t="shared" si="3"/>
        <v>0</v>
      </c>
      <c r="AF57" s="10">
        <f t="shared" si="3"/>
        <v>0</v>
      </c>
      <c r="AG57" s="10">
        <f t="shared" si="3"/>
        <v>0</v>
      </c>
      <c r="AH57" s="11">
        <v>0</v>
      </c>
      <c r="AI57" s="10">
        <v>0</v>
      </c>
      <c r="AJ57" s="10">
        <v>0</v>
      </c>
      <c r="AK57" s="11">
        <v>0</v>
      </c>
      <c r="AL57" s="10">
        <v>0</v>
      </c>
      <c r="AM57" s="10">
        <v>0</v>
      </c>
      <c r="AN57" s="11">
        <v>0</v>
      </c>
      <c r="AO57" s="10">
        <v>0</v>
      </c>
      <c r="AP57" s="10">
        <v>0</v>
      </c>
      <c r="AQ57" s="11">
        <f t="shared" si="4"/>
        <v>445</v>
      </c>
      <c r="AR57" s="10">
        <f t="shared" si="4"/>
        <v>91</v>
      </c>
      <c r="AS57" s="10">
        <f t="shared" si="4"/>
        <v>1</v>
      </c>
      <c r="AT57" s="11">
        <v>60</v>
      </c>
      <c r="AU57" s="10">
        <v>12</v>
      </c>
      <c r="AV57" s="10">
        <v>0</v>
      </c>
      <c r="AW57" s="11">
        <v>152</v>
      </c>
      <c r="AX57" s="10">
        <v>30</v>
      </c>
      <c r="AY57" s="10">
        <v>0</v>
      </c>
      <c r="AZ57" s="11">
        <v>233</v>
      </c>
      <c r="BA57" s="10">
        <v>49</v>
      </c>
      <c r="BB57" s="10">
        <v>1</v>
      </c>
      <c r="BC57" s="10">
        <f t="shared" si="5"/>
        <v>0</v>
      </c>
      <c r="BD57" s="10">
        <f t="shared" si="5"/>
        <v>0</v>
      </c>
      <c r="BE57" s="10">
        <f t="shared" si="5"/>
        <v>0</v>
      </c>
      <c r="BF57" s="11">
        <v>0</v>
      </c>
      <c r="BG57" s="10">
        <v>0</v>
      </c>
      <c r="BH57" s="10">
        <v>0</v>
      </c>
      <c r="BI57" s="11">
        <v>0</v>
      </c>
      <c r="BJ57" s="10">
        <v>0</v>
      </c>
      <c r="BK57" s="10">
        <v>0</v>
      </c>
      <c r="BL57" s="11">
        <v>0</v>
      </c>
      <c r="BM57" s="10">
        <v>0</v>
      </c>
      <c r="BN57" s="10">
        <v>0</v>
      </c>
      <c r="BO57" s="14" t="e">
        <f>BS57+BV57+#REF!</f>
        <v>#REF!</v>
      </c>
      <c r="BP57" s="14" t="e">
        <f>BT57+#REF!+#REF!</f>
        <v>#REF!</v>
      </c>
      <c r="BQ57" s="14" t="e">
        <f>BU57+#REF!+#REF!</f>
        <v>#REF!</v>
      </c>
      <c r="BR57" s="14">
        <f t="shared" si="6"/>
        <v>214</v>
      </c>
      <c r="BS57" s="14">
        <v>61</v>
      </c>
      <c r="BT57" s="14">
        <v>11</v>
      </c>
      <c r="BU57" s="14"/>
      <c r="BV57" s="14">
        <v>153</v>
      </c>
    </row>
    <row r="58" spans="1:74" ht="47.25" customHeight="1" x14ac:dyDescent="0.35">
      <c r="A58" s="12" t="s">
        <v>132</v>
      </c>
      <c r="B58" s="13" t="s">
        <v>133</v>
      </c>
      <c r="C58" s="11">
        <f t="shared" si="0"/>
        <v>415</v>
      </c>
      <c r="D58" s="10">
        <f t="shared" si="0"/>
        <v>79</v>
      </c>
      <c r="E58" s="11">
        <v>50</v>
      </c>
      <c r="F58" s="10">
        <v>12</v>
      </c>
      <c r="G58" s="11">
        <v>149</v>
      </c>
      <c r="H58" s="10">
        <v>30</v>
      </c>
      <c r="I58" s="11">
        <v>216</v>
      </c>
      <c r="J58" s="10">
        <v>37</v>
      </c>
      <c r="K58" s="10">
        <f t="shared" si="1"/>
        <v>0</v>
      </c>
      <c r="L58" s="10">
        <f t="shared" si="1"/>
        <v>0</v>
      </c>
      <c r="M58" s="11">
        <v>0</v>
      </c>
      <c r="N58" s="10">
        <v>0</v>
      </c>
      <c r="O58" s="11">
        <v>0</v>
      </c>
      <c r="P58" s="10">
        <v>0</v>
      </c>
      <c r="Q58" s="11">
        <v>0</v>
      </c>
      <c r="R58" s="10">
        <v>0</v>
      </c>
      <c r="S58" s="11">
        <f t="shared" si="2"/>
        <v>415</v>
      </c>
      <c r="T58" s="10">
        <f t="shared" si="2"/>
        <v>79</v>
      </c>
      <c r="U58" s="10">
        <f t="shared" si="2"/>
        <v>0</v>
      </c>
      <c r="V58" s="9">
        <v>50</v>
      </c>
      <c r="W58" s="9">
        <v>12</v>
      </c>
      <c r="X58" s="9"/>
      <c r="Y58" s="9">
        <v>149</v>
      </c>
      <c r="Z58" s="9">
        <v>30</v>
      </c>
      <c r="AA58" s="9">
        <v>0</v>
      </c>
      <c r="AB58" s="9">
        <v>216</v>
      </c>
      <c r="AC58" s="9">
        <v>37</v>
      </c>
      <c r="AD58" s="9">
        <v>0</v>
      </c>
      <c r="AE58" s="10">
        <f t="shared" si="3"/>
        <v>0</v>
      </c>
      <c r="AF58" s="10">
        <f t="shared" si="3"/>
        <v>0</v>
      </c>
      <c r="AG58" s="10">
        <f t="shared" si="3"/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11">
        <f>AT58+AW58+AZ58</f>
        <v>442</v>
      </c>
      <c r="AR58" s="10">
        <f t="shared" si="4"/>
        <v>79</v>
      </c>
      <c r="AS58" s="10">
        <f t="shared" si="4"/>
        <v>0</v>
      </c>
      <c r="AT58" s="9">
        <v>50</v>
      </c>
      <c r="AU58" s="9">
        <v>12</v>
      </c>
      <c r="AV58" s="9"/>
      <c r="AW58" s="9">
        <v>140</v>
      </c>
      <c r="AX58" s="9">
        <v>30</v>
      </c>
      <c r="AY58" s="9">
        <v>0</v>
      </c>
      <c r="AZ58" s="9">
        <v>252</v>
      </c>
      <c r="BA58" s="9">
        <v>37</v>
      </c>
      <c r="BB58" s="9">
        <v>0</v>
      </c>
      <c r="BC58" s="10">
        <f t="shared" si="5"/>
        <v>0</v>
      </c>
      <c r="BD58" s="10">
        <f t="shared" si="5"/>
        <v>0</v>
      </c>
      <c r="BE58" s="10">
        <f t="shared" si="5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14" t="e">
        <f>BS58+BV58+#REF!</f>
        <v>#REF!</v>
      </c>
      <c r="BP58" s="14" t="e">
        <f>BT58+#REF!+#REF!</f>
        <v>#REF!</v>
      </c>
      <c r="BQ58" s="14" t="e">
        <f>BU58+#REF!+#REF!</f>
        <v>#REF!</v>
      </c>
      <c r="BR58" s="14">
        <f t="shared" si="6"/>
        <v>204</v>
      </c>
      <c r="BS58" s="14">
        <v>56</v>
      </c>
      <c r="BT58" s="14">
        <v>15</v>
      </c>
      <c r="BU58" s="14"/>
      <c r="BV58" s="14">
        <v>148</v>
      </c>
    </row>
    <row r="59" spans="1:74" ht="47.25" customHeight="1" x14ac:dyDescent="0.35">
      <c r="A59" s="12" t="s">
        <v>134</v>
      </c>
      <c r="B59" s="13" t="s">
        <v>135</v>
      </c>
      <c r="C59" s="11">
        <f t="shared" si="0"/>
        <v>378</v>
      </c>
      <c r="D59" s="10">
        <f t="shared" si="0"/>
        <v>65</v>
      </c>
      <c r="E59" s="11">
        <v>50</v>
      </c>
      <c r="F59" s="10">
        <v>10</v>
      </c>
      <c r="G59" s="11">
        <v>132</v>
      </c>
      <c r="H59" s="10">
        <v>23</v>
      </c>
      <c r="I59" s="11">
        <v>196</v>
      </c>
      <c r="J59" s="10">
        <v>32</v>
      </c>
      <c r="K59" s="10">
        <f t="shared" si="1"/>
        <v>0</v>
      </c>
      <c r="L59" s="10">
        <f t="shared" si="1"/>
        <v>0</v>
      </c>
      <c r="M59" s="11">
        <v>0</v>
      </c>
      <c r="N59" s="10">
        <v>0</v>
      </c>
      <c r="O59" s="11">
        <v>0</v>
      </c>
      <c r="P59" s="10">
        <v>0</v>
      </c>
      <c r="Q59" s="11">
        <v>0</v>
      </c>
      <c r="R59" s="10">
        <v>0</v>
      </c>
      <c r="S59" s="11">
        <f t="shared" si="2"/>
        <v>378</v>
      </c>
      <c r="T59" s="10">
        <f t="shared" si="2"/>
        <v>65</v>
      </c>
      <c r="U59" s="10">
        <f t="shared" si="2"/>
        <v>0</v>
      </c>
      <c r="V59" s="11">
        <v>50</v>
      </c>
      <c r="W59" s="10">
        <v>10</v>
      </c>
      <c r="X59" s="10">
        <v>0</v>
      </c>
      <c r="Y59" s="11">
        <v>132</v>
      </c>
      <c r="Z59" s="10">
        <v>23</v>
      </c>
      <c r="AA59" s="10">
        <v>0</v>
      </c>
      <c r="AB59" s="11">
        <v>196</v>
      </c>
      <c r="AC59" s="10">
        <v>32</v>
      </c>
      <c r="AD59" s="10">
        <v>0</v>
      </c>
      <c r="AE59" s="10">
        <f t="shared" si="3"/>
        <v>0</v>
      </c>
      <c r="AF59" s="10">
        <f t="shared" si="3"/>
        <v>0</v>
      </c>
      <c r="AG59" s="10">
        <f t="shared" si="3"/>
        <v>0</v>
      </c>
      <c r="AH59" s="11">
        <v>0</v>
      </c>
      <c r="AI59" s="10">
        <v>0</v>
      </c>
      <c r="AJ59" s="10"/>
      <c r="AK59" s="11">
        <v>0</v>
      </c>
      <c r="AL59" s="10">
        <v>0</v>
      </c>
      <c r="AM59" s="10"/>
      <c r="AN59" s="11">
        <v>0</v>
      </c>
      <c r="AO59" s="10">
        <v>0</v>
      </c>
      <c r="AP59" s="10"/>
      <c r="AQ59" s="11">
        <f t="shared" si="4"/>
        <v>409</v>
      </c>
      <c r="AR59" s="10">
        <f t="shared" si="4"/>
        <v>75</v>
      </c>
      <c r="AS59" s="10">
        <f t="shared" si="4"/>
        <v>0</v>
      </c>
      <c r="AT59" s="11">
        <v>50</v>
      </c>
      <c r="AU59" s="10">
        <v>23</v>
      </c>
      <c r="AV59" s="10">
        <v>0</v>
      </c>
      <c r="AW59" s="11">
        <v>139</v>
      </c>
      <c r="AX59" s="10">
        <v>28</v>
      </c>
      <c r="AY59" s="10">
        <v>0</v>
      </c>
      <c r="AZ59" s="11">
        <v>220</v>
      </c>
      <c r="BA59" s="10">
        <v>24</v>
      </c>
      <c r="BB59" s="10">
        <v>0</v>
      </c>
      <c r="BC59" s="10">
        <f t="shared" si="5"/>
        <v>0</v>
      </c>
      <c r="BD59" s="10">
        <f t="shared" si="5"/>
        <v>0</v>
      </c>
      <c r="BE59" s="10">
        <f t="shared" si="5"/>
        <v>0</v>
      </c>
      <c r="BF59" s="11">
        <v>0</v>
      </c>
      <c r="BG59" s="10">
        <v>0</v>
      </c>
      <c r="BH59" s="10"/>
      <c r="BI59" s="11">
        <v>0</v>
      </c>
      <c r="BJ59" s="10">
        <v>0</v>
      </c>
      <c r="BK59" s="10"/>
      <c r="BL59" s="11">
        <v>0</v>
      </c>
      <c r="BM59" s="10">
        <v>0</v>
      </c>
      <c r="BN59" s="10"/>
      <c r="BO59" s="14" t="e">
        <f>BS59+BV59+#REF!</f>
        <v>#REF!</v>
      </c>
      <c r="BP59" s="14" t="e">
        <f>BT59+#REF!+#REF!</f>
        <v>#REF!</v>
      </c>
      <c r="BQ59" s="14" t="e">
        <f>BU59+#REF!+#REF!</f>
        <v>#REF!</v>
      </c>
      <c r="BR59" s="14">
        <f t="shared" si="6"/>
        <v>178</v>
      </c>
      <c r="BS59" s="14">
        <v>43</v>
      </c>
      <c r="BT59" s="14">
        <v>7</v>
      </c>
      <c r="BU59" s="14"/>
      <c r="BV59" s="14">
        <v>135</v>
      </c>
    </row>
    <row r="60" spans="1:74" ht="47.25" customHeight="1" x14ac:dyDescent="0.35">
      <c r="A60" s="12" t="s">
        <v>136</v>
      </c>
      <c r="B60" s="13" t="s">
        <v>137</v>
      </c>
      <c r="C60" s="11">
        <f t="shared" si="0"/>
        <v>183</v>
      </c>
      <c r="D60" s="10">
        <f t="shared" si="0"/>
        <v>17</v>
      </c>
      <c r="E60" s="11">
        <v>20</v>
      </c>
      <c r="F60" s="10">
        <v>2</v>
      </c>
      <c r="G60" s="11">
        <v>76</v>
      </c>
      <c r="H60" s="10">
        <v>6</v>
      </c>
      <c r="I60" s="11">
        <v>87</v>
      </c>
      <c r="J60" s="10">
        <v>9</v>
      </c>
      <c r="K60" s="10">
        <f t="shared" si="1"/>
        <v>0</v>
      </c>
      <c r="L60" s="10">
        <f t="shared" si="1"/>
        <v>0</v>
      </c>
      <c r="M60" s="11">
        <v>0</v>
      </c>
      <c r="N60" s="10">
        <v>0</v>
      </c>
      <c r="O60" s="11">
        <v>0</v>
      </c>
      <c r="P60" s="10">
        <v>0</v>
      </c>
      <c r="Q60" s="11">
        <v>0</v>
      </c>
      <c r="R60" s="10">
        <v>0</v>
      </c>
      <c r="S60" s="11">
        <f t="shared" si="2"/>
        <v>183</v>
      </c>
      <c r="T60" s="10">
        <f t="shared" si="2"/>
        <v>17</v>
      </c>
      <c r="U60" s="10">
        <f t="shared" si="2"/>
        <v>5</v>
      </c>
      <c r="V60" s="9">
        <v>20</v>
      </c>
      <c r="W60" s="9">
        <v>2</v>
      </c>
      <c r="X60" s="9">
        <v>0</v>
      </c>
      <c r="Y60" s="9">
        <v>76</v>
      </c>
      <c r="Z60" s="9">
        <v>6</v>
      </c>
      <c r="AA60" s="9">
        <v>2</v>
      </c>
      <c r="AB60" s="9">
        <v>87</v>
      </c>
      <c r="AC60" s="9">
        <v>9</v>
      </c>
      <c r="AD60" s="9">
        <v>3</v>
      </c>
      <c r="AE60" s="10">
        <f t="shared" si="3"/>
        <v>0</v>
      </c>
      <c r="AF60" s="10">
        <f t="shared" si="3"/>
        <v>0</v>
      </c>
      <c r="AG60" s="10">
        <f t="shared" si="3"/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11">
        <f t="shared" si="4"/>
        <v>191</v>
      </c>
      <c r="AR60" s="10">
        <f t="shared" si="4"/>
        <v>18</v>
      </c>
      <c r="AS60" s="10">
        <f t="shared" si="4"/>
        <v>5</v>
      </c>
      <c r="AT60" s="9">
        <v>20</v>
      </c>
      <c r="AU60" s="9">
        <v>2</v>
      </c>
      <c r="AV60" s="9">
        <v>0</v>
      </c>
      <c r="AW60" s="9">
        <v>70</v>
      </c>
      <c r="AX60" s="9">
        <v>3</v>
      </c>
      <c r="AY60" s="9">
        <v>0</v>
      </c>
      <c r="AZ60" s="9">
        <v>101</v>
      </c>
      <c r="BA60" s="9">
        <v>13</v>
      </c>
      <c r="BB60" s="9">
        <v>5</v>
      </c>
      <c r="BC60" s="10">
        <f t="shared" si="5"/>
        <v>0</v>
      </c>
      <c r="BD60" s="10">
        <f t="shared" si="5"/>
        <v>0</v>
      </c>
      <c r="BE60" s="10">
        <f t="shared" si="5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14" t="e">
        <f>BS60+BV60+#REF!</f>
        <v>#REF!</v>
      </c>
      <c r="BP60" s="14" t="e">
        <f>BT60+#REF!+#REF!</f>
        <v>#REF!</v>
      </c>
      <c r="BQ60" s="14" t="e">
        <f>BU60+#REF!+#REF!</f>
        <v>#REF!</v>
      </c>
      <c r="BR60" s="14">
        <f t="shared" si="6"/>
        <v>100</v>
      </c>
      <c r="BS60" s="14">
        <v>25</v>
      </c>
      <c r="BT60" s="14">
        <v>1</v>
      </c>
      <c r="BU60" s="14"/>
      <c r="BV60" s="14">
        <v>75</v>
      </c>
    </row>
    <row r="61" spans="1:74" ht="47.25" customHeight="1" x14ac:dyDescent="0.35">
      <c r="A61" s="12" t="s">
        <v>138</v>
      </c>
      <c r="B61" s="13" t="s">
        <v>139</v>
      </c>
      <c r="C61" s="11">
        <f t="shared" si="0"/>
        <v>648</v>
      </c>
      <c r="D61" s="10">
        <f t="shared" si="0"/>
        <v>128</v>
      </c>
      <c r="E61" s="11">
        <v>66</v>
      </c>
      <c r="F61" s="10">
        <v>15</v>
      </c>
      <c r="G61" s="11">
        <v>210</v>
      </c>
      <c r="H61" s="10">
        <v>48</v>
      </c>
      <c r="I61" s="11">
        <v>372</v>
      </c>
      <c r="J61" s="10">
        <v>65</v>
      </c>
      <c r="K61" s="10">
        <f t="shared" si="1"/>
        <v>0</v>
      </c>
      <c r="L61" s="10">
        <f t="shared" si="1"/>
        <v>0</v>
      </c>
      <c r="M61" s="11">
        <v>0</v>
      </c>
      <c r="N61" s="10">
        <v>0</v>
      </c>
      <c r="O61" s="11">
        <v>0</v>
      </c>
      <c r="P61" s="10">
        <v>0</v>
      </c>
      <c r="Q61" s="11">
        <v>0</v>
      </c>
      <c r="R61" s="10">
        <v>0</v>
      </c>
      <c r="S61" s="11">
        <f t="shared" si="2"/>
        <v>648</v>
      </c>
      <c r="T61" s="10">
        <f t="shared" si="2"/>
        <v>128</v>
      </c>
      <c r="U61" s="10">
        <f t="shared" si="2"/>
        <v>0</v>
      </c>
      <c r="V61" s="11">
        <v>66</v>
      </c>
      <c r="W61" s="10">
        <v>15</v>
      </c>
      <c r="X61" s="10">
        <v>0</v>
      </c>
      <c r="Y61" s="11">
        <v>210</v>
      </c>
      <c r="Z61" s="10">
        <v>48</v>
      </c>
      <c r="AA61" s="10">
        <v>0</v>
      </c>
      <c r="AB61" s="11">
        <v>372</v>
      </c>
      <c r="AC61" s="10">
        <v>65</v>
      </c>
      <c r="AD61" s="10">
        <v>0</v>
      </c>
      <c r="AE61" s="10">
        <f t="shared" si="3"/>
        <v>0</v>
      </c>
      <c r="AF61" s="10">
        <f t="shared" si="3"/>
        <v>0</v>
      </c>
      <c r="AG61" s="10">
        <f t="shared" si="3"/>
        <v>0</v>
      </c>
      <c r="AH61" s="11"/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1">
        <f t="shared" si="4"/>
        <v>650</v>
      </c>
      <c r="AR61" s="10">
        <f t="shared" si="4"/>
        <v>128</v>
      </c>
      <c r="AS61" s="10">
        <f t="shared" si="4"/>
        <v>0</v>
      </c>
      <c r="AT61" s="11">
        <v>60</v>
      </c>
      <c r="AU61" s="10">
        <v>15</v>
      </c>
      <c r="AV61" s="10">
        <v>0</v>
      </c>
      <c r="AW61" s="11">
        <v>220</v>
      </c>
      <c r="AX61" s="10">
        <v>52</v>
      </c>
      <c r="AY61" s="10">
        <v>0</v>
      </c>
      <c r="AZ61" s="11">
        <v>370</v>
      </c>
      <c r="BA61" s="10">
        <v>61</v>
      </c>
      <c r="BB61" s="10">
        <v>0</v>
      </c>
      <c r="BC61" s="10">
        <f t="shared" si="5"/>
        <v>0</v>
      </c>
      <c r="BD61" s="10">
        <f t="shared" si="5"/>
        <v>0</v>
      </c>
      <c r="BE61" s="10">
        <f t="shared" si="5"/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4" t="e">
        <f>BS61+BV61+#REF!</f>
        <v>#REF!</v>
      </c>
      <c r="BP61" s="14" t="e">
        <f>BT61+#REF!+#REF!</f>
        <v>#REF!</v>
      </c>
      <c r="BQ61" s="14" t="e">
        <f>BU61+#REF!+#REF!</f>
        <v>#REF!</v>
      </c>
      <c r="BR61" s="14">
        <f t="shared" si="6"/>
        <v>278</v>
      </c>
      <c r="BS61" s="14">
        <v>68</v>
      </c>
      <c r="BT61" s="14">
        <v>12</v>
      </c>
      <c r="BU61" s="14"/>
      <c r="BV61" s="14">
        <v>210</v>
      </c>
    </row>
    <row r="62" spans="1:74" ht="47.25" customHeight="1" x14ac:dyDescent="0.35">
      <c r="A62" s="12" t="s">
        <v>140</v>
      </c>
      <c r="B62" s="13" t="s">
        <v>141</v>
      </c>
      <c r="C62" s="11">
        <f t="shared" si="0"/>
        <v>947</v>
      </c>
      <c r="D62" s="10">
        <f t="shared" si="0"/>
        <v>182</v>
      </c>
      <c r="E62" s="11">
        <v>90</v>
      </c>
      <c r="F62" s="10">
        <v>17</v>
      </c>
      <c r="G62" s="11">
        <v>293</v>
      </c>
      <c r="H62" s="10">
        <v>67</v>
      </c>
      <c r="I62" s="11">
        <v>564</v>
      </c>
      <c r="J62" s="10">
        <v>98</v>
      </c>
      <c r="K62" s="10">
        <f t="shared" si="1"/>
        <v>0</v>
      </c>
      <c r="L62" s="10">
        <f t="shared" si="1"/>
        <v>0</v>
      </c>
      <c r="M62" s="11">
        <v>0</v>
      </c>
      <c r="N62" s="10">
        <v>0</v>
      </c>
      <c r="O62" s="11">
        <v>0</v>
      </c>
      <c r="P62" s="10">
        <v>0</v>
      </c>
      <c r="Q62" s="11">
        <v>0</v>
      </c>
      <c r="R62" s="10">
        <v>0</v>
      </c>
      <c r="S62" s="11">
        <f t="shared" si="2"/>
        <v>947</v>
      </c>
      <c r="T62" s="10">
        <f t="shared" si="2"/>
        <v>182</v>
      </c>
      <c r="U62" s="10">
        <f t="shared" si="2"/>
        <v>0</v>
      </c>
      <c r="V62" s="11">
        <v>90</v>
      </c>
      <c r="W62" s="10">
        <v>17</v>
      </c>
      <c r="X62" s="10"/>
      <c r="Y62" s="11">
        <v>293</v>
      </c>
      <c r="Z62" s="10">
        <v>67</v>
      </c>
      <c r="AA62" s="10"/>
      <c r="AB62" s="11">
        <v>564</v>
      </c>
      <c r="AC62" s="10">
        <v>98</v>
      </c>
      <c r="AD62" s="10">
        <v>0</v>
      </c>
      <c r="AE62" s="10">
        <f t="shared" si="3"/>
        <v>0</v>
      </c>
      <c r="AF62" s="10">
        <f t="shared" si="3"/>
        <v>0</v>
      </c>
      <c r="AG62" s="10">
        <f t="shared" si="3"/>
        <v>0</v>
      </c>
      <c r="AH62" s="11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1">
        <f t="shared" si="4"/>
        <v>955</v>
      </c>
      <c r="AR62" s="10">
        <f t="shared" si="4"/>
        <v>192</v>
      </c>
      <c r="AS62" s="10">
        <f t="shared" si="4"/>
        <v>0</v>
      </c>
      <c r="AT62" s="11">
        <v>90</v>
      </c>
      <c r="AU62" s="10">
        <v>20</v>
      </c>
      <c r="AV62" s="10"/>
      <c r="AW62" s="11">
        <v>299</v>
      </c>
      <c r="AX62" s="10">
        <v>64</v>
      </c>
      <c r="AY62" s="10">
        <v>0</v>
      </c>
      <c r="AZ62" s="11">
        <v>566</v>
      </c>
      <c r="BA62" s="10">
        <v>108</v>
      </c>
      <c r="BB62" s="10">
        <v>0</v>
      </c>
      <c r="BC62" s="10">
        <f t="shared" si="5"/>
        <v>0</v>
      </c>
      <c r="BD62" s="10">
        <f t="shared" si="5"/>
        <v>0</v>
      </c>
      <c r="BE62" s="10">
        <f t="shared" si="5"/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4" t="e">
        <f>BS62+BV62+#REF!</f>
        <v>#REF!</v>
      </c>
      <c r="BP62" s="14" t="e">
        <f>BT62+#REF!+#REF!</f>
        <v>#REF!</v>
      </c>
      <c r="BQ62" s="14" t="e">
        <f>BU62+#REF!+#REF!</f>
        <v>#REF!</v>
      </c>
      <c r="BR62" s="14">
        <f t="shared" si="6"/>
        <v>399</v>
      </c>
      <c r="BS62" s="14">
        <v>115</v>
      </c>
      <c r="BT62" s="14">
        <v>27</v>
      </c>
      <c r="BU62" s="14"/>
      <c r="BV62" s="14">
        <v>284</v>
      </c>
    </row>
    <row r="63" spans="1:74" ht="47.25" customHeight="1" x14ac:dyDescent="0.35">
      <c r="A63" s="12" t="s">
        <v>142</v>
      </c>
      <c r="B63" s="13" t="s">
        <v>143</v>
      </c>
      <c r="C63" s="11">
        <f t="shared" si="0"/>
        <v>649</v>
      </c>
      <c r="D63" s="10">
        <f t="shared" si="0"/>
        <v>141</v>
      </c>
      <c r="E63" s="11">
        <v>60</v>
      </c>
      <c r="F63" s="10">
        <v>9</v>
      </c>
      <c r="G63" s="11">
        <v>205</v>
      </c>
      <c r="H63" s="10">
        <v>43</v>
      </c>
      <c r="I63" s="11">
        <v>384</v>
      </c>
      <c r="J63" s="10">
        <v>89</v>
      </c>
      <c r="K63" s="10">
        <f t="shared" si="1"/>
        <v>0</v>
      </c>
      <c r="L63" s="10">
        <f t="shared" si="1"/>
        <v>0</v>
      </c>
      <c r="M63" s="11">
        <v>0</v>
      </c>
      <c r="N63" s="10">
        <v>0</v>
      </c>
      <c r="O63" s="11">
        <v>0</v>
      </c>
      <c r="P63" s="10">
        <v>0</v>
      </c>
      <c r="Q63" s="11">
        <v>0</v>
      </c>
      <c r="R63" s="10">
        <v>0</v>
      </c>
      <c r="S63" s="11">
        <f t="shared" si="2"/>
        <v>649</v>
      </c>
      <c r="T63" s="10">
        <f t="shared" si="2"/>
        <v>141</v>
      </c>
      <c r="U63" s="10">
        <f t="shared" si="2"/>
        <v>3</v>
      </c>
      <c r="V63" s="11">
        <v>60</v>
      </c>
      <c r="W63" s="10">
        <v>9</v>
      </c>
      <c r="X63" s="10">
        <v>0</v>
      </c>
      <c r="Y63" s="11">
        <v>205</v>
      </c>
      <c r="Z63" s="10">
        <v>43</v>
      </c>
      <c r="AA63" s="10">
        <v>0</v>
      </c>
      <c r="AB63" s="11">
        <v>384</v>
      </c>
      <c r="AC63" s="10">
        <v>89</v>
      </c>
      <c r="AD63" s="10">
        <v>3</v>
      </c>
      <c r="AE63" s="10">
        <f t="shared" si="3"/>
        <v>0</v>
      </c>
      <c r="AF63" s="10">
        <f t="shared" si="3"/>
        <v>0</v>
      </c>
      <c r="AG63" s="10">
        <f t="shared" si="3"/>
        <v>0</v>
      </c>
      <c r="AH63" s="11">
        <v>0</v>
      </c>
      <c r="AI63" s="10">
        <v>0</v>
      </c>
      <c r="AJ63" s="10">
        <v>0</v>
      </c>
      <c r="AK63" s="11">
        <v>0</v>
      </c>
      <c r="AL63" s="10">
        <v>0</v>
      </c>
      <c r="AM63" s="10">
        <v>0</v>
      </c>
      <c r="AN63" s="11">
        <v>0</v>
      </c>
      <c r="AO63" s="10">
        <v>0</v>
      </c>
      <c r="AP63" s="10">
        <v>0</v>
      </c>
      <c r="AQ63" s="11">
        <f t="shared" si="4"/>
        <v>643</v>
      </c>
      <c r="AR63" s="10">
        <f t="shared" si="4"/>
        <v>141</v>
      </c>
      <c r="AS63" s="10">
        <f t="shared" si="4"/>
        <v>3</v>
      </c>
      <c r="AT63" s="11">
        <v>60</v>
      </c>
      <c r="AU63" s="10">
        <v>9</v>
      </c>
      <c r="AV63" s="10">
        <v>0</v>
      </c>
      <c r="AW63" s="11">
        <v>207</v>
      </c>
      <c r="AX63" s="10">
        <v>43</v>
      </c>
      <c r="AY63" s="10">
        <v>0</v>
      </c>
      <c r="AZ63" s="11">
        <v>376</v>
      </c>
      <c r="BA63" s="10">
        <v>89</v>
      </c>
      <c r="BB63" s="10">
        <v>3</v>
      </c>
      <c r="BC63" s="10">
        <f t="shared" si="5"/>
        <v>0</v>
      </c>
      <c r="BD63" s="10">
        <f t="shared" si="5"/>
        <v>0</v>
      </c>
      <c r="BE63" s="10">
        <f t="shared" si="5"/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4" t="e">
        <f>BS63+BV63+#REF!</f>
        <v>#REF!</v>
      </c>
      <c r="BP63" s="14" t="e">
        <f>BT63+#REF!+#REF!</f>
        <v>#REF!</v>
      </c>
      <c r="BQ63" s="14" t="e">
        <f>BU63+#REF!+#REF!</f>
        <v>#REF!</v>
      </c>
      <c r="BR63" s="14">
        <f t="shared" si="6"/>
        <v>273</v>
      </c>
      <c r="BS63" s="14">
        <v>66</v>
      </c>
      <c r="BT63" s="14">
        <v>15</v>
      </c>
      <c r="BU63" s="14"/>
      <c r="BV63" s="14">
        <v>207</v>
      </c>
    </row>
    <row r="64" spans="1:74" ht="47.25" customHeight="1" x14ac:dyDescent="0.35">
      <c r="A64" s="12" t="s">
        <v>144</v>
      </c>
      <c r="B64" s="13" t="s">
        <v>145</v>
      </c>
      <c r="C64" s="11">
        <f t="shared" si="0"/>
        <v>899</v>
      </c>
      <c r="D64" s="10">
        <f t="shared" si="0"/>
        <v>162</v>
      </c>
      <c r="E64" s="11">
        <v>100</v>
      </c>
      <c r="F64" s="10">
        <v>16</v>
      </c>
      <c r="G64" s="11">
        <v>302</v>
      </c>
      <c r="H64" s="10">
        <v>50</v>
      </c>
      <c r="I64" s="11">
        <v>497</v>
      </c>
      <c r="J64" s="10">
        <v>96</v>
      </c>
      <c r="K64" s="10">
        <f t="shared" si="1"/>
        <v>0</v>
      </c>
      <c r="L64" s="10">
        <f t="shared" si="1"/>
        <v>0</v>
      </c>
      <c r="M64" s="11">
        <v>0</v>
      </c>
      <c r="N64" s="10">
        <v>0</v>
      </c>
      <c r="O64" s="11">
        <v>0</v>
      </c>
      <c r="P64" s="10">
        <v>0</v>
      </c>
      <c r="Q64" s="11">
        <v>0</v>
      </c>
      <c r="R64" s="10">
        <v>0</v>
      </c>
      <c r="S64" s="11">
        <f t="shared" si="2"/>
        <v>899</v>
      </c>
      <c r="T64" s="10">
        <f t="shared" si="2"/>
        <v>162</v>
      </c>
      <c r="U64" s="10">
        <f t="shared" si="2"/>
        <v>7</v>
      </c>
      <c r="V64" s="9">
        <v>100</v>
      </c>
      <c r="W64" s="9">
        <v>16</v>
      </c>
      <c r="X64" s="9">
        <v>0</v>
      </c>
      <c r="Y64" s="9">
        <v>302</v>
      </c>
      <c r="Z64" s="9">
        <v>50</v>
      </c>
      <c r="AA64" s="9">
        <v>3</v>
      </c>
      <c r="AB64" s="9">
        <v>497</v>
      </c>
      <c r="AC64" s="9">
        <v>96</v>
      </c>
      <c r="AD64" s="9">
        <v>4</v>
      </c>
      <c r="AE64" s="10">
        <f t="shared" si="3"/>
        <v>0</v>
      </c>
      <c r="AF64" s="10">
        <f t="shared" si="3"/>
        <v>0</v>
      </c>
      <c r="AG64" s="10">
        <f t="shared" si="3"/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11">
        <f t="shared" si="4"/>
        <v>914</v>
      </c>
      <c r="AR64" s="10">
        <f t="shared" si="4"/>
        <v>165</v>
      </c>
      <c r="AS64" s="10">
        <f t="shared" si="4"/>
        <v>7</v>
      </c>
      <c r="AT64" s="9">
        <v>100</v>
      </c>
      <c r="AU64" s="9">
        <v>16</v>
      </c>
      <c r="AV64" s="9">
        <v>0</v>
      </c>
      <c r="AW64" s="9">
        <v>309</v>
      </c>
      <c r="AX64" s="9">
        <v>53</v>
      </c>
      <c r="AY64" s="9">
        <v>3</v>
      </c>
      <c r="AZ64" s="9">
        <v>505</v>
      </c>
      <c r="BA64" s="9">
        <v>96</v>
      </c>
      <c r="BB64" s="9">
        <v>4</v>
      </c>
      <c r="BC64" s="10">
        <f t="shared" si="5"/>
        <v>0</v>
      </c>
      <c r="BD64" s="10">
        <f t="shared" si="5"/>
        <v>0</v>
      </c>
      <c r="BE64" s="10">
        <f t="shared" si="5"/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4" t="e">
        <f>BS64+BV64+#REF!</f>
        <v>#REF!</v>
      </c>
      <c r="BP64" s="14" t="e">
        <f>BT64+#REF!+#REF!</f>
        <v>#REF!</v>
      </c>
      <c r="BQ64" s="14" t="e">
        <f>BU64+#REF!+#REF!</f>
        <v>#REF!</v>
      </c>
      <c r="BR64" s="14">
        <f t="shared" si="6"/>
        <v>397</v>
      </c>
      <c r="BS64" s="14">
        <v>88</v>
      </c>
      <c r="BT64" s="14">
        <v>15</v>
      </c>
      <c r="BU64" s="14"/>
      <c r="BV64" s="14">
        <v>309</v>
      </c>
    </row>
    <row r="65" spans="1:99" ht="47.25" customHeight="1" x14ac:dyDescent="0.35">
      <c r="A65" s="12" t="s">
        <v>146</v>
      </c>
      <c r="B65" s="13" t="s">
        <v>147</v>
      </c>
      <c r="C65" s="11">
        <f t="shared" si="0"/>
        <v>254</v>
      </c>
      <c r="D65" s="10">
        <f t="shared" si="0"/>
        <v>34</v>
      </c>
      <c r="E65" s="11">
        <v>28</v>
      </c>
      <c r="F65" s="10">
        <v>3</v>
      </c>
      <c r="G65" s="11">
        <v>78</v>
      </c>
      <c r="H65" s="10">
        <v>15</v>
      </c>
      <c r="I65" s="11">
        <v>148</v>
      </c>
      <c r="J65" s="10">
        <v>16</v>
      </c>
      <c r="K65" s="10">
        <f t="shared" si="1"/>
        <v>0</v>
      </c>
      <c r="L65" s="10">
        <f t="shared" si="1"/>
        <v>0</v>
      </c>
      <c r="M65" s="11">
        <v>0</v>
      </c>
      <c r="N65" s="10">
        <v>0</v>
      </c>
      <c r="O65" s="11">
        <v>0</v>
      </c>
      <c r="P65" s="10">
        <v>0</v>
      </c>
      <c r="Q65" s="11">
        <v>0</v>
      </c>
      <c r="R65" s="10">
        <v>0</v>
      </c>
      <c r="S65" s="11">
        <f t="shared" si="2"/>
        <v>254</v>
      </c>
      <c r="T65" s="10">
        <f t="shared" si="2"/>
        <v>34</v>
      </c>
      <c r="U65" s="10">
        <f t="shared" si="2"/>
        <v>0</v>
      </c>
      <c r="V65" s="11">
        <v>28</v>
      </c>
      <c r="W65" s="10">
        <v>3</v>
      </c>
      <c r="X65" s="10">
        <v>0</v>
      </c>
      <c r="Y65" s="11">
        <v>78</v>
      </c>
      <c r="Z65" s="10">
        <v>15</v>
      </c>
      <c r="AA65" s="10">
        <v>0</v>
      </c>
      <c r="AB65" s="11">
        <v>148</v>
      </c>
      <c r="AC65" s="10">
        <v>16</v>
      </c>
      <c r="AD65" s="10">
        <v>0</v>
      </c>
      <c r="AE65" s="10">
        <f t="shared" si="3"/>
        <v>0</v>
      </c>
      <c r="AF65" s="10">
        <f t="shared" si="3"/>
        <v>0</v>
      </c>
      <c r="AG65" s="10">
        <f t="shared" si="3"/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f t="shared" si="4"/>
        <v>254</v>
      </c>
      <c r="AR65" s="10">
        <f t="shared" si="4"/>
        <v>34</v>
      </c>
      <c r="AS65" s="10">
        <f t="shared" si="4"/>
        <v>0</v>
      </c>
      <c r="AT65" s="11">
        <v>28</v>
      </c>
      <c r="AU65" s="10">
        <v>3</v>
      </c>
      <c r="AV65" s="10">
        <v>0</v>
      </c>
      <c r="AW65" s="11">
        <v>78</v>
      </c>
      <c r="AX65" s="10">
        <v>15</v>
      </c>
      <c r="AY65" s="10">
        <v>0</v>
      </c>
      <c r="AZ65" s="11">
        <v>148</v>
      </c>
      <c r="BA65" s="10">
        <v>16</v>
      </c>
      <c r="BB65" s="10">
        <v>0</v>
      </c>
      <c r="BC65" s="10">
        <f t="shared" si="5"/>
        <v>0</v>
      </c>
      <c r="BD65" s="10">
        <f t="shared" si="5"/>
        <v>0</v>
      </c>
      <c r="BE65" s="10">
        <f t="shared" si="5"/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4" t="e">
        <f>BS65+BV65+#REF!</f>
        <v>#REF!</v>
      </c>
      <c r="BP65" s="14" t="e">
        <f>BT65+#REF!+#REF!</f>
        <v>#REF!</v>
      </c>
      <c r="BQ65" s="14" t="e">
        <f>BU65+#REF!+#REF!</f>
        <v>#REF!</v>
      </c>
      <c r="BR65" s="14">
        <f t="shared" si="6"/>
        <v>102</v>
      </c>
      <c r="BS65" s="14">
        <v>23</v>
      </c>
      <c r="BT65" s="14">
        <v>4</v>
      </c>
      <c r="BU65" s="14"/>
      <c r="BV65" s="14">
        <v>79</v>
      </c>
    </row>
    <row r="66" spans="1:99" ht="29.45" customHeight="1" x14ac:dyDescent="0.35">
      <c r="A66" s="24" t="s">
        <v>44</v>
      </c>
      <c r="B66" s="24"/>
      <c r="C66" s="11">
        <f t="shared" ref="C66:AH66" si="7">SUM(C16:C65)</f>
        <v>48602</v>
      </c>
      <c r="D66" s="11">
        <f t="shared" si="7"/>
        <v>8034</v>
      </c>
      <c r="E66" s="11">
        <f t="shared" si="7"/>
        <v>5526</v>
      </c>
      <c r="F66" s="11">
        <f t="shared" si="7"/>
        <v>901</v>
      </c>
      <c r="G66" s="11">
        <f t="shared" si="7"/>
        <v>16861</v>
      </c>
      <c r="H66" s="11">
        <f t="shared" si="7"/>
        <v>2919</v>
      </c>
      <c r="I66" s="11">
        <f t="shared" si="7"/>
        <v>26215</v>
      </c>
      <c r="J66" s="11">
        <f t="shared" si="7"/>
        <v>4214</v>
      </c>
      <c r="K66" s="11">
        <f t="shared" si="7"/>
        <v>0</v>
      </c>
      <c r="L66" s="11">
        <f t="shared" si="7"/>
        <v>0</v>
      </c>
      <c r="M66" s="11">
        <f t="shared" si="7"/>
        <v>0</v>
      </c>
      <c r="N66" s="11">
        <f t="shared" si="7"/>
        <v>0</v>
      </c>
      <c r="O66" s="11">
        <f t="shared" si="7"/>
        <v>0</v>
      </c>
      <c r="P66" s="11">
        <f t="shared" si="7"/>
        <v>0</v>
      </c>
      <c r="Q66" s="11">
        <f t="shared" si="7"/>
        <v>0</v>
      </c>
      <c r="R66" s="11">
        <f t="shared" si="7"/>
        <v>0</v>
      </c>
      <c r="S66" s="11">
        <f t="shared" si="7"/>
        <v>48640</v>
      </c>
      <c r="T66" s="11">
        <f t="shared" si="7"/>
        <v>8028</v>
      </c>
      <c r="U66" s="11">
        <f t="shared" si="7"/>
        <v>144</v>
      </c>
      <c r="V66" s="11">
        <f t="shared" si="7"/>
        <v>5527</v>
      </c>
      <c r="W66" s="11">
        <f t="shared" si="7"/>
        <v>899</v>
      </c>
      <c r="X66" s="11">
        <f t="shared" si="7"/>
        <v>8</v>
      </c>
      <c r="Y66" s="11">
        <f t="shared" si="7"/>
        <v>16893</v>
      </c>
      <c r="Z66" s="11">
        <f t="shared" si="7"/>
        <v>2925</v>
      </c>
      <c r="AA66" s="11">
        <f t="shared" si="7"/>
        <v>71</v>
      </c>
      <c r="AB66" s="11">
        <f t="shared" si="7"/>
        <v>26220</v>
      </c>
      <c r="AC66" s="11">
        <f t="shared" si="7"/>
        <v>4204</v>
      </c>
      <c r="AD66" s="11">
        <f t="shared" si="7"/>
        <v>65</v>
      </c>
      <c r="AE66" s="11">
        <f t="shared" si="7"/>
        <v>0</v>
      </c>
      <c r="AF66" s="11">
        <f t="shared" si="7"/>
        <v>0</v>
      </c>
      <c r="AG66" s="11">
        <f t="shared" si="7"/>
        <v>0</v>
      </c>
      <c r="AH66" s="11">
        <f t="shared" si="7"/>
        <v>0</v>
      </c>
      <c r="AI66" s="11">
        <f t="shared" ref="AI66:BV66" si="8">SUM(AI16:AI65)</f>
        <v>0</v>
      </c>
      <c r="AJ66" s="11">
        <f t="shared" si="8"/>
        <v>0</v>
      </c>
      <c r="AK66" s="11">
        <f t="shared" si="8"/>
        <v>0</v>
      </c>
      <c r="AL66" s="11">
        <f t="shared" si="8"/>
        <v>0</v>
      </c>
      <c r="AM66" s="11">
        <f t="shared" si="8"/>
        <v>0</v>
      </c>
      <c r="AN66" s="11">
        <f t="shared" si="8"/>
        <v>0</v>
      </c>
      <c r="AO66" s="11">
        <f t="shared" si="8"/>
        <v>0</v>
      </c>
      <c r="AP66" s="11">
        <f t="shared" si="8"/>
        <v>0</v>
      </c>
      <c r="AQ66" s="11">
        <f t="shared" si="8"/>
        <v>49997</v>
      </c>
      <c r="AR66" s="11">
        <f t="shared" si="8"/>
        <v>8377</v>
      </c>
      <c r="AS66" s="11">
        <f t="shared" si="8"/>
        <v>124</v>
      </c>
      <c r="AT66" s="11">
        <f t="shared" si="8"/>
        <v>5421</v>
      </c>
      <c r="AU66" s="11">
        <f t="shared" si="8"/>
        <v>927</v>
      </c>
      <c r="AV66" s="11">
        <f t="shared" si="8"/>
        <v>6</v>
      </c>
      <c r="AW66" s="11">
        <f t="shared" si="8"/>
        <v>17094</v>
      </c>
      <c r="AX66" s="11">
        <f t="shared" si="8"/>
        <v>3008</v>
      </c>
      <c r="AY66" s="11">
        <f t="shared" si="8"/>
        <v>53</v>
      </c>
      <c r="AZ66" s="11">
        <f t="shared" si="8"/>
        <v>27482</v>
      </c>
      <c r="BA66" s="11">
        <f t="shared" si="8"/>
        <v>4442</v>
      </c>
      <c r="BB66" s="11">
        <f t="shared" si="8"/>
        <v>65</v>
      </c>
      <c r="BC66" s="11">
        <f t="shared" si="8"/>
        <v>0</v>
      </c>
      <c r="BD66" s="11">
        <f t="shared" si="8"/>
        <v>0</v>
      </c>
      <c r="BE66" s="11">
        <f t="shared" si="8"/>
        <v>0</v>
      </c>
      <c r="BF66" s="11">
        <f t="shared" si="8"/>
        <v>0</v>
      </c>
      <c r="BG66" s="11">
        <f t="shared" si="8"/>
        <v>0</v>
      </c>
      <c r="BH66" s="11">
        <f t="shared" si="8"/>
        <v>0</v>
      </c>
      <c r="BI66" s="11">
        <f t="shared" si="8"/>
        <v>0</v>
      </c>
      <c r="BJ66" s="11">
        <f t="shared" si="8"/>
        <v>0</v>
      </c>
      <c r="BK66" s="11">
        <f t="shared" si="8"/>
        <v>0</v>
      </c>
      <c r="BL66" s="11">
        <f t="shared" si="8"/>
        <v>0</v>
      </c>
      <c r="BM66" s="11">
        <f t="shared" si="8"/>
        <v>0</v>
      </c>
      <c r="BN66" s="11">
        <f t="shared" si="8"/>
        <v>0</v>
      </c>
      <c r="BO66" s="14" t="e">
        <f t="shared" si="8"/>
        <v>#REF!</v>
      </c>
      <c r="BP66" s="14" t="e">
        <f t="shared" si="8"/>
        <v>#REF!</v>
      </c>
      <c r="BQ66" s="14" t="e">
        <f t="shared" si="8"/>
        <v>#REF!</v>
      </c>
      <c r="BR66" s="14">
        <f t="shared" si="8"/>
        <v>22857</v>
      </c>
      <c r="BS66" s="14">
        <f t="shared" si="8"/>
        <v>5956</v>
      </c>
      <c r="BT66" s="14">
        <f t="shared" si="8"/>
        <v>995</v>
      </c>
      <c r="BU66" s="14">
        <f t="shared" si="8"/>
        <v>0</v>
      </c>
      <c r="BV66" s="14">
        <f t="shared" si="8"/>
        <v>16901</v>
      </c>
      <c r="BX66" s="15"/>
    </row>
    <row r="67" spans="1:99" s="16" customFormat="1" ht="16.5" hidden="1" customHeight="1" x14ac:dyDescent="0.35">
      <c r="I67" s="1"/>
      <c r="J67" s="1"/>
      <c r="K67" s="1"/>
      <c r="L67" s="17"/>
      <c r="M67" s="1"/>
      <c r="N67" s="1"/>
      <c r="O67" s="1"/>
      <c r="P67" s="1"/>
      <c r="Q67" s="1"/>
      <c r="S67" s="1"/>
      <c r="BO67" s="14" t="e">
        <f>#REF!+#REF!+#REF!+#REF!+#REF!+#REF!+#REF!+#REF!+#REF!+#REF!+#REF!+#REF!</f>
        <v>#REF!</v>
      </c>
      <c r="BP67" s="14" t="e">
        <f>#REF!+#REF!+#REF!+#REF!+#REF!+#REF!+#REF!+#REF!+#REF!+#REF!+#REF!+#REF!</f>
        <v>#REF!</v>
      </c>
      <c r="BQ67" s="14" t="e">
        <f>#REF!+#REF!+#REF!+#REF!+#REF!+#REF!+#REF!+#REF!+#REF!+#REF!+#REF!+#REF!</f>
        <v>#REF!</v>
      </c>
      <c r="BR67" s="14"/>
      <c r="BS67" s="14" t="e">
        <f>#REF!+#REF!+#REF!+#REF!+#REF!+#REF!+#REF!+#REF!+#REF!+#REF!+#REF!+#REF!</f>
        <v>#REF!</v>
      </c>
      <c r="BT67" s="14" t="e">
        <f>#REF!+#REF!+#REF!+#REF!+#REF!+#REF!+#REF!+#REF!+#REF!+#REF!+#REF!+#REF!</f>
        <v>#REF!</v>
      </c>
      <c r="BU67" s="14" t="e">
        <f>#REF!+#REF!+#REF!+#REF!+#REF!+#REF!+#REF!+#REF!+#REF!+#REF!+#REF!+#REF!</f>
        <v>#REF!</v>
      </c>
      <c r="BV67" s="14" t="e">
        <f>#REF!+#REF!+#REF!+#REF!+#REF!+#REF!+#REF!+#REF!+#REF!+#REF!+#REF!+#REF!</f>
        <v>#REF!</v>
      </c>
    </row>
    <row r="68" spans="1:99" s="16" customFormat="1" ht="16.5" hidden="1" customHeight="1" x14ac:dyDescent="0.35">
      <c r="I68" s="1"/>
      <c r="J68" s="1"/>
      <c r="K68" s="1"/>
      <c r="L68" s="17"/>
      <c r="M68" s="1"/>
      <c r="N68" s="1"/>
      <c r="O68" s="1"/>
      <c r="P68" s="1"/>
      <c r="Q68" s="1"/>
      <c r="S68" s="1"/>
      <c r="BO68" s="18"/>
      <c r="BP68" s="18"/>
      <c r="BQ68" s="18"/>
      <c r="BR68" s="18"/>
      <c r="BS68" s="18"/>
      <c r="BT68" s="18"/>
      <c r="BU68" s="18"/>
      <c r="BV68" s="18"/>
    </row>
    <row r="69" spans="1:99" s="16" customFormat="1" ht="16.5" hidden="1" customHeight="1" x14ac:dyDescent="0.35">
      <c r="I69" s="1"/>
      <c r="J69" s="1"/>
      <c r="K69" s="1"/>
      <c r="L69" s="17"/>
      <c r="M69" s="1"/>
      <c r="N69" s="1"/>
      <c r="O69" s="1"/>
      <c r="P69" s="1"/>
      <c r="Q69" s="1"/>
      <c r="S69" s="1"/>
      <c r="BO69" s="18"/>
      <c r="BP69" s="18"/>
      <c r="BQ69" s="18"/>
      <c r="BR69" s="18"/>
      <c r="BS69" s="18" t="e">
        <f>BS66-BS67</f>
        <v>#REF!</v>
      </c>
      <c r="BT69" s="18" t="e">
        <f t="shared" ref="BT69:BV69" si="9">BT66-BT67</f>
        <v>#REF!</v>
      </c>
      <c r="BU69" s="18" t="e">
        <f t="shared" si="9"/>
        <v>#REF!</v>
      </c>
      <c r="BV69" s="18" t="e">
        <f t="shared" si="9"/>
        <v>#REF!</v>
      </c>
    </row>
    <row r="70" spans="1:99" s="16" customFormat="1" ht="16.5" hidden="1" customHeight="1" x14ac:dyDescent="0.35">
      <c r="I70" s="1"/>
      <c r="J70" s="1"/>
      <c r="K70" s="1"/>
      <c r="L70" s="17"/>
      <c r="M70" s="1"/>
      <c r="N70" s="1"/>
      <c r="O70" s="1"/>
      <c r="P70" s="1"/>
      <c r="Q70" s="1"/>
      <c r="S70" s="1"/>
      <c r="BO70" s="18"/>
      <c r="BP70" s="18"/>
      <c r="BQ70" s="18"/>
      <c r="BR70" s="18"/>
      <c r="BS70" s="18"/>
      <c r="BT70" s="18"/>
      <c r="BU70" s="18"/>
      <c r="BV70" s="18"/>
    </row>
    <row r="71" spans="1:99" s="16" customFormat="1" ht="16.5" hidden="1" customHeight="1" x14ac:dyDescent="0.35">
      <c r="I71" s="1"/>
      <c r="J71" s="1"/>
      <c r="K71" s="1"/>
      <c r="L71" s="17"/>
      <c r="M71" s="1"/>
      <c r="N71" s="1"/>
      <c r="O71" s="1"/>
      <c r="P71" s="1"/>
      <c r="Q71" s="1"/>
      <c r="S71" s="1"/>
      <c r="BO71" s="18"/>
      <c r="BP71" s="18"/>
      <c r="BQ71" s="18"/>
      <c r="BR71" s="18"/>
      <c r="BS71" s="18"/>
      <c r="BT71" s="18"/>
      <c r="BU71" s="18"/>
      <c r="BV71" s="18" t="e">
        <f>BT69+#REF!</f>
        <v>#REF!</v>
      </c>
    </row>
    <row r="72" spans="1:99" ht="70.150000000000006" hidden="1" customHeight="1" x14ac:dyDescent="0.3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BS72" s="15" t="e">
        <f>BS66-BS67</f>
        <v>#REF!</v>
      </c>
      <c r="BT72" s="15" t="e">
        <f t="shared" ref="BT72:BV72" si="10">BT66-BT67</f>
        <v>#REF!</v>
      </c>
      <c r="BU72" s="15" t="e">
        <f t="shared" si="10"/>
        <v>#REF!</v>
      </c>
      <c r="BV72" s="15" t="e">
        <f t="shared" si="10"/>
        <v>#REF!</v>
      </c>
    </row>
    <row r="73" spans="1:99" x14ac:dyDescent="0.3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BS73" s="15"/>
      <c r="BT73" s="15"/>
      <c r="BU73" s="15"/>
      <c r="BV73" s="15"/>
    </row>
    <row r="74" spans="1:99" ht="29.45" customHeight="1" x14ac:dyDescent="0.35">
      <c r="A74" s="20"/>
      <c r="B74" s="18" t="s">
        <v>148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18"/>
      <c r="BP74" s="18"/>
      <c r="BQ74" s="18"/>
      <c r="BR74" s="18"/>
      <c r="BS74" s="18" t="s">
        <v>149</v>
      </c>
      <c r="BT74" s="18"/>
      <c r="BU74" s="18"/>
      <c r="BV74" s="18"/>
      <c r="BW74" s="18"/>
      <c r="BX74" s="18"/>
      <c r="BZ74" s="18"/>
      <c r="CA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</row>
  </sheetData>
  <mergeCells count="98">
    <mergeCell ref="A7:BV7"/>
    <mergeCell ref="BS1:BZ1"/>
    <mergeCell ref="BR3:BV3"/>
    <mergeCell ref="BR4:BV4"/>
    <mergeCell ref="BW5:CA5"/>
    <mergeCell ref="B6:CF6"/>
    <mergeCell ref="K10:R10"/>
    <mergeCell ref="V10:AD10"/>
    <mergeCell ref="AE10:AP10"/>
    <mergeCell ref="AT10:BB10"/>
    <mergeCell ref="A9:A12"/>
    <mergeCell ref="B9:B12"/>
    <mergeCell ref="C9:D12"/>
    <mergeCell ref="E9:R9"/>
    <mergeCell ref="S9:U12"/>
    <mergeCell ref="V9:AP9"/>
    <mergeCell ref="AE11:AG12"/>
    <mergeCell ref="AH11:AP11"/>
    <mergeCell ref="BC10:BN10"/>
    <mergeCell ref="BS10:BV10"/>
    <mergeCell ref="E11:F12"/>
    <mergeCell ref="G11:H12"/>
    <mergeCell ref="I11:J12"/>
    <mergeCell ref="K11:L12"/>
    <mergeCell ref="M11:R11"/>
    <mergeCell ref="V11:X12"/>
    <mergeCell ref="Y11:AA12"/>
    <mergeCell ref="AB11:AD12"/>
    <mergeCell ref="AQ9:AS12"/>
    <mergeCell ref="AT9:BN9"/>
    <mergeCell ref="BO9:BQ12"/>
    <mergeCell ref="BR9:BR12"/>
    <mergeCell ref="BS9:BV9"/>
    <mergeCell ref="E10:J10"/>
    <mergeCell ref="BV11:BV12"/>
    <mergeCell ref="M12:N12"/>
    <mergeCell ref="O12:P12"/>
    <mergeCell ref="Q12:R12"/>
    <mergeCell ref="AH12:AJ12"/>
    <mergeCell ref="AK12:AM12"/>
    <mergeCell ref="AN12:AP12"/>
    <mergeCell ref="BF12:BH12"/>
    <mergeCell ref="BI12:BK12"/>
    <mergeCell ref="BL12:BN12"/>
    <mergeCell ref="AT11:AV12"/>
    <mergeCell ref="AW11:AY12"/>
    <mergeCell ref="AZ11:BB12"/>
    <mergeCell ref="BC11:BE12"/>
    <mergeCell ref="BF11:BN11"/>
    <mergeCell ref="BS11:BU12"/>
    <mergeCell ref="V14:V15"/>
    <mergeCell ref="A14:B15"/>
    <mergeCell ref="C14:C15"/>
    <mergeCell ref="E14:E15"/>
    <mergeCell ref="G14:G15"/>
    <mergeCell ref="I14:I15"/>
    <mergeCell ref="K14:K15"/>
    <mergeCell ref="M14:M15"/>
    <mergeCell ref="O14:O15"/>
    <mergeCell ref="Q14:Q15"/>
    <mergeCell ref="S14:S15"/>
    <mergeCell ref="T14:U14"/>
    <mergeCell ref="AN14:AN15"/>
    <mergeCell ref="W14:X14"/>
    <mergeCell ref="Y14:Y15"/>
    <mergeCell ref="Z14:AA14"/>
    <mergeCell ref="AB14:AB15"/>
    <mergeCell ref="AC14:AD14"/>
    <mergeCell ref="AE14:AE15"/>
    <mergeCell ref="BM14:BN14"/>
    <mergeCell ref="BO14:BO15"/>
    <mergeCell ref="AX14:AY14"/>
    <mergeCell ref="AZ14:AZ15"/>
    <mergeCell ref="BA14:BB14"/>
    <mergeCell ref="BC14:BC15"/>
    <mergeCell ref="BD14:BE14"/>
    <mergeCell ref="BF14:BF15"/>
    <mergeCell ref="A66:B66"/>
    <mergeCell ref="BG14:BH14"/>
    <mergeCell ref="BI14:BI15"/>
    <mergeCell ref="BJ14:BK14"/>
    <mergeCell ref="BL14:BL15"/>
    <mergeCell ref="AO14:AP14"/>
    <mergeCell ref="AQ14:AQ15"/>
    <mergeCell ref="AR14:AS14"/>
    <mergeCell ref="AT14:AT15"/>
    <mergeCell ref="AU14:AV14"/>
    <mergeCell ref="AW14:AW15"/>
    <mergeCell ref="AF14:AG14"/>
    <mergeCell ref="AH14:AH15"/>
    <mergeCell ref="AI14:AJ14"/>
    <mergeCell ref="AK14:AK15"/>
    <mergeCell ref="AL14:AM14"/>
    <mergeCell ref="BP14:BQ14"/>
    <mergeCell ref="BR14:BR15"/>
    <mergeCell ref="BS14:BS15"/>
    <mergeCell ref="BT14:BU14"/>
    <mergeCell ref="BV14:BV15"/>
  </mergeCells>
  <pageMargins left="0.78740157480314965" right="0" top="0.39370078740157483" bottom="0.19685039370078741" header="0" footer="0"/>
  <pageSetup paperSize="9" scale="4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Губернская Екатерина Геннадьевна</dc:creator>
  <cp:lastModifiedBy>Зиминова Анна Юрьевна</cp:lastModifiedBy>
  <dcterms:created xsi:type="dcterms:W3CDTF">2020-12-04T08:42:12Z</dcterms:created>
  <dcterms:modified xsi:type="dcterms:W3CDTF">2020-12-04T09:09:07Z</dcterms:modified>
</cp:coreProperties>
</file>