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95" windowWidth="11625" windowHeight="4680" tabRatio="948" activeTab="0"/>
  </bookViews>
  <sheets>
    <sheet name="Прилож.2 Дох.2021-22" sheetId="1" r:id="rId1"/>
  </sheets>
  <definedNames>
    <definedName name="_xlnm.Print_Titles" localSheetId="0">'Прилож.2 Дох.2021-22'!$20:$21</definedName>
    <definedName name="_xlnm.Print_Area" localSheetId="0">'Прилож.2 Дох.2021-22'!$A$1:$D$156</definedName>
  </definedNames>
  <calcPr fullCalcOnLoad="1"/>
</workbook>
</file>

<file path=xl/sharedStrings.xml><?xml version="1.0" encoding="utf-8"?>
<sst xmlns="http://schemas.openxmlformats.org/spreadsheetml/2006/main" count="278" uniqueCount="276">
  <si>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</si>
  <si>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</si>
  <si>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</si>
  <si>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</si>
  <si>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</si>
  <si>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</si>
  <si>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</si>
  <si>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</si>
  <si>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</si>
  <si>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</si>
  <si>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</si>
  <si>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</si>
  <si>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</si>
  <si>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</si>
  <si>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</si>
  <si>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</si>
  <si>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</si>
  <si>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</si>
  <si>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</si>
  <si>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</si>
  <si>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Код бюджетной классификации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</si>
  <si>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</si>
  <si>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</si>
  <si>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</si>
  <si>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</si>
  <si>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</si>
  <si>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</si>
  <si>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</si>
  <si>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Налог, взимаемый в связи с применением  упрощенной системы налогообложения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</si>
  <si>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</si>
  <si>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</si>
  <si>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</si>
  <si>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</si>
  <si>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000 1 14 06000 00 0000 430</t>
  </si>
  <si>
    <t>Безвозмездные поступления от других бюджетов бюджетной системы Российской Федерации, всего, в том числе:</t>
  </si>
  <si>
    <t>Субсидии бюджетам бюджетной системы Российской Федерации (межбюджетные субсидии), всего, в том числе:</t>
  </si>
  <si>
    <t>000 1 14 06300 00 0000 430</t>
  </si>
  <si>
    <t>182 1 05 04000 02 0000 110</t>
  </si>
  <si>
    <t>182 1 01 02000 01 0000 110</t>
  </si>
  <si>
    <t xml:space="preserve">182 1 05 01000 00 0000 110   </t>
  </si>
  <si>
    <t>000 1 01 00000 00 0000 000</t>
  </si>
  <si>
    <t>000 1 03 02000 01 0000 110</t>
  </si>
  <si>
    <t xml:space="preserve">000 1 05 00000 00 0000 000   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</si>
  <si>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</si>
  <si>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</si>
  <si>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000 1 13 00000 00 0000 000</t>
  </si>
  <si>
    <t>Доходы от продажи земельных участков, находящихся в государственной и муниципальной собственности, всего, в том числе:</t>
  </si>
  <si>
    <t>000 2 02 20000 00 0000 150</t>
  </si>
  <si>
    <t xml:space="preserve">048 1 12 01000 01 0000 120  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</si>
  <si>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</si>
  <si>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</si>
  <si>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</si>
  <si>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</si>
  <si>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</si>
  <si>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</si>
  <si>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</si>
  <si>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</si>
  <si>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ОКАЗАНИЯ ПЛАТНЫХ УСЛУГ И КОМПЕНСАЦИИ ЗАТРАТ ГОСУДАРСТВА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</si>
  <si>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</si>
  <si>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080 1 11 05012 04 0000 120</t>
  </si>
  <si>
    <t>080 1 11 05074 04 0000 120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</si>
  <si>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</si>
  <si>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</si>
  <si>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</si>
  <si>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Прочие доходы от оказания платных услуг (работ) получателями средств бюджетов городских округов (прочие доходы)</t>
  </si>
  <si>
    <t>080 1 14 02043 04 0000 410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</si>
  <si>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</si>
  <si>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</si>
  <si>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</si>
  <si>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</si>
  <si>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</si>
  <si>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000 1 17 05040 04 0000 180 </t>
  </si>
  <si>
    <t>Прочие неналоговые доходы бюджетов городских округов, всего, в том числе:</t>
  </si>
  <si>
    <t>Прочие субсидии бюджетам городских округов (на мероприятия по организации отдыха детей в каникулярное время)</t>
  </si>
  <si>
    <t>Прочие субсидии бюджетам городских округов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</si>
  <si>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(на оснащение планшетными компьютерами общеобразовательных организаций в Московской области)</t>
  </si>
  <si>
    <t>Прочие субсидии бюджетам городских округов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</si>
  <si>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070 2 02 30024 04 0007 150</t>
  </si>
  <si>
    <t>000 2 02 30029 04 0000 150</t>
  </si>
  <si>
    <t>056 2 02 30029 04 0003 150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</si>
  <si>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</si>
  <si>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</si>
  <si>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</si>
  <si>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</si>
  <si>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</si>
  <si>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</si>
  <si>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</si>
  <si>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</si>
  <si>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182 1 06 06032 04 0000 110</t>
  </si>
  <si>
    <t>Земельный налог с организаций, обладающих земельным участком, расположенным в границах городских округов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</si>
  <si>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</si>
  <si>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</si>
  <si>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080 1 11 09044 04 0001 120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</si>
  <si>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социального найма жилого помещения муниципального жилого фонда)</t>
  </si>
  <si>
    <t xml:space="preserve">070 1 17 05040 04 0001 180   </t>
  </si>
  <si>
    <t xml:space="preserve">094 1 17 05040 04 0002 180   </t>
  </si>
  <si>
    <t>056 1 13 01994 04 0002 130</t>
  </si>
  <si>
    <t>070 202 25242 04 0000 150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</si>
  <si>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</si>
  <si>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070 202 29999 04 0002 150</t>
  </si>
  <si>
    <t>070 2 02 29999 04 0014 150</t>
  </si>
  <si>
    <t>056 202 29999 04 0024 150</t>
  </si>
  <si>
    <t xml:space="preserve">056 2 02 29999 04 0026 150 </t>
  </si>
  <si>
    <t>056 202 29999 04 0039 150</t>
  </si>
  <si>
    <t>Прочие субсидии бюджетам городских округов (на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</si>
  <si>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субсидии бюджетам городских округов (на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 образований Московской области)</t>
  </si>
  <si>
    <t>Прочие субсидии бюджетам городских округов (на оснащение  мультимедийными проекторами и экранами для мультимедийных проекторов общеобразовательных организаций в Московской области)</t>
  </si>
  <si>
    <t>056 202 29999 04 0025 150</t>
  </si>
  <si>
    <t>070 202 30024 04 0011 150</t>
  </si>
  <si>
    <t>070 2 02 35120 04 0000 150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</si>
  <si>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</si>
  <si>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070 2 02 30024 04 0005 150</t>
  </si>
  <si>
    <t>070 2 02 30024 04 0006 150</t>
  </si>
  <si>
    <t>070 2 02 35082 04 0000 150</t>
  </si>
  <si>
    <t>070 2 02 30022 04 0001 150</t>
  </si>
  <si>
    <t>Субвенции бюджетам городских округов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</si>
  <si>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070 2 02 30022 04 0002 150</t>
  </si>
  <si>
    <t>Субвенции бюджетам городских округов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</si>
  <si>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056 2 02 30024 04 0009 150</t>
  </si>
  <si>
    <t>Субвенции бюджетам городских округов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</si>
  <si>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070 2 02 30024 04 0003 150</t>
  </si>
  <si>
    <t>056 2 02 39999 04 0004 150</t>
  </si>
  <si>
    <t xml:space="preserve">056 2 02 39999 04 0002 150 </t>
  </si>
  <si>
    <t>056 2 02 39999 04 0003 150</t>
  </si>
  <si>
    <t>056 2 02 39999 04 0005 150</t>
  </si>
  <si>
    <t>003 2 02 30029 04 0001 150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</si>
  <si>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(по обеспечению выплаты компенсации части платы, взимаемой с родителей (законных представителей))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</si>
  <si>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оплату банковских и почтовых услуг по перечислению компенсации части платы, взимаемой с родителей (законных представителей))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</si>
  <si>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</si>
  <si>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 всего, в том числе:</t>
  </si>
  <si>
    <t>070 202 30024 04 0012 150</t>
  </si>
  <si>
    <t>Субвенции бюджетам городских округов на выполнение передаваемых полномочий субъектов Российской Федерации     (на присвоение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</si>
  <si>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070 1 13 01994 04 0001 130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</si>
  <si>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</si>
  <si>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 xml:space="preserve">056 1 13 01994 04 0020 130 </t>
  </si>
  <si>
    <t xml:space="preserve">000 2 02 39999 04 0000 150 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</si>
  <si>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</si>
  <si>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Федерации, всего, в том числе:</t>
  </si>
  <si>
    <t>Субвенции бюджетам городских округов на предоставление гражданам субсидий на оплату жилого помещения и коммунальных услуг, всего, в том числе:</t>
  </si>
  <si>
    <t>000 202 29999 04 0000 150</t>
  </si>
  <si>
    <t>Прочие субсидии бюджетам городских округов, всего, в том числе:</t>
  </si>
  <si>
    <t>000 2 02 30000 00 0000 150</t>
  </si>
  <si>
    <t>056 2 02 25169 04 0000 150</t>
  </si>
  <si>
    <t>Субвенции бюджетам бюджетной системы Российской Федерации, всего, в том числе: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</si>
  <si>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                    (за исключением земельных участков муниципальных бюджетных и автономных учреждений)</t>
  </si>
  <si>
    <t>000 2 02 30022 04 0000 150</t>
  </si>
  <si>
    <t>Прочие субвенции бюджетам городских округов (на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</si>
  <si>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субсидии бюджетам городских округов (на мероприятия по приобретению музыкальных инструментов для муниципальных организаций дополнительного образования  сферы культуры Московской области)</t>
  </si>
  <si>
    <t>Прочие неналоговые доходы бюджетов городских округов (плата за вырубку зеленых насаждений)</t>
  </si>
  <si>
    <t>Прочие неналоговые доходы бюджетов городских округов (восстановление средств по результатам проверок (за исключением дебиторской задолженности прошлых лет))</t>
  </si>
  <si>
    <t>Прочие субсидии бюджетам городских округов (на подготовку основания, приобретение и установку плоскостных спортивных сооружений в муниципальных образованиях Московской области)</t>
  </si>
  <si>
    <t>Прочие субвенции бюджетам городских округов                                (на финансовое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</si>
  <si>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на выполнение передаваемых полномочий субъектов Российской Федерации         (на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</si>
  <si>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        (на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</si>
  <si>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Субвенции бюджетам городских округов на выполнение передаваемых полномочий субъектов Российской Федерации        (на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</si>
  <si>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Субвенции бюджетам городских округов на выполнение передаваемых полномочий субъектов Российской Федерации         (на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</si>
  <si>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городских округов на выполнение передаваемых полномочий субъектов Российской Федерации         (на обеспечение переданного государственного полномочия Московской области по созданию комиссий по делам  несовершеннолетних и защите их прав)</t>
  </si>
  <si>
    <t>Прочие субвенции бюджетам городских округов, всего, в том числе:</t>
  </si>
  <si>
    <t>051  202 29999 04 0022 150</t>
  </si>
  <si>
    <t>080 1 11 09044 04 0002 120</t>
  </si>
  <si>
    <t>Сумма                                          на 2022 год,                       (тыс. рублей)</t>
  </si>
  <si>
    <t>056 202 29999 04 0035 150</t>
  </si>
  <si>
    <t>Прочие субсидии бюджетам городских округов (на реализацию мероприятий по обеспечению устойчивого сокращения непригодного для проживания жилищного фонда)</t>
  </si>
  <si>
    <t>Прочие субсидии бюджетам городских округов (на капитальные вложения в объекты общего образования в целях синхронизации с жилой застройкой)</t>
  </si>
  <si>
    <t>070 202 29999 04 0034 150</t>
  </si>
  <si>
    <t>Прочие субсидии бюджетам городских округов (на проектирование и строительство дошкольных образовательных организаций в целях синхронизации с жилой застройкой)</t>
  </si>
  <si>
    <t>080 1 14 06312 04 0000 430</t>
  </si>
  <si>
    <t>070 202 29999 04 0040 150</t>
  </si>
  <si>
    <t>070 202 29999 04 0048 150</t>
  </si>
  <si>
    <t>Прочие субсидии бюджетам городских округов (на капитальные вложения в общеобразовательные организации в целях обеспечения односменного режима обучения)</t>
  </si>
  <si>
    <t>070 202 29999 04 0050 150</t>
  </si>
  <si>
    <t>Прочие субсидии бюджетам городских округов (на  строительство и реконструкцию объектов коммунальной инфраструктуры)</t>
  </si>
  <si>
    <t>Субвенции бюджетам городских округов на выполнение передаваемых полномочий субъектов Российской Федерации (по организации мероприятий при осуществлении деятельности по обращению с животными без владельца)</t>
  </si>
  <si>
    <t>Прочие субсидии бюджетам городских округов (на 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</si>
  <si>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</si>
  <si>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</si>
  <si>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бюджета Одинцовского городского округа на плановый период 2022 и 2023 годов</t>
  </si>
  <si>
    <t>Сумма                                          на 2023 год,                       (тыс. рублей)</t>
  </si>
  <si>
    <t>056 202 25304 04 0000 150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</si>
  <si>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</si>
  <si>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 бюджетам городских округов (на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собственности)</t>
  </si>
  <si>
    <t>070 202 25497 04 0000 150</t>
  </si>
  <si>
    <t>Субсидии бюджетам городских округов на реализацию мероприятий по обеспечению жильем молодых семей</t>
  </si>
  <si>
    <t>Прочие субсидии бюджетам городских округов (на  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среды)</t>
  </si>
  <si>
    <t xml:space="preserve">003 1 17 05040 04 0002 180   </t>
  </si>
  <si>
    <t>080 111 05312 04 0000 120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</si>
  <si>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</si>
  <si>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</si>
  <si>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000 111 05300 00 0000 120</t>
  </si>
  <si>
    <t>Единый сельскохозяйственный налог</t>
  </si>
  <si>
    <t>182 105 03010 01 0000 110</t>
  </si>
  <si>
    <t xml:space="preserve">Одинцовского городского округа </t>
  </si>
  <si>
    <t>Московской области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</si>
  <si>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земельных отношений)</t>
  </si>
  <si>
    <t>070 2 02 30024 04 0002 150</t>
  </si>
  <si>
    <t>070 202 29999 04 0057 150</t>
  </si>
  <si>
    <t>182 1 08 03010 01 0000 110</t>
  </si>
  <si>
    <t>070 1 08 07150 01 0000 110</t>
  </si>
  <si>
    <t>050 202 25555 04 0000 150</t>
  </si>
  <si>
    <t xml:space="preserve">Субсидии бюджетам городских округов на реализацию программ формирования современной городской среды </t>
  </si>
  <si>
    <t>Приложение 2</t>
  </si>
  <si>
    <t>056 2 02 30029 04 0002 150</t>
  </si>
  <si>
    <t xml:space="preserve">056 2 02 29999 04 0054 150 </t>
  </si>
  <si>
    <t>000 1 06 06000 00 0000 110</t>
  </si>
  <si>
    <t>070 2 02 30024 04 0004 150</t>
  </si>
  <si>
    <t xml:space="preserve">056 2 02 29999 04 0020 150 </t>
  </si>
  <si>
    <t xml:space="preserve">003 2 02 29999 04 0016 150 </t>
  </si>
  <si>
    <t xml:space="preserve">070 2 02 29999 04 0019 150 </t>
  </si>
  <si>
    <t>Прочие субсидии бюджетам городских округов                                                                  (на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тарифам)</t>
  </si>
  <si>
    <t>080 1 11 05024 04 0000 120</t>
  </si>
  <si>
    <t>070 202 29999 04 0005 150</t>
  </si>
  <si>
    <t>050 202 29999 04 0006 150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</si>
  <si>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</si>
  <si>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056 202 35303 04 0000 150</t>
  </si>
  <si>
    <t>Прочие субсидии бюджетам городских округов (на создание и содержание дополнительных мест для детей в возрасте от 1,5 до 7 лет в организациях осуществляющих присмотр и уход за детьми)</t>
  </si>
  <si>
    <t>к решению Совета депутатов</t>
  </si>
  <si>
    <t>Одинцовского городского округа</t>
  </si>
  <si>
    <t>(Приложение 2</t>
  </si>
  <si>
    <t>от "25"  ноября 2020  № 2/20)</t>
  </si>
  <si>
    <t>056 202 25208 04 0000 150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</si>
  <si>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</si>
  <si>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070 202 25239 04 0000 150</t>
  </si>
  <si>
    <t>Субсидии бюджетам городских округов на модернизацию инфраструктуры общего образования в отдельных субъектах Российской Федерации</t>
  </si>
  <si>
    <t xml:space="preserve">056 2 02 29999 04 0018 150 </t>
  </si>
  <si>
    <t xml:space="preserve">Прочие субсидии бюджетам городских округов (на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образования) </t>
  </si>
  <si>
    <t>Прочие субсидии бюджетам городских округов (на проектирование и строительство дошкольных образовательных организаций (детский сад на 330 мест г.Кубинка))</t>
  </si>
  <si>
    <t>Прочие субсидии бюджетам городских округов (на проектирование и строительство дошкольных образовательных организаций (дошкольное образовательное учреждение на 400 мест г.Одинцово, ул. Кутузовская))</t>
  </si>
  <si>
    <t>Прочие субсидии бюджетам городских округов (на капитальные вложения в объекты общего образования (СОШ на 550 мест п.Горки-2))</t>
  </si>
  <si>
    <t>Прочие субсидии бюджетам городских округов (на модернизацию инфраструктуры общего образования в отдельных субъектах Российской Федерации (Многофункциональный образовательный комплекс вблизи д. Раздоры в том числе по выносу существующих инженерных сетей из пятна застройки))</t>
  </si>
  <si>
    <t xml:space="preserve">Администрации Одинцовского городского округа                                                                   </t>
  </si>
  <si>
    <t>070 202 29999 04 0009 150</t>
  </si>
  <si>
    <t>Прочие субсидии бюджетам городских округов (на софинансирование работ по строительству (реконструкции) объектов дорожного хозяйства местного значения)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</si>
  <si>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</si>
  <si>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000 1 11 09080 04 0000 120
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</si>
  <si>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</si>
  <si>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070 111 09080 04 0002 120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</si>
  <si>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установку и эксплуатацию рекламной конструкции)</t>
  </si>
  <si>
    <t>070 111 09080 04 0004 120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</si>
  <si>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размещение нестационарных торговых объектов)</t>
  </si>
  <si>
    <t>Прочие субсидии бюджетам городских округов (на софинансирование работ по капитальному ремонту и ремонту автомобильных дорог общего пользования местного значения)</t>
  </si>
  <si>
    <t>070 202 29999 04 0033 150</t>
  </si>
  <si>
    <t>Прочие субсидии бюджетам  городских округов (на строительство (реконструкцию) канализационных коллекторов, канализационных насосных станций)</t>
  </si>
  <si>
    <t>070 202 29999 04 0041 150</t>
  </si>
  <si>
    <t>Прочие субсидии бюджетам городских округов (на достижение основного результата по благоустройству общественных территорий)</t>
  </si>
  <si>
    <t>Прочие субсидии бюджетам городских округов (на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области)</t>
  </si>
  <si>
    <t>070 202 29999 04 0059 150</t>
  </si>
  <si>
    <t>Прочие субсидии бюджетам городских округов (на строительство и реконструкцию объектов водоснабжения (реконструкция ВЗУ с.Каринское, в том числе ПИР))</t>
  </si>
  <si>
    <t>070 202 29999 04 0060 150</t>
  </si>
  <si>
    <t>Прочие субсидии бюджетам городских округов (на строительство и реконструкцию объектов очистки сточных вод (строительство блочно-модульных очистных сооружений с. Каринское, в том числе ПИР))</t>
  </si>
  <si>
    <t>Прочие субсидии бюджетам городских округов (на капитальный ремонт, приобретение, монтаж и ввод в эксплуатацию объектов коммунальной инфраструктуры (капитальный ремонт сетей хозяйственно-бытовой канализации с. Каринское))</t>
  </si>
  <si>
    <t>Прочие субсидии бюджетам городских округов (на капитальный ремонт, приобретение, монтаж и ввод в эксплуатацию объектов коммунальной инфраструктуры (капитальный ремонт водопроводных сетей с. Каринское))</t>
  </si>
  <si>
    <t>Прочие субсидии бюджетам городских округов (на проектирование и строительство дошкольных образовательных организаций (детский сад на 400 мест г. Одинцово, ЖК "Гусарская баллада")</t>
  </si>
  <si>
    <t>Прочие субсидии бюджетам городских округов (на капитальные вложения в объекты общего образования (школа на 2200 мест г. Одинцово, ЖК "Гусарская Баллада" (ПИР и строительство))</t>
  </si>
  <si>
    <t>Прочие субсидии бюджетам городских округов (на капитальные вложения в объекты общего образования (СОШ на 1100 мест в г. Звенигород, мкр. Восточный (ПИР и строительство))</t>
  </si>
  <si>
    <t>050 2 02 29999 04 0011 150</t>
  </si>
  <si>
    <t>050  202 29999 04 0027 150</t>
  </si>
  <si>
    <r>
      <t>056 202 29999 04 0056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</si>
  <si>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070 202 29999 04 3031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</si>
  <si>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070 202 29999 04 3032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</si>
  <si>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070 202 29999 04 5001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</si>
  <si>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070 202 29999 04 5002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</si>
  <si>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070 202 29999 04 5003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</si>
  <si>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070 202 29999 04 6631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</si>
  <si>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070 202 29999 04 6632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</si>
  <si>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r>
      <t>070 202 29999 04 6633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150</t>
    </r>
  </si>
  <si>
    <t>070 202 29999 04 0032 150</t>
  </si>
  <si>
    <t>Прочие субсидии бюджетам городских округов (на строительство и реконструкцию объектов очистки сточных вод</t>
  </si>
  <si>
    <r>
      <t>070 202 29999 04 0062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150</t>
    </r>
  </si>
  <si>
    <t>Прочие субсидии бюджетам городских округов (на капитальный ремонт, приобретение, монтаж и ввод в эксплуатацию объектов коммунальной инфраструктуры)</t>
  </si>
  <si>
    <t>Заместитель Главы Администрации -</t>
  </si>
  <si>
    <t xml:space="preserve">начальник Финансово-казначейского управления                                                       </t>
  </si>
  <si>
    <t xml:space="preserve">                             Л.В. Тарасова</t>
  </si>
  <si>
    <t>070 2 07 04050 04 0000 150</t>
  </si>
  <si>
    <t>Прочие безвозмездные поступления в бюджеты городских округов</t>
  </si>
  <si>
    <t>к  проекту решения  Совета депутатов</t>
  </si>
  <si>
    <t xml:space="preserve"> от  "___" _________ 2021 г. № ____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</si>
</sst>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_ "/>
    <numFmt numFmtId="179" formatCode="#,##0.000_ ;[Red]\-#,##0.000\ "/>
    <numFmt numFmtId="180" formatCode="#,##0.0_ ;[Red]\-#,##0.0_ "/>
    <numFmt numFmtId="181" formatCode="#,##0.0_ ;[Red]\-#,##0.0\ "/>
    <numFmt numFmtId="182" formatCode="#,##0_ ;[Red]\-#,##0_ "/>
    <numFmt numFmtId="183" formatCode="#,##0.0000_ ;[Red]\-#,##0.0000_ "/>
    <numFmt numFmtId="184" formatCode="#,##0.00000"/>
    <numFmt numFmtId="185" formatCode="#,##0.0000"/>
    <numFmt numFmtId="186" formatCode="#,##0.00000\ ;[Red]\-#,##0.00000"/>
    <numFmt numFmtId="187" formatCode="#,##0.00\ ;[Red]\-#,##0.00"/>
    <numFmt numFmtId="188" formatCode="0.00000"/>
  </numFmts>
  <fonts count="47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41" fillId="0" borderId="0" applyBorder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center" wrapText="1"/>
    </xf>
    <xf numFmtId="184" fontId="9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center" wrapText="1"/>
    </xf>
    <xf numFmtId="184" fontId="6" fillId="33" borderId="10" xfId="0" applyNumberFormat="1" applyFont="1" applyFill="1" applyBorder="1" applyAlignment="1">
      <alignment vertical="center"/>
    </xf>
    <xf numFmtId="184" fontId="6" fillId="33" borderId="10" xfId="0" applyNumberFormat="1" applyFont="1" applyFill="1" applyBorder="1" applyAlignment="1">
      <alignment horizontal="right" vertical="center" wrapText="1"/>
    </xf>
    <xf numFmtId="184" fontId="6" fillId="33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" fontId="6" fillId="33" borderId="10" xfId="53" applyNumberFormat="1" applyFont="1" applyFill="1" applyBorder="1" applyAlignment="1">
      <alignment horizontal="justify" vertical="center" wrapText="1"/>
      <protection/>
    </xf>
    <xf numFmtId="184" fontId="6" fillId="33" borderId="10" xfId="53" applyNumberFormat="1" applyFont="1" applyFill="1" applyBorder="1" applyAlignment="1">
      <alignment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justify" vertical="center" wrapText="1"/>
      <protection hidden="1"/>
    </xf>
    <xf numFmtId="0" fontId="6" fillId="33" borderId="10" xfId="56" applyFont="1" applyFill="1" applyBorder="1" applyAlignment="1">
      <alignment horizontal="center" vertical="center" wrapText="1"/>
      <protection/>
    </xf>
    <xf numFmtId="0" fontId="6" fillId="33" borderId="10" xfId="56" applyFont="1" applyFill="1" applyBorder="1" applyAlignment="1">
      <alignment horizontal="justify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6" fillId="33" borderId="10" xfId="53" applyFont="1" applyFill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justify" vertical="center" wrapText="1"/>
      <protection/>
    </xf>
    <xf numFmtId="188" fontId="6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justify" vertical="center"/>
    </xf>
    <xf numFmtId="0" fontId="6" fillId="33" borderId="10" xfId="0" applyFont="1" applyFill="1" applyBorder="1" applyAlignment="1">
      <alignment horizontal="justify" vertical="center" wrapText="1"/>
    </xf>
    <xf numFmtId="184" fontId="6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 wrapText="1"/>
    </xf>
    <xf numFmtId="184" fontId="9" fillId="33" borderId="1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184" fontId="9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Ожидаемое(Доходы)2017 сентябрь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tabSelected="1" zoomScale="82" zoomScaleNormal="82" zoomScaleSheetLayoutView="82" workbookViewId="0" topLeftCell="A1">
      <selection activeCell="C5" sqref="C5"/>
    </sheetView>
  </sheetViews>
  <sheetFormatPr defaultColWidth="9.00390625" defaultRowHeight="15.75"/>
  <cols>
    <col min="1" max="1" width="32.125" style="8" bestFit="1" customWidth="1"/>
    <col min="2" max="2" width="72.75390625" style="4" customWidth="1"/>
    <col min="3" max="3" width="20.875" style="1" customWidth="1"/>
    <col min="4" max="4" width="19.875" style="1" customWidth="1"/>
    <col min="5" max="5" width="9.00390625" style="1" customWidth="1"/>
    <col min="6" max="6" width="4.25390625" style="1" customWidth="1"/>
    <col min="7" max="7" width="9.00390625" style="1" hidden="1" customWidth="1"/>
    <col min="8" max="16384" width="9.00390625" style="1" customWidth="1"/>
  </cols>
  <sheetData>
    <row r="1" spans="3:4" ht="24" customHeight="1">
      <c r="C1" s="44" t="s">
        <v>200</v>
      </c>
      <c r="D1" s="44"/>
    </row>
    <row r="2" spans="3:4" ht="17.25" customHeight="1">
      <c r="C2" s="6" t="s">
        <v>274</v>
      </c>
      <c r="D2" s="7"/>
    </row>
    <row r="3" spans="3:4" ht="18" customHeight="1">
      <c r="C3" s="38" t="s">
        <v>216</v>
      </c>
      <c r="D3" s="7"/>
    </row>
    <row r="4" spans="3:4" ht="20.25" customHeight="1">
      <c r="C4" s="6" t="s">
        <v>192</v>
      </c>
      <c r="D4" s="7"/>
    </row>
    <row r="5" spans="3:4" ht="21" customHeight="1">
      <c r="C5" s="6" t="s">
        <v>275</v>
      </c>
      <c r="D5" s="7"/>
    </row>
    <row r="6" ht="8.25" customHeight="1"/>
    <row r="7" ht="8.25" customHeight="1"/>
    <row r="8" ht="8.25" customHeight="1"/>
    <row r="9" ht="8.25" customHeight="1"/>
    <row r="10" spans="3:4" ht="24" customHeight="1">
      <c r="C10" s="45" t="s">
        <v>217</v>
      </c>
      <c r="D10" s="45"/>
    </row>
    <row r="11" spans="3:4" ht="17.25" customHeight="1">
      <c r="C11" s="6" t="s">
        <v>215</v>
      </c>
      <c r="D11" s="6"/>
    </row>
    <row r="12" spans="3:4" ht="18" customHeight="1">
      <c r="C12" s="45" t="s">
        <v>191</v>
      </c>
      <c r="D12" s="45"/>
    </row>
    <row r="13" spans="3:4" ht="20.25" customHeight="1">
      <c r="C13" s="6" t="s">
        <v>192</v>
      </c>
      <c r="D13" s="6"/>
    </row>
    <row r="14" spans="3:4" ht="21" customHeight="1">
      <c r="C14" s="6" t="s">
        <v>218</v>
      </c>
      <c r="D14" s="6"/>
    </row>
    <row r="15" ht="12" customHeight="1"/>
    <row r="16" ht="12" customHeight="1"/>
    <row r="17" ht="12" customHeight="1"/>
    <row r="18" spans="1:4" ht="21.75" customHeight="1">
      <c r="A18" s="46" t="s">
        <v>176</v>
      </c>
      <c r="B18" s="46"/>
      <c r="C18" s="46"/>
      <c r="D18" s="46"/>
    </row>
    <row r="19" spans="1:2" ht="19.5" customHeight="1">
      <c r="A19" s="9"/>
      <c r="B19" s="2"/>
    </row>
    <row r="20" spans="1:4" ht="58.5" customHeight="1">
      <c r="A20" s="10" t="s">
        <v>20</v>
      </c>
      <c r="B20" s="10" t="s">
        <v>7</v>
      </c>
      <c r="C20" s="11" t="s">
        <v>160</v>
      </c>
      <c r="D20" s="11" t="s">
        <v>177</v>
      </c>
    </row>
    <row r="21" spans="1:16" ht="21.75" customHeight="1">
      <c r="A21" s="10">
        <v>1</v>
      </c>
      <c r="B21" s="10">
        <v>2</v>
      </c>
      <c r="C21" s="10">
        <v>3</v>
      </c>
      <c r="D21" s="10">
        <v>4</v>
      </c>
      <c r="P21" s="7"/>
    </row>
    <row r="22" spans="1:4" ht="18.75" customHeight="1">
      <c r="A22" s="12" t="s">
        <v>4</v>
      </c>
      <c r="B22" s="13" t="s">
        <v>25</v>
      </c>
      <c r="C22" s="14">
        <f>C23+C43</f>
        <v>12383414.403</v>
      </c>
      <c r="D22" s="14">
        <f>D23+D43</f>
        <v>13014958.403</v>
      </c>
    </row>
    <row r="23" spans="1:4" ht="18.75" customHeight="1">
      <c r="A23" s="15"/>
      <c r="B23" s="13" t="s">
        <v>0</v>
      </c>
      <c r="C23" s="14">
        <f>C24+C26+C31+C40+C35</f>
        <v>10617962</v>
      </c>
      <c r="D23" s="14">
        <f>D24+D26+D31+D40+D35</f>
        <v>11344641</v>
      </c>
    </row>
    <row r="24" spans="1:4" ht="18.75" customHeight="1">
      <c r="A24" s="15" t="s">
        <v>40</v>
      </c>
      <c r="B24" s="16" t="s">
        <v>27</v>
      </c>
      <c r="C24" s="17">
        <f>C25</f>
        <v>3617522</v>
      </c>
      <c r="D24" s="17">
        <f>D25</f>
        <v>3838145</v>
      </c>
    </row>
    <row r="25" spans="1:4" ht="24" customHeight="1">
      <c r="A25" s="15" t="s">
        <v>38</v>
      </c>
      <c r="B25" s="16" t="s">
        <v>31</v>
      </c>
      <c r="C25" s="18">
        <v>3617522</v>
      </c>
      <c r="D25" s="18">
        <v>3838145</v>
      </c>
    </row>
    <row r="26" spans="1:4" ht="63" customHeight="1">
      <c r="A26" s="15" t="s">
        <v>41</v>
      </c>
      <c r="B26" s="16" t="s">
        <v>32</v>
      </c>
      <c r="C26" s="19">
        <f>SUM(C27:C30)</f>
        <v>75792</v>
      </c>
      <c r="D26" s="19">
        <f>SUM(D27:D30)</f>
        <v>75792</v>
      </c>
    </row>
    <row r="27" spans="1:4" ht="131.25">
      <c r="A27" s="15" t="s">
        <v>50</v>
      </c>
      <c r="B27" s="16" t="s">
        <v>49</v>
      </c>
      <c r="C27" s="18">
        <v>35451</v>
      </c>
      <c r="D27" s="18">
        <v>35451</v>
      </c>
    </row>
    <row r="28" spans="1:4" ht="150">
      <c r="A28" s="15" t="s">
        <v>52</v>
      </c>
      <c r="B28" s="16" t="s">
        <v>51</v>
      </c>
      <c r="C28" s="18">
        <v>174</v>
      </c>
      <c r="D28" s="18">
        <v>174</v>
      </c>
    </row>
    <row r="29" spans="1:4" ht="131.25">
      <c r="A29" s="15" t="s">
        <v>53</v>
      </c>
      <c r="B29" s="16" t="s">
        <v>54</v>
      </c>
      <c r="C29" s="18">
        <v>45904</v>
      </c>
      <c r="D29" s="18">
        <v>45904</v>
      </c>
    </row>
    <row r="30" spans="1:4" ht="131.25">
      <c r="A30" s="15" t="s">
        <v>56</v>
      </c>
      <c r="B30" s="16" t="s">
        <v>55</v>
      </c>
      <c r="C30" s="18">
        <v>-5737</v>
      </c>
      <c r="D30" s="18">
        <v>-5737</v>
      </c>
    </row>
    <row r="31" spans="1:4" ht="26.25" customHeight="1">
      <c r="A31" s="15" t="s">
        <v>42</v>
      </c>
      <c r="B31" s="16" t="s">
        <v>6</v>
      </c>
      <c r="C31" s="17">
        <f>C32+C34+C33</f>
        <v>2737851</v>
      </c>
      <c r="D31" s="17">
        <f>D32+D34+D33</f>
        <v>3237761</v>
      </c>
    </row>
    <row r="32" spans="1:4" ht="41.25" customHeight="1">
      <c r="A32" s="15" t="s">
        <v>39</v>
      </c>
      <c r="B32" s="16" t="s">
        <v>28</v>
      </c>
      <c r="C32" s="17">
        <v>2587677</v>
      </c>
      <c r="D32" s="17">
        <v>3077763</v>
      </c>
    </row>
    <row r="33" spans="1:4" ht="25.5" customHeight="1">
      <c r="A33" s="20" t="s">
        <v>190</v>
      </c>
      <c r="B33" s="16" t="s">
        <v>189</v>
      </c>
      <c r="C33" s="17">
        <v>899</v>
      </c>
      <c r="D33" s="17">
        <v>1339</v>
      </c>
    </row>
    <row r="34" spans="1:4" ht="36" customHeight="1">
      <c r="A34" s="15" t="s">
        <v>37</v>
      </c>
      <c r="B34" s="16" t="s">
        <v>29</v>
      </c>
      <c r="C34" s="17">
        <v>149275</v>
      </c>
      <c r="D34" s="17">
        <v>158659</v>
      </c>
    </row>
    <row r="35" spans="1:4" ht="25.5" customHeight="1">
      <c r="A35" s="15" t="s">
        <v>83</v>
      </c>
      <c r="B35" s="16" t="s">
        <v>84</v>
      </c>
      <c r="C35" s="17">
        <f>C36+C37</f>
        <v>4084261</v>
      </c>
      <c r="D35" s="17">
        <f>D36+D37</f>
        <v>4084261</v>
      </c>
    </row>
    <row r="36" spans="1:4" ht="62.25" customHeight="1">
      <c r="A36" s="15" t="s">
        <v>85</v>
      </c>
      <c r="B36" s="16" t="s">
        <v>86</v>
      </c>
      <c r="C36" s="17">
        <v>717018</v>
      </c>
      <c r="D36" s="17">
        <v>717018</v>
      </c>
    </row>
    <row r="37" spans="1:4" ht="21.75" customHeight="1">
      <c r="A37" s="15" t="s">
        <v>203</v>
      </c>
      <c r="B37" s="16" t="s">
        <v>87</v>
      </c>
      <c r="C37" s="17">
        <f>C38+C39</f>
        <v>3367243</v>
      </c>
      <c r="D37" s="17">
        <f>D38+D39</f>
        <v>3367243</v>
      </c>
    </row>
    <row r="38" spans="1:4" ht="46.5" customHeight="1">
      <c r="A38" s="15" t="s">
        <v>88</v>
      </c>
      <c r="B38" s="16" t="s">
        <v>89</v>
      </c>
      <c r="C38" s="17">
        <v>2123633</v>
      </c>
      <c r="D38" s="17">
        <v>2123633</v>
      </c>
    </row>
    <row r="39" spans="1:4" ht="50.25" customHeight="1">
      <c r="A39" s="15" t="s">
        <v>90</v>
      </c>
      <c r="B39" s="16" t="s">
        <v>91</v>
      </c>
      <c r="C39" s="17">
        <v>1243610</v>
      </c>
      <c r="D39" s="17">
        <v>1243610</v>
      </c>
    </row>
    <row r="40" spans="1:4" ht="35.25" customHeight="1">
      <c r="A40" s="21" t="s">
        <v>14</v>
      </c>
      <c r="B40" s="16" t="s">
        <v>23</v>
      </c>
      <c r="C40" s="19">
        <f>C41+C42</f>
        <v>102536</v>
      </c>
      <c r="D40" s="19">
        <f>D41+D42</f>
        <v>108682</v>
      </c>
    </row>
    <row r="41" spans="1:4" ht="65.25" customHeight="1">
      <c r="A41" s="21" t="s">
        <v>196</v>
      </c>
      <c r="B41" s="16" t="s">
        <v>24</v>
      </c>
      <c r="C41" s="19">
        <v>102436</v>
      </c>
      <c r="D41" s="19">
        <v>108582</v>
      </c>
    </row>
    <row r="42" spans="1:4" ht="45.75" customHeight="1">
      <c r="A42" s="21" t="s">
        <v>197</v>
      </c>
      <c r="B42" s="16" t="s">
        <v>5</v>
      </c>
      <c r="C42" s="19">
        <v>100</v>
      </c>
      <c r="D42" s="19">
        <v>100</v>
      </c>
    </row>
    <row r="43" spans="1:4" ht="27" customHeight="1">
      <c r="A43" s="21"/>
      <c r="B43" s="13" t="s">
        <v>1</v>
      </c>
      <c r="C43" s="14">
        <f>C44+C57+C59+C63+C70+C71</f>
        <v>1765452.403</v>
      </c>
      <c r="D43" s="14">
        <f>D44+D57+D59+D63+D70+D71</f>
        <v>1670317.403</v>
      </c>
    </row>
    <row r="44" spans="1:4" ht="63" customHeight="1">
      <c r="A44" s="15" t="s">
        <v>22</v>
      </c>
      <c r="B44" s="16" t="s">
        <v>10</v>
      </c>
      <c r="C44" s="17">
        <f>C45+C51+C49</f>
        <v>1079505</v>
      </c>
      <c r="D44" s="17">
        <f>D45+D51+D49</f>
        <v>1020738</v>
      </c>
    </row>
    <row r="45" spans="1:4" ht="111" customHeight="1">
      <c r="A45" s="15" t="s">
        <v>21</v>
      </c>
      <c r="B45" s="16" t="s">
        <v>26</v>
      </c>
      <c r="C45" s="18">
        <f>C46+C47+C48</f>
        <v>880001</v>
      </c>
      <c r="D45" s="18">
        <f>D46+D47+D48</f>
        <v>883365</v>
      </c>
    </row>
    <row r="46" spans="1:4" ht="101.25" customHeight="1">
      <c r="A46" s="15" t="s">
        <v>59</v>
      </c>
      <c r="B46" s="16" t="s">
        <v>58</v>
      </c>
      <c r="C46" s="18">
        <v>759716</v>
      </c>
      <c r="D46" s="18">
        <v>776455</v>
      </c>
    </row>
    <row r="47" spans="1:4" ht="104.25" customHeight="1">
      <c r="A47" s="15" t="s">
        <v>209</v>
      </c>
      <c r="B47" s="22" t="s">
        <v>144</v>
      </c>
      <c r="C47" s="23">
        <v>55285</v>
      </c>
      <c r="D47" s="23">
        <v>53910</v>
      </c>
    </row>
    <row r="48" spans="1:4" ht="47.25" customHeight="1">
      <c r="A48" s="15" t="s">
        <v>60</v>
      </c>
      <c r="B48" s="16" t="s">
        <v>61</v>
      </c>
      <c r="C48" s="17">
        <v>65000</v>
      </c>
      <c r="D48" s="17">
        <v>53000</v>
      </c>
    </row>
    <row r="49" spans="1:4" ht="73.5" customHeight="1">
      <c r="A49" s="15" t="s">
        <v>188</v>
      </c>
      <c r="B49" s="16" t="s">
        <v>187</v>
      </c>
      <c r="C49" s="17">
        <f>C50</f>
        <v>372</v>
      </c>
      <c r="D49" s="17">
        <f>D50</f>
        <v>43</v>
      </c>
    </row>
    <row r="50" spans="1:4" ht="117.75" customHeight="1">
      <c r="A50" s="15" t="s">
        <v>185</v>
      </c>
      <c r="B50" s="16" t="s">
        <v>186</v>
      </c>
      <c r="C50" s="17">
        <v>372</v>
      </c>
      <c r="D50" s="17">
        <v>43</v>
      </c>
    </row>
    <row r="51" spans="1:4" ht="102" customHeight="1">
      <c r="A51" s="21" t="s">
        <v>174</v>
      </c>
      <c r="B51" s="16" t="s">
        <v>175</v>
      </c>
      <c r="C51" s="17">
        <f>SUM(C52:C54)</f>
        <v>199132</v>
      </c>
      <c r="D51" s="17">
        <f>SUM(D52:D54)</f>
        <v>137330</v>
      </c>
    </row>
    <row r="52" spans="1:4" ht="131.25" customHeight="1">
      <c r="A52" s="24" t="s">
        <v>92</v>
      </c>
      <c r="B52" s="16" t="s">
        <v>62</v>
      </c>
      <c r="C52" s="17">
        <v>1553</v>
      </c>
      <c r="D52" s="17">
        <v>738</v>
      </c>
    </row>
    <row r="53" spans="1:4" ht="137.25" customHeight="1">
      <c r="A53" s="24" t="s">
        <v>159</v>
      </c>
      <c r="B53" s="16" t="s">
        <v>93</v>
      </c>
      <c r="C53" s="17">
        <v>46411</v>
      </c>
      <c r="D53" s="17">
        <v>46411</v>
      </c>
    </row>
    <row r="54" spans="1:4" ht="121.5" customHeight="1">
      <c r="A54" s="24" t="s">
        <v>233</v>
      </c>
      <c r="B54" s="25" t="s">
        <v>234</v>
      </c>
      <c r="C54" s="17">
        <f>SUM(C55:C56)</f>
        <v>151168</v>
      </c>
      <c r="D54" s="17">
        <f>SUM(D55:D56)</f>
        <v>90181</v>
      </c>
    </row>
    <row r="55" spans="1:4" ht="137.25" customHeight="1">
      <c r="A55" s="24" t="s">
        <v>235</v>
      </c>
      <c r="B55" s="25" t="s">
        <v>236</v>
      </c>
      <c r="C55" s="17">
        <v>91825</v>
      </c>
      <c r="D55" s="17">
        <v>30838</v>
      </c>
    </row>
    <row r="56" spans="1:4" ht="134.25" customHeight="1">
      <c r="A56" s="24" t="s">
        <v>237</v>
      </c>
      <c r="B56" s="25" t="s">
        <v>238</v>
      </c>
      <c r="C56" s="17">
        <v>59343</v>
      </c>
      <c r="D56" s="17">
        <v>59343</v>
      </c>
    </row>
    <row r="57" spans="1:4" ht="26.25" customHeight="1">
      <c r="A57" s="15" t="s">
        <v>15</v>
      </c>
      <c r="B57" s="16" t="s">
        <v>11</v>
      </c>
      <c r="C57" s="17">
        <f>C58</f>
        <v>8034</v>
      </c>
      <c r="D57" s="17">
        <f>D58</f>
        <v>8034</v>
      </c>
    </row>
    <row r="58" spans="1:4" ht="30.75" customHeight="1">
      <c r="A58" s="15" t="s">
        <v>48</v>
      </c>
      <c r="B58" s="16" t="s">
        <v>30</v>
      </c>
      <c r="C58" s="17">
        <v>8034</v>
      </c>
      <c r="D58" s="17">
        <v>8034</v>
      </c>
    </row>
    <row r="59" spans="1:4" ht="46.5" customHeight="1">
      <c r="A59" s="26" t="s">
        <v>45</v>
      </c>
      <c r="B59" s="27" t="s">
        <v>57</v>
      </c>
      <c r="C59" s="17">
        <f>C61+C60+C62</f>
        <v>449839.403</v>
      </c>
      <c r="D59" s="17">
        <f>D61+D60+D62</f>
        <v>449839.403</v>
      </c>
    </row>
    <row r="60" spans="1:4" ht="80.25" customHeight="1">
      <c r="A60" s="26" t="s">
        <v>132</v>
      </c>
      <c r="B60" s="27" t="s">
        <v>133</v>
      </c>
      <c r="C60" s="17">
        <v>2812</v>
      </c>
      <c r="D60" s="17">
        <v>2812</v>
      </c>
    </row>
    <row r="61" spans="1:4" ht="97.5" customHeight="1">
      <c r="A61" s="26" t="s">
        <v>96</v>
      </c>
      <c r="B61" s="27" t="s">
        <v>63</v>
      </c>
      <c r="C61" s="17">
        <v>446924.403</v>
      </c>
      <c r="D61" s="17">
        <v>446924.403</v>
      </c>
    </row>
    <row r="62" spans="1:4" ht="42.75" customHeight="1">
      <c r="A62" s="26" t="s">
        <v>134</v>
      </c>
      <c r="B62" s="27" t="s">
        <v>64</v>
      </c>
      <c r="C62" s="17">
        <v>103</v>
      </c>
      <c r="D62" s="17">
        <v>103</v>
      </c>
    </row>
    <row r="63" spans="1:4" ht="45.75" customHeight="1">
      <c r="A63" s="28" t="s">
        <v>17</v>
      </c>
      <c r="B63" s="29" t="s">
        <v>12</v>
      </c>
      <c r="C63" s="17">
        <f>C64+C66+C68</f>
        <v>210123</v>
      </c>
      <c r="D63" s="17">
        <f>D64+D66+D68</f>
        <v>173796</v>
      </c>
    </row>
    <row r="64" spans="1:4" ht="97.5" customHeight="1">
      <c r="A64" s="15" t="s">
        <v>43</v>
      </c>
      <c r="B64" s="16" t="s">
        <v>44</v>
      </c>
      <c r="C64" s="17">
        <f>C65</f>
        <v>75217</v>
      </c>
      <c r="D64" s="17">
        <f>D65</f>
        <v>38890</v>
      </c>
    </row>
    <row r="65" spans="1:4" s="3" customFormat="1" ht="121.5" customHeight="1">
      <c r="A65" s="15" t="s">
        <v>65</v>
      </c>
      <c r="B65" s="16" t="s">
        <v>66</v>
      </c>
      <c r="C65" s="17">
        <v>75217</v>
      </c>
      <c r="D65" s="17">
        <v>38890</v>
      </c>
    </row>
    <row r="66" spans="1:4" s="3" customFormat="1" ht="49.5" customHeight="1">
      <c r="A66" s="30" t="s">
        <v>33</v>
      </c>
      <c r="B66" s="31" t="s">
        <v>46</v>
      </c>
      <c r="C66" s="17">
        <f>C67</f>
        <v>75504</v>
      </c>
      <c r="D66" s="17">
        <f>D67</f>
        <v>75504</v>
      </c>
    </row>
    <row r="67" spans="1:4" s="3" customFormat="1" ht="60" customHeight="1">
      <c r="A67" s="30" t="s">
        <v>67</v>
      </c>
      <c r="B67" s="31" t="s">
        <v>68</v>
      </c>
      <c r="C67" s="17">
        <v>75504</v>
      </c>
      <c r="D67" s="17">
        <v>75504</v>
      </c>
    </row>
    <row r="68" spans="1:4" s="3" customFormat="1" ht="99" customHeight="1">
      <c r="A68" s="30" t="s">
        <v>36</v>
      </c>
      <c r="B68" s="31" t="s">
        <v>70</v>
      </c>
      <c r="C68" s="17">
        <f>C69</f>
        <v>59402</v>
      </c>
      <c r="D68" s="17">
        <f>D69</f>
        <v>59402</v>
      </c>
    </row>
    <row r="69" spans="1:4" s="3" customFormat="1" ht="94.5" customHeight="1">
      <c r="A69" s="30" t="s">
        <v>166</v>
      </c>
      <c r="B69" s="16" t="s">
        <v>69</v>
      </c>
      <c r="C69" s="23">
        <v>59402</v>
      </c>
      <c r="D69" s="23">
        <v>59402</v>
      </c>
    </row>
    <row r="70" spans="1:4" ht="24" customHeight="1">
      <c r="A70" s="15" t="s">
        <v>8</v>
      </c>
      <c r="B70" s="16" t="s">
        <v>9</v>
      </c>
      <c r="C70" s="17">
        <v>3074</v>
      </c>
      <c r="D70" s="17">
        <v>3074</v>
      </c>
    </row>
    <row r="71" spans="1:4" ht="27.75" customHeight="1">
      <c r="A71" s="15" t="s">
        <v>18</v>
      </c>
      <c r="B71" s="16" t="s">
        <v>19</v>
      </c>
      <c r="C71" s="17">
        <f>C72</f>
        <v>14877</v>
      </c>
      <c r="D71" s="17">
        <f>D72</f>
        <v>14836</v>
      </c>
    </row>
    <row r="72" spans="1:4" ht="35.25" customHeight="1">
      <c r="A72" s="15" t="s">
        <v>71</v>
      </c>
      <c r="B72" s="16" t="s">
        <v>72</v>
      </c>
      <c r="C72" s="17">
        <f>C73+C75+C74</f>
        <v>14877</v>
      </c>
      <c r="D72" s="17">
        <f>D73+D75+D74</f>
        <v>14836</v>
      </c>
    </row>
    <row r="73" spans="1:4" ht="40.5" customHeight="1">
      <c r="A73" s="15" t="s">
        <v>94</v>
      </c>
      <c r="B73" s="16" t="s">
        <v>148</v>
      </c>
      <c r="C73" s="17">
        <v>11484</v>
      </c>
      <c r="D73" s="17">
        <v>11484</v>
      </c>
    </row>
    <row r="74" spans="1:4" ht="64.5" customHeight="1">
      <c r="A74" s="15" t="s">
        <v>184</v>
      </c>
      <c r="B74" s="16" t="s">
        <v>149</v>
      </c>
      <c r="C74" s="17">
        <v>397</v>
      </c>
      <c r="D74" s="17">
        <v>356</v>
      </c>
    </row>
    <row r="75" spans="1:4" ht="64.5" customHeight="1">
      <c r="A75" s="15" t="s">
        <v>95</v>
      </c>
      <c r="B75" s="16" t="s">
        <v>149</v>
      </c>
      <c r="C75" s="17">
        <v>2996</v>
      </c>
      <c r="D75" s="17">
        <v>2996</v>
      </c>
    </row>
    <row r="76" spans="1:4" ht="29.25" customHeight="1">
      <c r="A76" s="12" t="s">
        <v>3</v>
      </c>
      <c r="B76" s="13" t="s">
        <v>16</v>
      </c>
      <c r="C76" s="14">
        <f>C77+C151</f>
        <v>14304621.58175</v>
      </c>
      <c r="D76" s="14">
        <f>D77+D151</f>
        <v>12904246.26</v>
      </c>
    </row>
    <row r="77" spans="1:4" ht="40.5" customHeight="1">
      <c r="A77" s="15" t="s">
        <v>2</v>
      </c>
      <c r="B77" s="16" t="s">
        <v>34</v>
      </c>
      <c r="C77" s="17">
        <f>C78+C125</f>
        <v>14224621.58175</v>
      </c>
      <c r="D77" s="17">
        <f>D78+D125</f>
        <v>12904246.26</v>
      </c>
    </row>
    <row r="78" spans="1:4" ht="42" customHeight="1">
      <c r="A78" s="15" t="s">
        <v>47</v>
      </c>
      <c r="B78" s="16" t="s">
        <v>35</v>
      </c>
      <c r="C78" s="17">
        <f>C79+C80+C81+C82+C83+C84+C85+C86</f>
        <v>8280115.58175</v>
      </c>
      <c r="D78" s="17">
        <f>D79+D80+D81+D82+D83+D84+D85+D86</f>
        <v>6934906.26</v>
      </c>
    </row>
    <row r="79" spans="1:4" ht="107.25" customHeight="1">
      <c r="A79" s="15" t="s">
        <v>142</v>
      </c>
      <c r="B79" s="16" t="s">
        <v>232</v>
      </c>
      <c r="C79" s="17">
        <v>12550</v>
      </c>
      <c r="D79" s="17">
        <v>12549</v>
      </c>
    </row>
    <row r="80" spans="1:4" ht="118.5" customHeight="1">
      <c r="A80" s="15" t="s">
        <v>219</v>
      </c>
      <c r="B80" s="16" t="s">
        <v>220</v>
      </c>
      <c r="C80" s="17">
        <v>9239.01</v>
      </c>
      <c r="D80" s="32">
        <v>0</v>
      </c>
    </row>
    <row r="81" spans="1:4" ht="71.25" customHeight="1">
      <c r="A81" s="15" t="s">
        <v>221</v>
      </c>
      <c r="B81" s="16" t="s">
        <v>222</v>
      </c>
      <c r="C81" s="17">
        <v>2000000</v>
      </c>
      <c r="D81" s="17">
        <v>2300000</v>
      </c>
    </row>
    <row r="82" spans="1:4" ht="63.75" customHeight="1">
      <c r="A82" s="15" t="s">
        <v>97</v>
      </c>
      <c r="B82" s="16" t="s">
        <v>98</v>
      </c>
      <c r="C82" s="17">
        <v>1326574.2</v>
      </c>
      <c r="D82" s="32">
        <v>0</v>
      </c>
    </row>
    <row r="83" spans="1:4" ht="80.25" customHeight="1">
      <c r="A83" s="15" t="s">
        <v>178</v>
      </c>
      <c r="B83" s="33" t="s">
        <v>179</v>
      </c>
      <c r="C83" s="17">
        <v>237836.5</v>
      </c>
      <c r="D83" s="17">
        <v>233937.3</v>
      </c>
    </row>
    <row r="84" spans="1:4" ht="42.75" customHeight="1">
      <c r="A84" s="15" t="s">
        <v>181</v>
      </c>
      <c r="B84" s="16" t="s">
        <v>182</v>
      </c>
      <c r="C84" s="17">
        <v>3151</v>
      </c>
      <c r="D84" s="17">
        <v>3147</v>
      </c>
    </row>
    <row r="85" spans="1:4" ht="47.25" customHeight="1">
      <c r="A85" s="15" t="s">
        <v>198</v>
      </c>
      <c r="B85" s="16" t="s">
        <v>199</v>
      </c>
      <c r="C85" s="17">
        <v>247000</v>
      </c>
      <c r="D85" s="17">
        <v>122424.24</v>
      </c>
    </row>
    <row r="86" spans="1:4" ht="22.5" customHeight="1">
      <c r="A86" s="15" t="s">
        <v>139</v>
      </c>
      <c r="B86" s="16" t="s">
        <v>140</v>
      </c>
      <c r="C86" s="17">
        <f>SUM(C87:C124)</f>
        <v>4443764.87175</v>
      </c>
      <c r="D86" s="17">
        <f>SUM(D87:D124)</f>
        <v>4262848.72</v>
      </c>
    </row>
    <row r="87" spans="1:4" ht="60.75" customHeight="1">
      <c r="A87" s="15" t="s">
        <v>99</v>
      </c>
      <c r="B87" s="16" t="s">
        <v>239</v>
      </c>
      <c r="C87" s="17">
        <v>88857</v>
      </c>
      <c r="D87" s="17">
        <v>92523</v>
      </c>
    </row>
    <row r="88" spans="1:4" ht="108" customHeight="1">
      <c r="A88" s="15" t="s">
        <v>210</v>
      </c>
      <c r="B88" s="34" t="s">
        <v>228</v>
      </c>
      <c r="C88" s="35">
        <v>149700</v>
      </c>
      <c r="D88" s="35">
        <v>451874.89</v>
      </c>
    </row>
    <row r="89" spans="1:4" ht="97.5" customHeight="1">
      <c r="A89" s="15" t="s">
        <v>211</v>
      </c>
      <c r="B89" s="16" t="s">
        <v>180</v>
      </c>
      <c r="C89" s="17">
        <v>60762.69</v>
      </c>
      <c r="D89" s="17">
        <v>141779.6</v>
      </c>
    </row>
    <row r="90" spans="1:4" ht="97.5" customHeight="1">
      <c r="A90" s="15" t="s">
        <v>230</v>
      </c>
      <c r="B90" s="16" t="s">
        <v>231</v>
      </c>
      <c r="C90" s="17">
        <v>665756.39</v>
      </c>
      <c r="D90" s="17">
        <v>0</v>
      </c>
    </row>
    <row r="91" spans="1:4" ht="81.75" customHeight="1">
      <c r="A91" s="15" t="s">
        <v>254</v>
      </c>
      <c r="B91" s="16" t="s">
        <v>147</v>
      </c>
      <c r="C91" s="17">
        <v>0</v>
      </c>
      <c r="D91" s="17">
        <v>28303</v>
      </c>
    </row>
    <row r="92" spans="1:4" ht="82.5" customHeight="1">
      <c r="A92" s="15" t="s">
        <v>100</v>
      </c>
      <c r="B92" s="16" t="s">
        <v>208</v>
      </c>
      <c r="C92" s="17">
        <v>47131</v>
      </c>
      <c r="D92" s="17">
        <v>40953</v>
      </c>
    </row>
    <row r="93" spans="1:4" ht="45" customHeight="1">
      <c r="A93" s="15" t="s">
        <v>206</v>
      </c>
      <c r="B93" s="16" t="s">
        <v>73</v>
      </c>
      <c r="C93" s="17">
        <v>14078</v>
      </c>
      <c r="D93" s="17">
        <v>14078</v>
      </c>
    </row>
    <row r="94" spans="1:4" ht="165.75" customHeight="1">
      <c r="A94" s="15" t="s">
        <v>223</v>
      </c>
      <c r="B94" s="16" t="s">
        <v>224</v>
      </c>
      <c r="C94" s="17">
        <v>7304.4</v>
      </c>
      <c r="D94" s="17">
        <v>0</v>
      </c>
    </row>
    <row r="95" spans="1:4" ht="57" customHeight="1">
      <c r="A95" s="15" t="s">
        <v>207</v>
      </c>
      <c r="B95" s="16" t="s">
        <v>163</v>
      </c>
      <c r="C95" s="17">
        <v>493096</v>
      </c>
      <c r="D95" s="17">
        <v>769969</v>
      </c>
    </row>
    <row r="96" spans="1:4" ht="77.25" customHeight="1">
      <c r="A96" s="15" t="s">
        <v>205</v>
      </c>
      <c r="B96" s="16" t="s">
        <v>74</v>
      </c>
      <c r="C96" s="17">
        <v>702</v>
      </c>
      <c r="D96" s="17">
        <v>702</v>
      </c>
    </row>
    <row r="97" spans="1:4" ht="64.5" customHeight="1">
      <c r="A97" s="15" t="s">
        <v>158</v>
      </c>
      <c r="B97" s="16" t="s">
        <v>150</v>
      </c>
      <c r="C97" s="17">
        <v>46250</v>
      </c>
      <c r="D97" s="17">
        <v>7272</v>
      </c>
    </row>
    <row r="98" spans="1:4" ht="63" customHeight="1">
      <c r="A98" s="15" t="s">
        <v>101</v>
      </c>
      <c r="B98" s="16" t="s">
        <v>75</v>
      </c>
      <c r="C98" s="17">
        <v>6111</v>
      </c>
      <c r="D98" s="17">
        <v>2710</v>
      </c>
    </row>
    <row r="99" spans="1:4" ht="75" customHeight="1">
      <c r="A99" s="15" t="s">
        <v>107</v>
      </c>
      <c r="B99" s="16" t="s">
        <v>106</v>
      </c>
      <c r="C99" s="17">
        <v>15529</v>
      </c>
      <c r="D99" s="17">
        <v>0</v>
      </c>
    </row>
    <row r="100" spans="1:4" ht="102" customHeight="1">
      <c r="A100" s="15" t="s">
        <v>102</v>
      </c>
      <c r="B100" s="16" t="s">
        <v>76</v>
      </c>
      <c r="C100" s="17">
        <v>38507</v>
      </c>
      <c r="D100" s="17">
        <v>37336</v>
      </c>
    </row>
    <row r="101" spans="1:4" ht="83.25" customHeight="1">
      <c r="A101" s="15" t="s">
        <v>255</v>
      </c>
      <c r="B101" s="16" t="s">
        <v>105</v>
      </c>
      <c r="C101" s="17">
        <v>25000</v>
      </c>
      <c r="D101" s="17">
        <v>90199.47</v>
      </c>
    </row>
    <row r="102" spans="1:4" ht="54" customHeight="1">
      <c r="A102" s="15" t="s">
        <v>265</v>
      </c>
      <c r="B102" s="16" t="s">
        <v>266</v>
      </c>
      <c r="C102" s="17">
        <v>12500</v>
      </c>
      <c r="D102" s="17">
        <v>37500</v>
      </c>
    </row>
    <row r="103" spans="1:4" ht="56.25">
      <c r="A103" s="15" t="s">
        <v>240</v>
      </c>
      <c r="B103" s="16" t="s">
        <v>241</v>
      </c>
      <c r="C103" s="17">
        <v>44358.46</v>
      </c>
      <c r="D103" s="17"/>
    </row>
    <row r="104" spans="1:4" ht="63" customHeight="1">
      <c r="A104" s="15" t="s">
        <v>164</v>
      </c>
      <c r="B104" s="16" t="s">
        <v>165</v>
      </c>
      <c r="C104" s="17">
        <v>138819.73</v>
      </c>
      <c r="D104" s="17">
        <v>191662</v>
      </c>
    </row>
    <row r="105" spans="1:4" ht="135.75" customHeight="1">
      <c r="A105" s="15" t="s">
        <v>161</v>
      </c>
      <c r="B105" s="16" t="s">
        <v>173</v>
      </c>
      <c r="C105" s="17">
        <v>2498.5</v>
      </c>
      <c r="D105" s="17">
        <v>2775.9</v>
      </c>
    </row>
    <row r="106" spans="1:4" ht="100.5" customHeight="1">
      <c r="A106" s="15" t="s">
        <v>103</v>
      </c>
      <c r="B106" s="16" t="s">
        <v>104</v>
      </c>
      <c r="C106" s="17">
        <v>3122</v>
      </c>
      <c r="D106" s="17">
        <v>3174</v>
      </c>
    </row>
    <row r="107" spans="1:4" ht="60.75" customHeight="1">
      <c r="A107" s="15" t="s">
        <v>167</v>
      </c>
      <c r="B107" s="16" t="s">
        <v>162</v>
      </c>
      <c r="C107" s="17">
        <v>166400.57175</v>
      </c>
      <c r="D107" s="17">
        <v>0</v>
      </c>
    </row>
    <row r="108" spans="1:4" ht="56.25">
      <c r="A108" s="15" t="s">
        <v>242</v>
      </c>
      <c r="B108" s="16" t="s">
        <v>243</v>
      </c>
      <c r="C108" s="17">
        <v>390625</v>
      </c>
      <c r="D108" s="17">
        <v>0</v>
      </c>
    </row>
    <row r="109" spans="1:4" ht="62.25" customHeight="1">
      <c r="A109" s="15" t="s">
        <v>168</v>
      </c>
      <c r="B109" s="16" t="s">
        <v>169</v>
      </c>
      <c r="C109" s="17">
        <v>187500</v>
      </c>
      <c r="D109" s="17">
        <v>317726.88</v>
      </c>
    </row>
    <row r="110" spans="1:4" ht="45.75" customHeight="1">
      <c r="A110" s="15" t="s">
        <v>170</v>
      </c>
      <c r="B110" s="16" t="s">
        <v>171</v>
      </c>
      <c r="C110" s="17">
        <v>66762.5</v>
      </c>
      <c r="D110" s="17">
        <v>0</v>
      </c>
    </row>
    <row r="111" spans="1:4" ht="60.75" customHeight="1">
      <c r="A111" s="15" t="s">
        <v>202</v>
      </c>
      <c r="B111" s="16" t="s">
        <v>214</v>
      </c>
      <c r="C111" s="17">
        <v>47213</v>
      </c>
      <c r="D111" s="17">
        <v>33854</v>
      </c>
    </row>
    <row r="112" spans="1:4" ht="102.75" customHeight="1">
      <c r="A112" s="15" t="s">
        <v>256</v>
      </c>
      <c r="B112" s="16" t="s">
        <v>244</v>
      </c>
      <c r="C112" s="17">
        <v>93574</v>
      </c>
      <c r="D112" s="17">
        <v>90730</v>
      </c>
    </row>
    <row r="113" spans="1:4" ht="84.75" customHeight="1">
      <c r="A113" s="15" t="s">
        <v>195</v>
      </c>
      <c r="B113" s="16" t="s">
        <v>183</v>
      </c>
      <c r="C113" s="17">
        <v>43750</v>
      </c>
      <c r="D113" s="17">
        <v>0</v>
      </c>
    </row>
    <row r="114" spans="1:4" ht="56.25">
      <c r="A114" s="15" t="s">
        <v>245</v>
      </c>
      <c r="B114" s="16" t="s">
        <v>246</v>
      </c>
      <c r="C114" s="17">
        <v>3125</v>
      </c>
      <c r="D114" s="17">
        <v>15625</v>
      </c>
    </row>
    <row r="115" spans="1:4" ht="75">
      <c r="A115" s="15" t="s">
        <v>247</v>
      </c>
      <c r="B115" s="16" t="s">
        <v>248</v>
      </c>
      <c r="C115" s="17">
        <v>0</v>
      </c>
      <c r="D115" s="17">
        <v>0</v>
      </c>
    </row>
    <row r="116" spans="1:4" ht="70.5" customHeight="1">
      <c r="A116" s="15" t="s">
        <v>267</v>
      </c>
      <c r="B116" s="16" t="s">
        <v>268</v>
      </c>
      <c r="C116" s="17">
        <v>50208</v>
      </c>
      <c r="D116" s="17">
        <v>0</v>
      </c>
    </row>
    <row r="117" spans="1:4" ht="75">
      <c r="A117" s="15" t="s">
        <v>257</v>
      </c>
      <c r="B117" s="16" t="s">
        <v>249</v>
      </c>
      <c r="C117" s="17">
        <v>0</v>
      </c>
      <c r="D117" s="17">
        <v>0</v>
      </c>
    </row>
    <row r="118" spans="1:4" ht="75">
      <c r="A118" s="15" t="s">
        <v>258</v>
      </c>
      <c r="B118" s="16" t="s">
        <v>250</v>
      </c>
      <c r="C118" s="17">
        <v>0</v>
      </c>
      <c r="D118" s="17">
        <v>0</v>
      </c>
    </row>
    <row r="119" spans="1:4" ht="67.5" customHeight="1">
      <c r="A119" s="15" t="s">
        <v>259</v>
      </c>
      <c r="B119" s="16" t="s">
        <v>225</v>
      </c>
      <c r="C119" s="17">
        <v>274897.83</v>
      </c>
      <c r="D119" s="17">
        <v>0</v>
      </c>
    </row>
    <row r="120" spans="1:4" ht="67.5" customHeight="1">
      <c r="A120" s="15" t="s">
        <v>260</v>
      </c>
      <c r="B120" s="16" t="s">
        <v>251</v>
      </c>
      <c r="C120" s="17">
        <v>117745.88</v>
      </c>
      <c r="D120" s="17">
        <v>253921.22</v>
      </c>
    </row>
    <row r="121" spans="1:4" ht="68.25" customHeight="1">
      <c r="A121" s="15" t="s">
        <v>261</v>
      </c>
      <c r="B121" s="16" t="s">
        <v>226</v>
      </c>
      <c r="C121" s="17">
        <v>148551.67</v>
      </c>
      <c r="D121" s="17">
        <v>155329.65</v>
      </c>
    </row>
    <row r="122" spans="1:4" ht="63.75" customHeight="1">
      <c r="A122" s="15" t="s">
        <v>262</v>
      </c>
      <c r="B122" s="16" t="s">
        <v>227</v>
      </c>
      <c r="C122" s="17">
        <v>62500</v>
      </c>
      <c r="D122" s="17">
        <v>362500.4</v>
      </c>
    </row>
    <row r="123" spans="1:4" ht="67.5" customHeight="1">
      <c r="A123" s="15" t="s">
        <v>263</v>
      </c>
      <c r="B123" s="16" t="s">
        <v>252</v>
      </c>
      <c r="C123" s="17">
        <v>868047</v>
      </c>
      <c r="D123" s="17">
        <v>637024.65</v>
      </c>
    </row>
    <row r="124" spans="1:4" ht="67.5" customHeight="1">
      <c r="A124" s="15" t="s">
        <v>264</v>
      </c>
      <c r="B124" s="16" t="s">
        <v>253</v>
      </c>
      <c r="C124" s="17">
        <v>62781.25</v>
      </c>
      <c r="D124" s="17">
        <v>483325.06</v>
      </c>
    </row>
    <row r="125" spans="1:4" ht="38.25" customHeight="1">
      <c r="A125" s="15" t="s">
        <v>141</v>
      </c>
      <c r="B125" s="16" t="s">
        <v>143</v>
      </c>
      <c r="C125" s="17">
        <f>C126+C129+C139+C143+C144+C146+C145</f>
        <v>5944506</v>
      </c>
      <c r="D125" s="17">
        <f>D126+D129+D139+D143+D144+D146+D145</f>
        <v>5969340</v>
      </c>
    </row>
    <row r="126" spans="1:4" ht="69" customHeight="1">
      <c r="A126" s="15" t="s">
        <v>145</v>
      </c>
      <c r="B126" s="16" t="s">
        <v>138</v>
      </c>
      <c r="C126" s="17">
        <f>SUM(C127:C128)</f>
        <v>82284</v>
      </c>
      <c r="D126" s="17">
        <f>SUM(D127:D128)</f>
        <v>85088</v>
      </c>
    </row>
    <row r="127" spans="1:4" ht="87.75" customHeight="1">
      <c r="A127" s="15" t="s">
        <v>114</v>
      </c>
      <c r="B127" s="16" t="s">
        <v>115</v>
      </c>
      <c r="C127" s="17">
        <v>6447</v>
      </c>
      <c r="D127" s="17">
        <v>6447</v>
      </c>
    </row>
    <row r="128" spans="1:4" ht="87.75" customHeight="1">
      <c r="A128" s="15" t="s">
        <v>116</v>
      </c>
      <c r="B128" s="16" t="s">
        <v>117</v>
      </c>
      <c r="C128" s="17">
        <v>75837</v>
      </c>
      <c r="D128" s="17">
        <v>78641</v>
      </c>
    </row>
    <row r="129" spans="1:4" ht="53.25" customHeight="1">
      <c r="A129" s="15" t="s">
        <v>136</v>
      </c>
      <c r="B129" s="16" t="s">
        <v>137</v>
      </c>
      <c r="C129" s="17">
        <f>C130+C131+C132+C133+C134+C135+C136+C137+C138</f>
        <v>72825</v>
      </c>
      <c r="D129" s="17">
        <f>D130+D131+D132+D133+D134+D135+D136+D137+D138</f>
        <v>72831</v>
      </c>
    </row>
    <row r="130" spans="1:4" ht="67.5" customHeight="1">
      <c r="A130" s="15" t="s">
        <v>194</v>
      </c>
      <c r="B130" s="16" t="s">
        <v>193</v>
      </c>
      <c r="C130" s="17">
        <v>25581</v>
      </c>
      <c r="D130" s="17">
        <v>25581</v>
      </c>
    </row>
    <row r="131" spans="1:4" ht="84.75" customHeight="1">
      <c r="A131" s="15" t="s">
        <v>120</v>
      </c>
      <c r="B131" s="16" t="s">
        <v>156</v>
      </c>
      <c r="C131" s="17">
        <v>14157</v>
      </c>
      <c r="D131" s="17">
        <v>14157</v>
      </c>
    </row>
    <row r="132" spans="1:4" ht="124.5" customHeight="1">
      <c r="A132" s="15" t="s">
        <v>204</v>
      </c>
      <c r="B132" s="16" t="s">
        <v>155</v>
      </c>
      <c r="C132" s="17">
        <v>12949</v>
      </c>
      <c r="D132" s="17">
        <v>12955</v>
      </c>
    </row>
    <row r="133" spans="1:4" ht="233.25" customHeight="1">
      <c r="A133" s="15" t="s">
        <v>111</v>
      </c>
      <c r="B133" s="16" t="s">
        <v>154</v>
      </c>
      <c r="C133" s="17">
        <v>3823</v>
      </c>
      <c r="D133" s="17">
        <v>3823</v>
      </c>
    </row>
    <row r="134" spans="1:4" ht="84" customHeight="1">
      <c r="A134" s="15" t="s">
        <v>112</v>
      </c>
      <c r="B134" s="16" t="s">
        <v>172</v>
      </c>
      <c r="C134" s="17">
        <v>5982</v>
      </c>
      <c r="D134" s="17">
        <v>5982</v>
      </c>
    </row>
    <row r="135" spans="1:4" ht="85.5" customHeight="1">
      <c r="A135" s="15" t="s">
        <v>77</v>
      </c>
      <c r="B135" s="16" t="s">
        <v>152</v>
      </c>
      <c r="C135" s="17">
        <v>662</v>
      </c>
      <c r="D135" s="17">
        <v>662</v>
      </c>
    </row>
    <row r="136" spans="1:4" ht="106.5" customHeight="1">
      <c r="A136" s="15" t="s">
        <v>118</v>
      </c>
      <c r="B136" s="16" t="s">
        <v>119</v>
      </c>
      <c r="C136" s="17">
        <v>75</v>
      </c>
      <c r="D136" s="17">
        <v>75</v>
      </c>
    </row>
    <row r="137" spans="1:4" ht="114.75" customHeight="1">
      <c r="A137" s="15" t="s">
        <v>108</v>
      </c>
      <c r="B137" s="16" t="s">
        <v>153</v>
      </c>
      <c r="C137" s="17">
        <v>4817</v>
      </c>
      <c r="D137" s="17">
        <v>4817</v>
      </c>
    </row>
    <row r="138" spans="1:4" ht="200.25" customHeight="1">
      <c r="A138" s="15" t="s">
        <v>130</v>
      </c>
      <c r="B138" s="16" t="s">
        <v>131</v>
      </c>
      <c r="C138" s="17">
        <v>4779</v>
      </c>
      <c r="D138" s="17">
        <v>4779</v>
      </c>
    </row>
    <row r="139" spans="1:4" ht="94.5" customHeight="1">
      <c r="A139" s="15" t="s">
        <v>78</v>
      </c>
      <c r="B139" s="16" t="s">
        <v>129</v>
      </c>
      <c r="C139" s="17">
        <f>C140+C141+C142</f>
        <v>125310</v>
      </c>
      <c r="D139" s="17">
        <f>D140+D141+D142</f>
        <v>125310</v>
      </c>
    </row>
    <row r="140" spans="1:4" ht="123" customHeight="1">
      <c r="A140" s="15" t="s">
        <v>125</v>
      </c>
      <c r="B140" s="16" t="s">
        <v>126</v>
      </c>
      <c r="C140" s="17">
        <v>5885</v>
      </c>
      <c r="D140" s="17">
        <v>5885</v>
      </c>
    </row>
    <row r="141" spans="1:4" ht="132.75" customHeight="1">
      <c r="A141" s="15" t="s">
        <v>201</v>
      </c>
      <c r="B141" s="16" t="s">
        <v>127</v>
      </c>
      <c r="C141" s="17">
        <v>1182</v>
      </c>
      <c r="D141" s="17">
        <v>1182</v>
      </c>
    </row>
    <row r="142" spans="1:4" ht="120" customHeight="1">
      <c r="A142" s="15" t="s">
        <v>79</v>
      </c>
      <c r="B142" s="16" t="s">
        <v>128</v>
      </c>
      <c r="C142" s="17">
        <v>118243</v>
      </c>
      <c r="D142" s="17">
        <v>118243</v>
      </c>
    </row>
    <row r="143" spans="1:4" ht="84" customHeight="1">
      <c r="A143" s="15" t="s">
        <v>113</v>
      </c>
      <c r="B143" s="16" t="s">
        <v>80</v>
      </c>
      <c r="C143" s="17">
        <v>65683</v>
      </c>
      <c r="D143" s="17">
        <v>90314</v>
      </c>
    </row>
    <row r="144" spans="1:4" ht="84" customHeight="1">
      <c r="A144" s="15" t="s">
        <v>109</v>
      </c>
      <c r="B144" s="16" t="s">
        <v>110</v>
      </c>
      <c r="C144" s="17">
        <v>2669</v>
      </c>
      <c r="D144" s="17">
        <v>62</v>
      </c>
    </row>
    <row r="145" spans="1:4" ht="78.75" customHeight="1">
      <c r="A145" s="15" t="s">
        <v>213</v>
      </c>
      <c r="B145" s="16" t="s">
        <v>212</v>
      </c>
      <c r="C145" s="17">
        <v>140069</v>
      </c>
      <c r="D145" s="17">
        <v>140069</v>
      </c>
    </row>
    <row r="146" spans="1:4" ht="32.25" customHeight="1">
      <c r="A146" s="15" t="s">
        <v>135</v>
      </c>
      <c r="B146" s="16" t="s">
        <v>157</v>
      </c>
      <c r="C146" s="17">
        <f>SUM(C147:C150)</f>
        <v>5455666</v>
      </c>
      <c r="D146" s="17">
        <f>SUM(D147:D150)</f>
        <v>5455666</v>
      </c>
    </row>
    <row r="147" spans="1:4" ht="204" customHeight="1">
      <c r="A147" s="15" t="s">
        <v>122</v>
      </c>
      <c r="B147" s="16" t="s">
        <v>146</v>
      </c>
      <c r="C147" s="17">
        <v>3226932</v>
      </c>
      <c r="D147" s="17">
        <v>3226932</v>
      </c>
    </row>
    <row r="148" spans="1:4" ht="200.25" customHeight="1">
      <c r="A148" s="15" t="s">
        <v>123</v>
      </c>
      <c r="B148" s="16" t="s">
        <v>81</v>
      </c>
      <c r="C148" s="17">
        <v>273355</v>
      </c>
      <c r="D148" s="17">
        <v>273355</v>
      </c>
    </row>
    <row r="149" spans="1:4" ht="119.25" customHeight="1">
      <c r="A149" s="15" t="s">
        <v>121</v>
      </c>
      <c r="B149" s="16" t="s">
        <v>82</v>
      </c>
      <c r="C149" s="17">
        <v>98520</v>
      </c>
      <c r="D149" s="17">
        <v>98520</v>
      </c>
    </row>
    <row r="150" spans="1:4" ht="158.25" customHeight="1">
      <c r="A150" s="15" t="s">
        <v>124</v>
      </c>
      <c r="B150" s="16" t="s">
        <v>151</v>
      </c>
      <c r="C150" s="17">
        <v>1856859</v>
      </c>
      <c r="D150" s="17">
        <v>1856859</v>
      </c>
    </row>
    <row r="151" spans="1:4" ht="33.75" customHeight="1">
      <c r="A151" s="15" t="s">
        <v>272</v>
      </c>
      <c r="B151" s="16" t="s">
        <v>273</v>
      </c>
      <c r="C151" s="17">
        <v>80000</v>
      </c>
      <c r="D151" s="17">
        <v>0</v>
      </c>
    </row>
    <row r="152" spans="1:4" ht="28.5" customHeight="1">
      <c r="A152" s="15"/>
      <c r="B152" s="36" t="s">
        <v>13</v>
      </c>
      <c r="C152" s="37">
        <f>C22+C76</f>
        <v>26688035.984750003</v>
      </c>
      <c r="D152" s="37">
        <f>D22+D76</f>
        <v>25919204.663000003</v>
      </c>
    </row>
    <row r="153" spans="1:4" ht="28.5" customHeight="1">
      <c r="A153" s="39"/>
      <c r="B153" s="40"/>
      <c r="C153" s="41"/>
      <c r="D153" s="41"/>
    </row>
    <row r="154" spans="1:3" ht="22.5" customHeight="1">
      <c r="A154" s="42" t="s">
        <v>269</v>
      </c>
      <c r="B154" s="42"/>
      <c r="C154" s="5"/>
    </row>
    <row r="155" spans="1:3" ht="22.5" customHeight="1">
      <c r="A155" s="42" t="s">
        <v>270</v>
      </c>
      <c r="B155" s="42"/>
      <c r="C155" s="5"/>
    </row>
    <row r="156" spans="1:4" ht="22.5" customHeight="1">
      <c r="A156" s="42" t="s">
        <v>229</v>
      </c>
      <c r="B156" s="42"/>
      <c r="C156" s="43" t="s">
        <v>271</v>
      </c>
      <c r="D156" s="43"/>
    </row>
  </sheetData>
  <sheetProtection/>
  <mergeCells count="8">
    <mergeCell ref="A156:B156"/>
    <mergeCell ref="C156:D156"/>
    <mergeCell ref="C1:D1"/>
    <mergeCell ref="A154:B154"/>
    <mergeCell ref="A155:B155"/>
    <mergeCell ref="C10:D10"/>
    <mergeCell ref="C12:D12"/>
    <mergeCell ref="A18:D18"/>
  </mergeCells>
  <printOptions/>
  <pageMargins left="0.7086614173228347" right="0.2755905511811024" top="0.7480314960629921" bottom="0.4724409448818898" header="0.31496062992125984" footer="0.31496062992125984"/>
  <pageSetup fitToHeight="10" fitToWidth="1" horizontalDpi="600" verticalDpi="600" orientation="portrait" paperSize="9" scale="59" r:id="rId1"/>
  <headerFooter differentFirst="1">
    <oddHeader>&amp;C&amp;P</oddHeader>
  </headerFooter>
  <rowBreaks count="1" manualBreakCount="1">
    <brk id="1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Мишкинис Наталья Александровна</cp:lastModifiedBy>
  <cp:lastPrinted>2021-06-24T09:35:32Z</cp:lastPrinted>
  <dcterms:created xsi:type="dcterms:W3CDTF">2004-10-05T07:40:56Z</dcterms:created>
  <dcterms:modified xsi:type="dcterms:W3CDTF">2021-06-24T10:56:15Z</dcterms:modified>
  <cp:category/>
  <cp:version/>
  <cp:contentType/>
  <cp:contentStatus/>
</cp:coreProperties>
</file>