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20" activeTab="1"/>
  </bookViews>
  <sheets>
    <sheet name="Лист2" sheetId="2" r:id="rId1"/>
    <sheet name="Лист3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9" i="2" l="1"/>
  <c r="E66" i="2" l="1"/>
  <c r="E114" i="2"/>
  <c r="E106" i="2"/>
  <c r="E77" i="2"/>
  <c r="E55" i="2"/>
  <c r="E41" i="2"/>
  <c r="E34" i="2"/>
  <c r="E29" i="2"/>
  <c r="E23" i="2"/>
  <c r="E16" i="2"/>
  <c r="E138" i="2" l="1"/>
  <c r="E139" i="2" s="1"/>
</calcChain>
</file>

<file path=xl/sharedStrings.xml><?xml version="1.0" encoding="utf-8"?>
<sst xmlns="http://schemas.openxmlformats.org/spreadsheetml/2006/main" count="211" uniqueCount="183">
  <si>
    <t>Расчет на перечисление средств</t>
  </si>
  <si>
    <t>КБК 056 0701 0110562300 631</t>
  </si>
  <si>
    <t>(ЧДОУ "Остров детства")</t>
  </si>
  <si>
    <t>(наименование муниципального образования Московской области)</t>
  </si>
  <si>
    <t>№</t>
  </si>
  <si>
    <t>п/п</t>
  </si>
  <si>
    <t>Направление расходования средств</t>
  </si>
  <si>
    <t>(в соответствии с методикой расчета)</t>
  </si>
  <si>
    <t>Численность воспитанников, чел.</t>
  </si>
  <si>
    <t>Средства бюджета Московской области</t>
  </si>
  <si>
    <t>Подтверждающие документы</t>
  </si>
  <si>
    <t>Всего:</t>
  </si>
  <si>
    <t>М.П.</t>
  </si>
  <si>
    <t xml:space="preserve">по субсидии на государственную поддержку частных дошкольных образовательных организаций </t>
  </si>
  <si>
    <t>Одинцовский городской округ Московской области</t>
  </si>
  <si>
    <t>с целью возмещения расходов на присмотр и уход, содержание имущества и арендную плату за использование помещений</t>
  </si>
  <si>
    <t>Средства местного бюджета</t>
  </si>
  <si>
    <t>на оплату труда и начисления на выплаты по оплате труда, за исключением оплаты труда и начислений на выплаты по оплате труда педагогических работников, осуществляющих реализацию основной общеобразовательной программы дошкольного образования;</t>
  </si>
  <si>
    <t>Ведомость по оплате труда с 01 ноября по 31 декабря 2019 года</t>
  </si>
  <si>
    <t>на оплату теплоснабжения</t>
  </si>
  <si>
    <t>Договор теплоснабжения № 04-01/169 –Од  от 25.09.2014</t>
  </si>
  <si>
    <t>на оплату водоснабжения и водоотведения</t>
  </si>
  <si>
    <t>Договор на оказание услуг по водоснабжению и водоотведению № 1578/4 -14 от 01.06.2014</t>
  </si>
  <si>
    <t>на оплату электроснабжения</t>
  </si>
  <si>
    <t>Договор энергоснабжения № 3938315 от 22.09.2014</t>
  </si>
  <si>
    <t>на оплату услуг дератизации и дезинсекции</t>
  </si>
  <si>
    <t>ФГУП «Московский областной центр дезинфекции» Договор № 319 от 01.01.2016</t>
  </si>
  <si>
    <t>На оплату услуг связи</t>
  </si>
  <si>
    <t>ЗАО «Искрателеком» Договор на установку оборудования и предоставления услуг передачи голосовой информации   № IF#23407 от 01.12.2014</t>
  </si>
  <si>
    <t>ЗАО «Искрателеком» Абонентский договор № U-23406 – 300514 от 30/05/2014 о предоставлении телематических услуг\. Доступ в сеть Интернет</t>
  </si>
  <si>
    <t>увеличение стоимости материальных запасов, необходимых на содержания ребенка в частных дошкольных образовательных организациях в МО, за исключением расходов на продукты питания</t>
  </si>
  <si>
    <t>ООО «Комус» договор №278364 от 11.01.2018</t>
  </si>
  <si>
    <t xml:space="preserve">             Начальник Управления образования                                               А.В. Поляков</t>
  </si>
  <si>
    <t>на период с 01.11.2019 по 31.12.2019</t>
  </si>
  <si>
    <t>Оплату услуг охраны</t>
  </si>
  <si>
    <t>Нацгвардия Договор №83/18 от 14.10.2018</t>
  </si>
  <si>
    <t>на оплату услуг прачечной и химчистки</t>
  </si>
  <si>
    <t>Договор с ООО «МСК» № 29/1-27.12.2018г от 27.12.2018</t>
  </si>
  <si>
    <t>на оплату установки и технического обслуживания охранной и пожарной сигнализации, локально-вычислительной сети, системы видеонаблюдения, контроля доступа, замеры изоляции электросетей, программного обеспечения</t>
  </si>
  <si>
    <t>ООО «Аркон – СБ» Договор № 33/19 от 29.12.2018</t>
  </si>
  <si>
    <t>ООО «Аркон – СБ»  Договор № 34/19 от 29.12.2018</t>
  </si>
  <si>
    <t>ООО «Безопасность»  Договор № Ю9065 от 11.10.2018</t>
  </si>
  <si>
    <t>На оплату технического обслуживания оборудования, в том числе компьютерной техники</t>
  </si>
  <si>
    <t>ИП Гаврилин И.Н. Договор  от 15.11.2017</t>
  </si>
  <si>
    <t>увеличение стоимости основных средств, за исключением расходов на учебно-наглядное пособие, технические средства обучения, игры, игрушки</t>
  </si>
  <si>
    <t>Счет №OVT/1853974/25230035 от 27.06.19</t>
  </si>
  <si>
    <t>Счет на оплату № 804 от 31.10.2019;</t>
  </si>
  <si>
    <t>Акт № 593 от 31.08.2019 = 20446,74</t>
  </si>
  <si>
    <t>Акт № 665 от 30.09.2019 = 22397,41</t>
  </si>
  <si>
    <t>Акт № 795 от 31.10.2019 = 72835,04</t>
  </si>
  <si>
    <t>Акт № 7909 от 30.09.2019 = 18491,02</t>
  </si>
  <si>
    <t>Счет на оплату № 6785А от 31.10.2019</t>
  </si>
  <si>
    <t>Акт № 8958 от 31.10.2019 = 11267,98</t>
  </si>
  <si>
    <t>Счет на оплату № Э-15/05-19138 от 30.09.2019</t>
  </si>
  <si>
    <t>Акт  № Э-15/05 /19138 от 30.09.2019 = 67851,41</t>
  </si>
  <si>
    <t>Счет на оплату № Э-15/05-22540 от 31.10.2019</t>
  </si>
  <si>
    <t>Акт  № Э-15/05 /22540 от 31.10.2019 = 53769,52</t>
  </si>
  <si>
    <t>Акт № 004867 от 30.09.2019 = 5822,16</t>
  </si>
  <si>
    <t>Акт № 005645 от 31.10.2019 = 5822,16</t>
  </si>
  <si>
    <t>Акт № 006417 от 29.11.2019 = 5822,16</t>
  </si>
  <si>
    <t>Акт № 38542 от 30.09.2019 = 1220,34;</t>
  </si>
  <si>
    <t>Акт № 36807 от 30.09.2019 = 6305,08;</t>
  </si>
  <si>
    <t>Счет на оплату № A239191 от 30.09.2019;</t>
  </si>
  <si>
    <t>Счет на оплату № А241357 от 31.10.2019</t>
  </si>
  <si>
    <t>Акт № 41102 от 31.10.2019 = 6305,08</t>
  </si>
  <si>
    <t>Акт № 42847 от 31.10.2019 = 1220,34;</t>
  </si>
  <si>
    <t>Акт № 38725 от 30.09.2019 = 175,16</t>
  </si>
  <si>
    <t>Акт № 43020 от 31.10.2019 = 147,75</t>
  </si>
  <si>
    <t>Счет на оплату № 00002941 от 01.07.2019;</t>
  </si>
  <si>
    <t>Акт № 00009360 от 31.07.2019 = 3967,55;</t>
  </si>
  <si>
    <t>Счет на оплату № 000034445 от 01.08.2019;</t>
  </si>
  <si>
    <t>Акт № 00011139 от 31.08.2019 = 3967,55;</t>
  </si>
  <si>
    <t>Акт № 00014183 от 30.09.2019 = 3967,55;</t>
  </si>
  <si>
    <t>Акт № 00014711 от 31.10.2019 = 3967,55;</t>
  </si>
  <si>
    <t>Акт № 00017763 от 30.11.2019 = 3967,55;</t>
  </si>
  <si>
    <t>Счет № 106 от 30.06.2019</t>
  </si>
  <si>
    <t>Акт № 105 от 30.06.2019 = 4560,00</t>
  </si>
  <si>
    <t>Счет № 131 от 31.07.2019</t>
  </si>
  <si>
    <t>Акт № 130 от 31.07.2019 = 6000,00</t>
  </si>
  <si>
    <t>Счет № 143 от 31.08.2019</t>
  </si>
  <si>
    <t>Акт № 142 от 31.08.2019 = 10720,00</t>
  </si>
  <si>
    <t>Счет № 149 от 30.09.2019</t>
  </si>
  <si>
    <t>Акт № 148 от 30.09.2019 = 6480,00</t>
  </si>
  <si>
    <t>Счет № 163 от 30.10.2019</t>
  </si>
  <si>
    <t>Акт № 162 от 30.10.2019 = 8560,00</t>
  </si>
  <si>
    <t>Счет № 362 от 31.07.2019</t>
  </si>
  <si>
    <t>Акт  № 354 от 31.07.2019 = 15300,00</t>
  </si>
  <si>
    <t>Счет № 424 от 31.08.2019</t>
  </si>
  <si>
    <t>Акт  № 412 от 31.08.2019 = 15300,00</t>
  </si>
  <si>
    <t>Акт  № 460 от 30.09.2019 = 15300,00</t>
  </si>
  <si>
    <t>Акт  № 515 от 31.10.2019 = 15300,00</t>
  </si>
  <si>
    <t>Счет № 361 от 31.07.2019</t>
  </si>
  <si>
    <t>Акт  № 353 от 31.07.2019 = 5000,00</t>
  </si>
  <si>
    <t>Счет № 423 от 31.08.2019</t>
  </si>
  <si>
    <t>Акт  № 411 от 31.08.2019 = 5000,00</t>
  </si>
  <si>
    <t>Акт  № 459 от 30.09.2019 = 5000,00</t>
  </si>
  <si>
    <t>Акт  № 514 от 31.10.2019 = 5000,00</t>
  </si>
  <si>
    <t>Счет № 21613 от 31.07.2019</t>
  </si>
  <si>
    <t>Счет № 2541 от 31.08.2019</t>
  </si>
  <si>
    <t>на оплату услуг по проведению лабораторных исследований и измерений</t>
  </si>
  <si>
    <t>ФБУЗ «Центр гигиены и эпидемиологии в Московской области» Договор № 101/125-19Ш от 17.01.2019</t>
  </si>
  <si>
    <t>Счет № 101/1722 от 27.09.2019</t>
  </si>
  <si>
    <t>Счет № 101/2131 от 20.11.2019</t>
  </si>
  <si>
    <t>Акт  № 101/001722 от 27.09.2019 = 47034,00</t>
  </si>
  <si>
    <t>Акт  № 19464 от 31.10.2019 = 3000,00</t>
  </si>
  <si>
    <t>Акт  № 17405 от 30.09.2019 = 3000,00</t>
  </si>
  <si>
    <t>Акт  № 15372 от 31.08.2019 = 3000,00</t>
  </si>
  <si>
    <t>Акт  № 12289 от 31.07.2019 = 3000,00</t>
  </si>
  <si>
    <t>Акт  № 101/002131 от 20.11.2019 = 21132,00</t>
  </si>
  <si>
    <t>На оплату медицинских осмотров персонала</t>
  </si>
  <si>
    <t>ООО "МЕГАПОЛИСМЕДИКАЛ Договор 24/19/ПО от 20.05.2019</t>
  </si>
  <si>
    <t xml:space="preserve">Счет №407 от 13.0.2019    </t>
  </si>
  <si>
    <t xml:space="preserve">Акт №402 от 13.09.2019 = 91400.00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</si>
  <si>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Счет № 5905876305 от 15.07.2019</t>
  </si>
  <si>
    <t xml:space="preserve">Акт №1812409409 от 15.07.2019 = 19500.00    </t>
  </si>
  <si>
    <t>Счет № 5488838691 от 16.08.2019</t>
  </si>
  <si>
    <t xml:space="preserve">Акт №4121257035 от 16.08.2019 = 19500.00    </t>
  </si>
  <si>
    <t>Счет № 5889193932 от 17.09.2019</t>
  </si>
  <si>
    <t xml:space="preserve">Акт №6543359528 от 17.09.2019 = 19500.00    </t>
  </si>
  <si>
    <t>Счет № 3507076430 от 15.10.2019</t>
  </si>
  <si>
    <t xml:space="preserve">Акт №8932807330 от 15.10.2019 = 19500.00    </t>
  </si>
  <si>
    <t>Счет № 9202960713 от 23.10.2019</t>
  </si>
  <si>
    <t xml:space="preserve">Акт №7708971157 от 23.10.2019 = 14000.00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</si>
  <si>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ТН № OVT/24343333 от 16.07.2019 = 13927,00</t>
  </si>
  <si>
    <t>Счет №OVT/1853974/26003329 от 29.08.19</t>
  </si>
  <si>
    <t>ТН № OVT/24909216 от 31.08.2019 = 10672,18</t>
  </si>
  <si>
    <t>Счет №OVT/1853974/25662244 от 02.08.19</t>
  </si>
  <si>
    <t>ТН № OVT/24567122 от 05.08.2019 = 10465,64</t>
  </si>
  <si>
    <t>Счет №OVT/1853974/25232654 от 27.06.19</t>
  </si>
  <si>
    <t xml:space="preserve">ТН № OVT/24135368 от 28.06.2019=7800,49 </t>
  </si>
  <si>
    <t>Счет №OVT/1853974/24963937 от 05.06.19</t>
  </si>
  <si>
    <t xml:space="preserve">ТН № OVT/23882479 от 07.06.2019=8953,04 </t>
  </si>
  <si>
    <t>Счет № 3790 от 30.11.2019</t>
  </si>
  <si>
    <t>Акт  № 21559 от 30.11.2019 = 3000,00</t>
  </si>
  <si>
    <t>Счет № 3365 от 30.10.2019</t>
  </si>
  <si>
    <t>Счет № 2958 от 30.09.2019</t>
  </si>
  <si>
    <t>Счет № 526 от 31.10.2019</t>
  </si>
  <si>
    <t>Счет № 471 от 30.09.2019</t>
  </si>
  <si>
    <t>Счет № 527 от 31.10.2019</t>
  </si>
  <si>
    <t>Счет № 472 от 30.09.2019</t>
  </si>
  <si>
    <t>Счет на оплату № 00004938 от 01.11.2019;</t>
  </si>
  <si>
    <t>Счет на оплату № 00004460 от 01.10.2019;</t>
  </si>
  <si>
    <t>Счет на оплату № 00003947 от 01.09.2019;</t>
  </si>
  <si>
    <t>Счет на оплату № B240608 от 30.09.2018;</t>
  </si>
  <si>
    <t>Счет на оплату № A240608 от 30.09.2019;</t>
  </si>
  <si>
    <t>Счет на оплату № A242791 от 31.10.2019</t>
  </si>
  <si>
    <t>Счет на оплату № B242791 от 31.10.2019;</t>
  </si>
  <si>
    <t>Счет на оплату № 004601 от 30.09.2019</t>
  </si>
  <si>
    <t>Счет на оплату № 005173 от 31.10.2019</t>
  </si>
  <si>
    <t>Счет на оплату № 006109 от 29.11.2019</t>
  </si>
  <si>
    <t>Счет на оплату № 7909А от 30.09.2019</t>
  </si>
  <si>
    <t>Счет на оплату № 674 от 30.09.2019;</t>
  </si>
  <si>
    <t>Счет на оплату № 601 от 31.08.2019;</t>
  </si>
  <si>
    <t>к Порядку</t>
  </si>
  <si>
    <t>на период с ____________ по ______________</t>
  </si>
  <si>
    <t>КБК ____________________________________</t>
  </si>
  <si>
    <t>(наименование Организации)</t>
  </si>
  <si>
    <t>Х</t>
  </si>
  <si>
    <t>на оплату технического обслуживания оборудования, в том числе компьютерной техники</t>
  </si>
  <si>
    <t>на оплату услуг охраны</t>
  </si>
  <si>
    <t>Руководитель     ________________________</t>
  </si>
  <si>
    <t>X</t>
  </si>
  <si>
    <t>на оплату услуг по вывозу мусора и утилизации ТБО</t>
  </si>
  <si>
    <t>на оплату усоуг по проведению лабораторных исследований и измерений</t>
  </si>
  <si>
    <t>на оплату медицинских осмотров персонала</t>
  </si>
  <si>
    <t>на увеличение стоимости материальных запасов, необходимых для содержания ребенка в организациях по присмотру и уходу за детьми в соответствии с санитарно- эпидемиологическими нормами и требованиями</t>
  </si>
  <si>
    <t>на оплату услуг связи, интернета</t>
  </si>
  <si>
    <t>на оплату транспортных услуг</t>
  </si>
  <si>
    <t>на оплату коммунальных услуг</t>
  </si>
  <si>
    <t>на оплату текущего ремонта</t>
  </si>
  <si>
    <t>на оплату установки и технического обслуживания охранной и пожарной сигнализации, локально-вычислительной сети, системы видеонаблюдения, контроля доступа, программного обеспечения</t>
  </si>
  <si>
    <t>на оплату технического обслуживания систем электроснабжения, теплоснабжения, водоснабжения и канализации</t>
  </si>
  <si>
    <t>Направление расходования субсидии              (в соответствии с Порядком)</t>
  </si>
  <si>
    <t>Приложение 5</t>
  </si>
  <si>
    <t>Итого: за счет средств местного бюджета</t>
  </si>
  <si>
    <t>Итого: за счет средств бюджета Московской области</t>
  </si>
  <si>
    <t xml:space="preserve">на финансовое обеспечение затрат </t>
  </si>
  <si>
    <t>Итого, потребность,             руб.</t>
  </si>
  <si>
    <t>на увеличение стоимости основных средств</t>
  </si>
  <si>
    <t>на оплату оборудования, необходимого для организации присмотра и ухода</t>
  </si>
  <si>
    <t>на оплату капитального ремонта</t>
  </si>
  <si>
    <t>на оплату проведения текущего ремонта помещений</t>
  </si>
  <si>
    <t>по субсидии на создание и содержание дополнительных мест для детей в возрасте от 1,5 до 7 лет                          в муниципальных образовательных организациях, расположенных на территории Одинцовского городского округа Московской области, осуществляющих присмотр и уход за детьми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</si>
</sst>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5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0" fillId="0" borderId="0" xfId="0" applyNumberFormat="1"/>
    <xf numFmtId="0" fontId="6" fillId="0" borderId="1" xfId="0" applyFont="1" applyBorder="1" applyAlignment="1">
      <alignment horizontal="justify" vertical="center" wrapText="1"/>
    </xf>
    <xf numFmtId="43" fontId="5" fillId="0" borderId="7" xfId="0" applyNumberFormat="1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0" xfId="0" applyFont="1"/>
    <xf numFmtId="10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43" fontId="8" fillId="0" borderId="7" xfId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43" fontId="8" fillId="0" borderId="8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3" fontId="8" fillId="0" borderId="5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center" vertical="center" wrapText="1"/>
    </xf>
    <xf numFmtId="43" fontId="5" fillId="0" borderId="5" xfId="0" applyNumberFormat="1" applyFont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5" fillId="0" borderId="12" xfId="0" applyNumberFormat="1" applyFont="1" applyBorder="1" applyAlignment="1">
      <alignment horizontal="center" vertical="center" wrapText="1"/>
    </xf>
    <xf numFmtId="0" fontId="0" fillId="0" borderId="8" xfId="0" applyBorder="1"/>
    <xf numFmtId="0" fontId="3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43" fontId="8" fillId="0" borderId="1" xfId="1" applyFont="1" applyBorder="1" applyAlignment="1">
      <alignment horizontal="justify" vertical="center" wrapText="1"/>
    </xf>
    <xf numFmtId="43" fontId="8" fillId="0" borderId="2" xfId="1" applyFont="1" applyBorder="1" applyAlignment="1">
      <alignment horizontal="justify" vertical="center" wrapText="1"/>
    </xf>
    <xf numFmtId="43" fontId="8" fillId="0" borderId="3" xfId="1" applyFont="1" applyBorder="1" applyAlignment="1">
      <alignment horizontal="justify" vertical="center" wrapText="1"/>
    </xf>
    <xf numFmtId="43" fontId="8" fillId="0" borderId="9" xfId="1" applyFont="1" applyBorder="1" applyAlignment="1">
      <alignment horizontal="justify" vertical="center" wrapText="1"/>
    </xf>
    <xf numFmtId="43" fontId="8" fillId="0" borderId="10" xfId="1" applyFont="1" applyBorder="1" applyAlignment="1">
      <alignment horizontal="justify" vertical="center" wrapText="1"/>
    </xf>
    <xf numFmtId="43" fontId="8" fillId="0" borderId="11" xfId="1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43" fontId="8" fillId="0" borderId="13" xfId="1" applyFont="1" applyBorder="1" applyAlignment="1">
      <alignment horizontal="center" vertical="center" wrapText="1"/>
    </xf>
    <xf numFmtId="43" fontId="8" fillId="0" borderId="8" xfId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5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43" fontId="18" fillId="0" borderId="11" xfId="1" applyFont="1" applyBorder="1" applyAlignment="1">
      <alignment horizontal="center" vertical="center" wrapText="1"/>
    </xf>
    <xf numFmtId="43" fontId="18" fillId="0" borderId="5" xfId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12" xfId="0" applyFont="1" applyFill="1" applyBorder="1" applyAlignment="1">
      <alignment horizontal="justify" vertical="center" wrapText="1"/>
    </xf>
    <xf numFmtId="0" fontId="16" fillId="0" borderId="5" xfId="0" applyFont="1" applyFill="1" applyBorder="1" applyAlignment="1">
      <alignment horizontal="justify" vertical="center" wrapText="1"/>
    </xf>
    <xf numFmtId="0" fontId="17" fillId="0" borderId="4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justify" vertical="center"/>
    </xf>
    <xf numFmtId="0" fontId="16" fillId="0" borderId="2" xfId="0" applyFont="1" applyBorder="1"/>
    <xf numFmtId="0" fontId="16" fillId="0" borderId="3" xfId="0" applyFont="1" applyBorder="1" applyAlignment="1">
      <alignment horizontal="justify" vertical="center"/>
    </xf>
    <xf numFmtId="0" fontId="16" fillId="0" borderId="4" xfId="0" applyFont="1" applyBorder="1" applyAlignment="1">
      <alignment horizontal="justify" vertical="center"/>
    </xf>
    <xf numFmtId="0" fontId="16" fillId="0" borderId="12" xfId="0" applyFont="1" applyBorder="1" applyAlignment="1">
      <alignment horizontal="justify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5"/>
  <sheetViews>
    <sheetView workbookViewId="0">
      <selection activeCell="B160" sqref="B160"/>
    </sheetView>
  </sheetViews>
  <sheetFormatPr defaultRowHeight="15" x14ac:dyDescent="0.25"/>
  <cols>
    <col min="1" max="1" width="7.5703125" customWidth="1"/>
    <col min="2" max="2" width="37.85546875" customWidth="1"/>
    <col min="3" max="4" width="14" customWidth="1"/>
    <col min="5" max="5" width="17.42578125" customWidth="1"/>
    <col min="6" max="6" width="57" customWidth="1"/>
  </cols>
  <sheetData>
    <row r="1" spans="1:6" ht="15" customHeight="1" x14ac:dyDescent="0.25">
      <c r="B1" s="85" t="s">
        <v>0</v>
      </c>
      <c r="C1" s="85"/>
      <c r="D1" s="85"/>
      <c r="E1" s="85"/>
      <c r="F1" s="85"/>
    </row>
    <row r="2" spans="1:6" ht="15.75" x14ac:dyDescent="0.25">
      <c r="A2" s="18"/>
    </row>
    <row r="3" spans="1:6" ht="15.75" x14ac:dyDescent="0.25">
      <c r="A3" s="18"/>
      <c r="B3" s="86" t="s">
        <v>33</v>
      </c>
      <c r="C3" s="86"/>
      <c r="D3" s="86"/>
      <c r="E3" s="86"/>
      <c r="F3" s="86"/>
    </row>
    <row r="4" spans="1:6" ht="15.75" customHeight="1" x14ac:dyDescent="0.25">
      <c r="B4" s="86" t="s">
        <v>13</v>
      </c>
      <c r="C4" s="86"/>
      <c r="D4" s="86"/>
      <c r="E4" s="86"/>
      <c r="F4" s="86"/>
    </row>
    <row r="5" spans="1:6" ht="31.5" customHeight="1" x14ac:dyDescent="0.25">
      <c r="B5" s="87" t="s">
        <v>15</v>
      </c>
      <c r="C5" s="87"/>
      <c r="D5" s="87"/>
      <c r="E5" s="87"/>
      <c r="F5" s="87"/>
    </row>
    <row r="6" spans="1:6" ht="15.75" customHeight="1" x14ac:dyDescent="0.25"/>
    <row r="7" spans="1:6" ht="15.75" customHeight="1" x14ac:dyDescent="0.25">
      <c r="B7" s="86" t="s">
        <v>1</v>
      </c>
      <c r="C7" s="86"/>
      <c r="D7" s="86"/>
      <c r="E7" s="86"/>
      <c r="F7" s="86"/>
    </row>
    <row r="8" spans="1:6" ht="15.75" customHeight="1" x14ac:dyDescent="0.25"/>
    <row r="9" spans="1:6" ht="15.75" customHeight="1" x14ac:dyDescent="0.25">
      <c r="B9" s="61" t="s">
        <v>14</v>
      </c>
      <c r="C9" s="61"/>
      <c r="D9" s="61"/>
      <c r="E9" s="61"/>
      <c r="F9" s="61"/>
    </row>
    <row r="10" spans="1:6" ht="15.75" customHeight="1" x14ac:dyDescent="0.25">
      <c r="B10" s="70" t="s">
        <v>2</v>
      </c>
      <c r="C10" s="70"/>
      <c r="D10" s="70"/>
      <c r="E10" s="70"/>
      <c r="F10" s="70"/>
    </row>
    <row r="11" spans="1:6" ht="15.75" customHeight="1" x14ac:dyDescent="0.25">
      <c r="B11" s="71" t="s">
        <v>3</v>
      </c>
      <c r="C11" s="71"/>
      <c r="D11" s="71"/>
      <c r="E11" s="71"/>
      <c r="F11" s="71"/>
    </row>
    <row r="12" spans="1:6" ht="15.75" thickBot="1" x14ac:dyDescent="0.3">
      <c r="A12" s="1"/>
    </row>
    <row r="13" spans="1:6" ht="38.25" customHeight="1" x14ac:dyDescent="0.25">
      <c r="A13" s="19" t="s">
        <v>4</v>
      </c>
      <c r="B13" s="4" t="s">
        <v>6</v>
      </c>
      <c r="C13" s="72" t="s">
        <v>8</v>
      </c>
      <c r="D13" s="4" t="s">
        <v>16</v>
      </c>
      <c r="E13" s="4" t="s">
        <v>9</v>
      </c>
      <c r="F13" s="72" t="s">
        <v>10</v>
      </c>
    </row>
    <row r="14" spans="1:6" ht="15" customHeight="1" thickBot="1" x14ac:dyDescent="0.3">
      <c r="A14" s="20" t="s">
        <v>5</v>
      </c>
      <c r="B14" s="5" t="s">
        <v>7</v>
      </c>
      <c r="C14" s="73"/>
      <c r="D14" s="11">
        <v>0.379</v>
      </c>
      <c r="E14" s="11">
        <v>0.621</v>
      </c>
      <c r="F14" s="73"/>
    </row>
    <row r="15" spans="1:6" ht="90" thickBot="1" x14ac:dyDescent="0.3">
      <c r="A15" s="9">
        <v>1</v>
      </c>
      <c r="B15" s="13" t="s">
        <v>17</v>
      </c>
      <c r="C15" s="12"/>
      <c r="D15" s="14">
        <v>488510.4</v>
      </c>
      <c r="E15" s="14">
        <v>27043.4</v>
      </c>
      <c r="F15" s="2" t="s">
        <v>18</v>
      </c>
    </row>
    <row r="16" spans="1:6" x14ac:dyDescent="0.25">
      <c r="A16" s="74">
        <v>2</v>
      </c>
      <c r="B16" s="75" t="s">
        <v>19</v>
      </c>
      <c r="C16" s="76"/>
      <c r="D16" s="79"/>
      <c r="E16" s="82">
        <f>20446.74+22397.41+72835.04</f>
        <v>115679.19</v>
      </c>
      <c r="F16" s="7" t="s">
        <v>20</v>
      </c>
    </row>
    <row r="17" spans="1:6" x14ac:dyDescent="0.25">
      <c r="A17" s="62"/>
      <c r="B17" s="64"/>
      <c r="C17" s="77"/>
      <c r="D17" s="80"/>
      <c r="E17" s="83"/>
      <c r="F17" s="21" t="s">
        <v>152</v>
      </c>
    </row>
    <row r="18" spans="1:6" x14ac:dyDescent="0.25">
      <c r="A18" s="62"/>
      <c r="B18" s="64"/>
      <c r="C18" s="77"/>
      <c r="D18" s="80"/>
      <c r="E18" s="83"/>
      <c r="F18" s="21" t="s">
        <v>151</v>
      </c>
    </row>
    <row r="19" spans="1:6" x14ac:dyDescent="0.25">
      <c r="A19" s="62"/>
      <c r="B19" s="64"/>
      <c r="C19" s="77"/>
      <c r="D19" s="80"/>
      <c r="E19" s="83"/>
      <c r="F19" s="24" t="s">
        <v>46</v>
      </c>
    </row>
    <row r="20" spans="1:6" x14ac:dyDescent="0.25">
      <c r="A20" s="62"/>
      <c r="B20" s="64"/>
      <c r="C20" s="77"/>
      <c r="D20" s="80"/>
      <c r="E20" s="83"/>
      <c r="F20" s="24" t="s">
        <v>47</v>
      </c>
    </row>
    <row r="21" spans="1:6" x14ac:dyDescent="0.25">
      <c r="A21" s="62"/>
      <c r="B21" s="64"/>
      <c r="C21" s="77"/>
      <c r="D21" s="80"/>
      <c r="E21" s="83"/>
      <c r="F21" s="21" t="s">
        <v>48</v>
      </c>
    </row>
    <row r="22" spans="1:6" ht="15.75" thickBot="1" x14ac:dyDescent="0.3">
      <c r="A22" s="63"/>
      <c r="B22" s="65"/>
      <c r="C22" s="78"/>
      <c r="D22" s="81"/>
      <c r="E22" s="84"/>
      <c r="F22" s="30" t="s">
        <v>49</v>
      </c>
    </row>
    <row r="23" spans="1:6" ht="25.5" x14ac:dyDescent="0.25">
      <c r="A23" s="74">
        <v>3</v>
      </c>
      <c r="B23" s="75" t="s">
        <v>21</v>
      </c>
      <c r="C23" s="76"/>
      <c r="D23" s="31"/>
      <c r="E23" s="79">
        <f>18491.02+11267.98</f>
        <v>29759</v>
      </c>
      <c r="F23" s="32" t="s">
        <v>22</v>
      </c>
    </row>
    <row r="24" spans="1:6" x14ac:dyDescent="0.25">
      <c r="A24" s="62"/>
      <c r="B24" s="64"/>
      <c r="C24" s="77"/>
      <c r="D24" s="33"/>
      <c r="E24" s="80"/>
      <c r="F24" s="34" t="s">
        <v>150</v>
      </c>
    </row>
    <row r="25" spans="1:6" x14ac:dyDescent="0.25">
      <c r="A25" s="62"/>
      <c r="B25" s="64"/>
      <c r="C25" s="77"/>
      <c r="D25" s="33"/>
      <c r="E25" s="80"/>
      <c r="F25" s="34" t="s">
        <v>50</v>
      </c>
    </row>
    <row r="26" spans="1:6" x14ac:dyDescent="0.25">
      <c r="A26" s="62"/>
      <c r="B26" s="64"/>
      <c r="C26" s="77"/>
      <c r="D26" s="33"/>
      <c r="E26" s="80"/>
      <c r="F26" s="34" t="s">
        <v>51</v>
      </c>
    </row>
    <row r="27" spans="1:6" x14ac:dyDescent="0.25">
      <c r="A27" s="62"/>
      <c r="B27" s="64"/>
      <c r="C27" s="77"/>
      <c r="D27" s="33"/>
      <c r="E27" s="80"/>
      <c r="F27" s="34" t="s">
        <v>52</v>
      </c>
    </row>
    <row r="28" spans="1:6" ht="5.25" customHeight="1" thickBot="1" x14ac:dyDescent="0.3">
      <c r="A28" s="63"/>
      <c r="B28" s="65"/>
      <c r="C28" s="78"/>
      <c r="D28" s="35"/>
      <c r="E28" s="81"/>
      <c r="F28" s="36"/>
    </row>
    <row r="29" spans="1:6" x14ac:dyDescent="0.25">
      <c r="A29" s="74">
        <v>4</v>
      </c>
      <c r="B29" s="75" t="s">
        <v>23</v>
      </c>
      <c r="C29" s="76"/>
      <c r="D29" s="37"/>
      <c r="E29" s="82">
        <f>67851.41+53769.52</f>
        <v>121620.93</v>
      </c>
      <c r="F29" s="38" t="s">
        <v>24</v>
      </c>
    </row>
    <row r="30" spans="1:6" x14ac:dyDescent="0.25">
      <c r="A30" s="62"/>
      <c r="B30" s="64"/>
      <c r="C30" s="77"/>
      <c r="D30" s="39"/>
      <c r="E30" s="83"/>
      <c r="F30" s="9" t="s">
        <v>53</v>
      </c>
    </row>
    <row r="31" spans="1:6" x14ac:dyDescent="0.25">
      <c r="A31" s="62"/>
      <c r="B31" s="64"/>
      <c r="C31" s="77"/>
      <c r="D31" s="39"/>
      <c r="E31" s="83"/>
      <c r="F31" s="9" t="s">
        <v>54</v>
      </c>
    </row>
    <row r="32" spans="1:6" x14ac:dyDescent="0.25">
      <c r="A32" s="62"/>
      <c r="B32" s="64"/>
      <c r="C32" s="77"/>
      <c r="D32" s="39"/>
      <c r="E32" s="83"/>
      <c r="F32" s="9" t="s">
        <v>55</v>
      </c>
    </row>
    <row r="33" spans="1:6" ht="15.75" thickBot="1" x14ac:dyDescent="0.3">
      <c r="A33" s="63"/>
      <c r="B33" s="65"/>
      <c r="C33" s="78"/>
      <c r="D33" s="40"/>
      <c r="E33" s="84"/>
      <c r="F33" s="41" t="s">
        <v>56</v>
      </c>
    </row>
    <row r="34" spans="1:6" ht="25.5" x14ac:dyDescent="0.25">
      <c r="A34" s="74">
        <v>5</v>
      </c>
      <c r="B34" s="75" t="s">
        <v>25</v>
      </c>
      <c r="C34" s="76"/>
      <c r="D34" s="31"/>
      <c r="E34" s="79">
        <f>5822.16*3</f>
        <v>17466.48</v>
      </c>
      <c r="F34" s="43" t="s">
        <v>26</v>
      </c>
    </row>
    <row r="35" spans="1:6" x14ac:dyDescent="0.25">
      <c r="A35" s="62"/>
      <c r="B35" s="64"/>
      <c r="C35" s="77"/>
      <c r="D35" s="33"/>
      <c r="E35" s="80"/>
      <c r="F35" s="42" t="s">
        <v>147</v>
      </c>
    </row>
    <row r="36" spans="1:6" x14ac:dyDescent="0.25">
      <c r="A36" s="62"/>
      <c r="B36" s="64"/>
      <c r="C36" s="77"/>
      <c r="D36" s="33"/>
      <c r="E36" s="80"/>
      <c r="F36" s="42" t="s">
        <v>57</v>
      </c>
    </row>
    <row r="37" spans="1:6" x14ac:dyDescent="0.25">
      <c r="A37" s="62"/>
      <c r="B37" s="64"/>
      <c r="C37" s="77"/>
      <c r="D37" s="33"/>
      <c r="E37" s="80"/>
      <c r="F37" s="42" t="s">
        <v>148</v>
      </c>
    </row>
    <row r="38" spans="1:6" x14ac:dyDescent="0.25">
      <c r="A38" s="62"/>
      <c r="B38" s="64"/>
      <c r="C38" s="77"/>
      <c r="D38" s="33"/>
      <c r="E38" s="80"/>
      <c r="F38" s="42" t="s">
        <v>58</v>
      </c>
    </row>
    <row r="39" spans="1:6" x14ac:dyDescent="0.25">
      <c r="A39" s="62"/>
      <c r="B39" s="64"/>
      <c r="C39" s="77"/>
      <c r="D39" s="33"/>
      <c r="E39" s="80"/>
      <c r="F39" s="42" t="s">
        <v>149</v>
      </c>
    </row>
    <row r="40" spans="1:6" ht="15.75" thickBot="1" x14ac:dyDescent="0.3">
      <c r="A40" s="63"/>
      <c r="B40" s="65"/>
      <c r="C40" s="78"/>
      <c r="D40" s="35"/>
      <c r="E40" s="81"/>
      <c r="F40" s="2" t="s">
        <v>59</v>
      </c>
    </row>
    <row r="41" spans="1:6" ht="38.25" x14ac:dyDescent="0.25">
      <c r="A41" s="62">
        <v>6</v>
      </c>
      <c r="B41" s="75" t="s">
        <v>27</v>
      </c>
      <c r="C41" s="77"/>
      <c r="D41" s="33"/>
      <c r="E41" s="79">
        <f>6305.08*2+1220.34*2+175.16+147.75</f>
        <v>15373.75</v>
      </c>
      <c r="F41" s="44" t="s">
        <v>28</v>
      </c>
    </row>
    <row r="42" spans="1:6" x14ac:dyDescent="0.25">
      <c r="A42" s="62"/>
      <c r="B42" s="64"/>
      <c r="C42" s="77"/>
      <c r="D42" s="33"/>
      <c r="E42" s="80"/>
      <c r="F42" s="45" t="s">
        <v>143</v>
      </c>
    </row>
    <row r="43" spans="1:6" x14ac:dyDescent="0.25">
      <c r="A43" s="62"/>
      <c r="B43" s="64"/>
      <c r="C43" s="77"/>
      <c r="D43" s="33"/>
      <c r="E43" s="80"/>
      <c r="F43" s="45" t="s">
        <v>144</v>
      </c>
    </row>
    <row r="44" spans="1:6" x14ac:dyDescent="0.25">
      <c r="A44" s="62"/>
      <c r="B44" s="64"/>
      <c r="C44" s="77"/>
      <c r="D44" s="33"/>
      <c r="E44" s="80"/>
      <c r="F44" s="45" t="s">
        <v>145</v>
      </c>
    </row>
    <row r="45" spans="1:6" x14ac:dyDescent="0.25">
      <c r="A45" s="62"/>
      <c r="B45" s="64"/>
      <c r="C45" s="77"/>
      <c r="D45" s="33"/>
      <c r="E45" s="80"/>
      <c r="F45" s="45" t="s">
        <v>146</v>
      </c>
    </row>
    <row r="46" spans="1:6" x14ac:dyDescent="0.25">
      <c r="A46" s="62"/>
      <c r="B46" s="64"/>
      <c r="C46" s="77"/>
      <c r="D46" s="33"/>
      <c r="E46" s="80"/>
      <c r="F46" s="45" t="s">
        <v>60</v>
      </c>
    </row>
    <row r="47" spans="1:6" x14ac:dyDescent="0.25">
      <c r="A47" s="62"/>
      <c r="B47" s="64"/>
      <c r="C47" s="77"/>
      <c r="D47" s="33"/>
      <c r="E47" s="80"/>
      <c r="F47" s="45" t="s">
        <v>66</v>
      </c>
    </row>
    <row r="48" spans="1:6" x14ac:dyDescent="0.25">
      <c r="A48" s="62"/>
      <c r="B48" s="64"/>
      <c r="C48" s="77"/>
      <c r="D48" s="33"/>
      <c r="E48" s="80"/>
      <c r="F48" s="45" t="s">
        <v>65</v>
      </c>
    </row>
    <row r="49" spans="1:6" x14ac:dyDescent="0.25">
      <c r="A49" s="62"/>
      <c r="B49" s="64"/>
      <c r="C49" s="77"/>
      <c r="D49" s="33"/>
      <c r="E49" s="80"/>
      <c r="F49" s="45" t="s">
        <v>67</v>
      </c>
    </row>
    <row r="50" spans="1:6" ht="38.25" x14ac:dyDescent="0.25">
      <c r="A50" s="62"/>
      <c r="B50" s="64"/>
      <c r="C50" s="77"/>
      <c r="D50" s="33"/>
      <c r="E50" s="80"/>
      <c r="F50" s="44" t="s">
        <v>29</v>
      </c>
    </row>
    <row r="51" spans="1:6" x14ac:dyDescent="0.25">
      <c r="A51" s="62"/>
      <c r="B51" s="64"/>
      <c r="C51" s="77"/>
      <c r="D51" s="33"/>
      <c r="E51" s="80"/>
      <c r="F51" s="45" t="s">
        <v>62</v>
      </c>
    </row>
    <row r="52" spans="1:6" x14ac:dyDescent="0.25">
      <c r="A52" s="62"/>
      <c r="B52" s="64"/>
      <c r="C52" s="77"/>
      <c r="D52" s="33"/>
      <c r="E52" s="80"/>
      <c r="F52" s="45" t="s">
        <v>63</v>
      </c>
    </row>
    <row r="53" spans="1:6" x14ac:dyDescent="0.25">
      <c r="A53" s="62"/>
      <c r="B53" s="64"/>
      <c r="C53" s="77"/>
      <c r="D53" s="33"/>
      <c r="E53" s="80"/>
      <c r="F53" s="45" t="s">
        <v>61</v>
      </c>
    </row>
    <row r="54" spans="1:6" ht="15.75" thickBot="1" x14ac:dyDescent="0.3">
      <c r="A54" s="63"/>
      <c r="B54" s="65"/>
      <c r="C54" s="78"/>
      <c r="D54" s="35"/>
      <c r="E54" s="81"/>
      <c r="F54" s="36" t="s">
        <v>64</v>
      </c>
    </row>
    <row r="55" spans="1:6" x14ac:dyDescent="0.25">
      <c r="A55" s="74">
        <v>7</v>
      </c>
      <c r="B55" s="75" t="s">
        <v>34</v>
      </c>
      <c r="C55" s="22"/>
      <c r="D55" s="76"/>
      <c r="E55" s="79">
        <f>3967.55*5</f>
        <v>19837.75</v>
      </c>
      <c r="F55" s="32" t="s">
        <v>35</v>
      </c>
    </row>
    <row r="56" spans="1:6" x14ac:dyDescent="0.25">
      <c r="A56" s="62"/>
      <c r="B56" s="64"/>
      <c r="C56" s="23"/>
      <c r="D56" s="77"/>
      <c r="E56" s="80"/>
      <c r="F56" s="45" t="s">
        <v>68</v>
      </c>
    </row>
    <row r="57" spans="1:6" x14ac:dyDescent="0.25">
      <c r="A57" s="62"/>
      <c r="B57" s="64"/>
      <c r="C57" s="23"/>
      <c r="D57" s="77"/>
      <c r="E57" s="80"/>
      <c r="F57" s="45" t="s">
        <v>69</v>
      </c>
    </row>
    <row r="58" spans="1:6" x14ac:dyDescent="0.25">
      <c r="A58" s="62"/>
      <c r="B58" s="64"/>
      <c r="C58" s="26"/>
      <c r="D58" s="77"/>
      <c r="E58" s="80"/>
      <c r="F58" s="45" t="s">
        <v>70</v>
      </c>
    </row>
    <row r="59" spans="1:6" x14ac:dyDescent="0.25">
      <c r="A59" s="62"/>
      <c r="B59" s="64"/>
      <c r="C59" s="26"/>
      <c r="D59" s="77"/>
      <c r="E59" s="80"/>
      <c r="F59" s="45" t="s">
        <v>71</v>
      </c>
    </row>
    <row r="60" spans="1:6" x14ac:dyDescent="0.25">
      <c r="A60" s="62"/>
      <c r="B60" s="64"/>
      <c r="C60" s="26"/>
      <c r="D60" s="77"/>
      <c r="E60" s="80"/>
      <c r="F60" s="45" t="s">
        <v>142</v>
      </c>
    </row>
    <row r="61" spans="1:6" x14ac:dyDescent="0.25">
      <c r="A61" s="62"/>
      <c r="B61" s="64"/>
      <c r="C61" s="26"/>
      <c r="D61" s="77"/>
      <c r="E61" s="80"/>
      <c r="F61" s="45" t="s">
        <v>72</v>
      </c>
    </row>
    <row r="62" spans="1:6" x14ac:dyDescent="0.25">
      <c r="A62" s="62"/>
      <c r="B62" s="64"/>
      <c r="C62" s="26"/>
      <c r="D62" s="77"/>
      <c r="E62" s="80"/>
      <c r="F62" s="45" t="s">
        <v>141</v>
      </c>
    </row>
    <row r="63" spans="1:6" x14ac:dyDescent="0.25">
      <c r="A63" s="62"/>
      <c r="B63" s="64"/>
      <c r="C63" s="26"/>
      <c r="D63" s="77"/>
      <c r="E63" s="80"/>
      <c r="F63" s="45" t="s">
        <v>73</v>
      </c>
    </row>
    <row r="64" spans="1:6" x14ac:dyDescent="0.25">
      <c r="A64" s="62"/>
      <c r="B64" s="64"/>
      <c r="C64" s="23"/>
      <c r="D64" s="77"/>
      <c r="E64" s="80"/>
      <c r="F64" s="45" t="s">
        <v>140</v>
      </c>
    </row>
    <row r="65" spans="1:6" ht="15.75" thickBot="1" x14ac:dyDescent="0.3">
      <c r="A65" s="63"/>
      <c r="B65" s="65"/>
      <c r="C65" s="52"/>
      <c r="D65" s="78"/>
      <c r="E65" s="81"/>
      <c r="F65" s="34" t="s">
        <v>74</v>
      </c>
    </row>
    <row r="66" spans="1:6" x14ac:dyDescent="0.25">
      <c r="A66" s="74">
        <v>8</v>
      </c>
      <c r="B66" s="75" t="s">
        <v>36</v>
      </c>
      <c r="C66" s="22"/>
      <c r="D66" s="76"/>
      <c r="E66" s="82">
        <f>4560+6000+10720+6480+8560</f>
        <v>36320</v>
      </c>
      <c r="F66" s="7" t="s">
        <v>37</v>
      </c>
    </row>
    <row r="67" spans="1:6" x14ac:dyDescent="0.25">
      <c r="A67" s="62"/>
      <c r="B67" s="64"/>
      <c r="C67" s="23"/>
      <c r="D67" s="77"/>
      <c r="E67" s="83"/>
      <c r="F67" s="24" t="s">
        <v>75</v>
      </c>
    </row>
    <row r="68" spans="1:6" x14ac:dyDescent="0.25">
      <c r="A68" s="62"/>
      <c r="B68" s="64"/>
      <c r="C68" s="26"/>
      <c r="D68" s="77"/>
      <c r="E68" s="83"/>
      <c r="F68" s="24" t="s">
        <v>76</v>
      </c>
    </row>
    <row r="69" spans="1:6" x14ac:dyDescent="0.25">
      <c r="A69" s="62"/>
      <c r="B69" s="64"/>
      <c r="C69" s="26"/>
      <c r="D69" s="77"/>
      <c r="E69" s="83"/>
      <c r="F69" s="24" t="s">
        <v>77</v>
      </c>
    </row>
    <row r="70" spans="1:6" x14ac:dyDescent="0.25">
      <c r="A70" s="62"/>
      <c r="B70" s="64"/>
      <c r="C70" s="26"/>
      <c r="D70" s="77"/>
      <c r="E70" s="83"/>
      <c r="F70" s="24" t="s">
        <v>78</v>
      </c>
    </row>
    <row r="71" spans="1:6" x14ac:dyDescent="0.25">
      <c r="A71" s="62"/>
      <c r="B71" s="64"/>
      <c r="C71" s="26"/>
      <c r="D71" s="77"/>
      <c r="E71" s="83"/>
      <c r="F71" s="24" t="s">
        <v>79</v>
      </c>
    </row>
    <row r="72" spans="1:6" x14ac:dyDescent="0.25">
      <c r="A72" s="62"/>
      <c r="B72" s="64"/>
      <c r="C72" s="26"/>
      <c r="D72" s="77"/>
      <c r="E72" s="83"/>
      <c r="F72" s="24" t="s">
        <v>80</v>
      </c>
    </row>
    <row r="73" spans="1:6" x14ac:dyDescent="0.25">
      <c r="A73" s="62"/>
      <c r="B73" s="64"/>
      <c r="C73" s="26"/>
      <c r="D73" s="77"/>
      <c r="E73" s="83"/>
      <c r="F73" s="24" t="s">
        <v>81</v>
      </c>
    </row>
    <row r="74" spans="1:6" x14ac:dyDescent="0.25">
      <c r="A74" s="62"/>
      <c r="B74" s="64"/>
      <c r="C74" s="26"/>
      <c r="D74" s="77"/>
      <c r="E74" s="83"/>
      <c r="F74" s="24" t="s">
        <v>82</v>
      </c>
    </row>
    <row r="75" spans="1:6" x14ac:dyDescent="0.25">
      <c r="A75" s="62"/>
      <c r="B75" s="64"/>
      <c r="C75" s="26"/>
      <c r="D75" s="77"/>
      <c r="E75" s="83"/>
      <c r="F75" s="24" t="s">
        <v>83</v>
      </c>
    </row>
    <row r="76" spans="1:6" ht="15.75" thickBot="1" x14ac:dyDescent="0.3">
      <c r="A76" s="63"/>
      <c r="B76" s="65"/>
      <c r="C76" s="52"/>
      <c r="D76" s="78"/>
      <c r="E76" s="84"/>
      <c r="F76" s="30" t="s">
        <v>84</v>
      </c>
    </row>
    <row r="77" spans="1:6" x14ac:dyDescent="0.25">
      <c r="A77" s="74">
        <v>9</v>
      </c>
      <c r="B77" s="75" t="s">
        <v>38</v>
      </c>
      <c r="C77" s="22"/>
      <c r="D77" s="89"/>
      <c r="E77" s="90">
        <f>(15300+5000+3000)*4+3000</f>
        <v>96200</v>
      </c>
      <c r="F77" s="32" t="s">
        <v>39</v>
      </c>
    </row>
    <row r="78" spans="1:6" x14ac:dyDescent="0.25">
      <c r="A78" s="62"/>
      <c r="B78" s="64"/>
      <c r="C78" s="23"/>
      <c r="D78" s="66"/>
      <c r="E78" s="68"/>
      <c r="F78" s="34" t="s">
        <v>85</v>
      </c>
    </row>
    <row r="79" spans="1:6" x14ac:dyDescent="0.25">
      <c r="A79" s="62"/>
      <c r="B79" s="64"/>
      <c r="C79" s="23"/>
      <c r="D79" s="66"/>
      <c r="E79" s="68"/>
      <c r="F79" s="34" t="s">
        <v>86</v>
      </c>
    </row>
    <row r="80" spans="1:6" x14ac:dyDescent="0.25">
      <c r="A80" s="62"/>
      <c r="B80" s="64"/>
      <c r="C80" s="26"/>
      <c r="D80" s="66"/>
      <c r="E80" s="68"/>
      <c r="F80" s="34" t="s">
        <v>87</v>
      </c>
    </row>
    <row r="81" spans="1:6" x14ac:dyDescent="0.25">
      <c r="A81" s="62"/>
      <c r="B81" s="64"/>
      <c r="C81" s="26"/>
      <c r="D81" s="66"/>
      <c r="E81" s="68"/>
      <c r="F81" s="34" t="s">
        <v>88</v>
      </c>
    </row>
    <row r="82" spans="1:6" x14ac:dyDescent="0.25">
      <c r="A82" s="62"/>
      <c r="B82" s="64"/>
      <c r="C82" s="26"/>
      <c r="D82" s="66"/>
      <c r="E82" s="68"/>
      <c r="F82" s="34" t="s">
        <v>139</v>
      </c>
    </row>
    <row r="83" spans="1:6" x14ac:dyDescent="0.25">
      <c r="A83" s="62"/>
      <c r="B83" s="64"/>
      <c r="C83" s="26"/>
      <c r="D83" s="66"/>
      <c r="E83" s="68"/>
      <c r="F83" s="34" t="s">
        <v>89</v>
      </c>
    </row>
    <row r="84" spans="1:6" x14ac:dyDescent="0.25">
      <c r="A84" s="62"/>
      <c r="B84" s="64"/>
      <c r="C84" s="23"/>
      <c r="D84" s="66"/>
      <c r="E84" s="68"/>
      <c r="F84" s="34" t="s">
        <v>138</v>
      </c>
    </row>
    <row r="85" spans="1:6" x14ac:dyDescent="0.25">
      <c r="A85" s="62"/>
      <c r="B85" s="64"/>
      <c r="C85" s="23"/>
      <c r="D85" s="66"/>
      <c r="E85" s="68"/>
      <c r="F85" s="34" t="s">
        <v>90</v>
      </c>
    </row>
    <row r="86" spans="1:6" x14ac:dyDescent="0.25">
      <c r="A86" s="62"/>
      <c r="B86" s="64"/>
      <c r="C86" s="23"/>
      <c r="D86" s="66"/>
      <c r="E86" s="68"/>
      <c r="F86" s="32" t="s">
        <v>40</v>
      </c>
    </row>
    <row r="87" spans="1:6" x14ac:dyDescent="0.25">
      <c r="A87" s="62"/>
      <c r="B87" s="64"/>
      <c r="C87" s="23"/>
      <c r="D87" s="66"/>
      <c r="E87" s="68"/>
      <c r="F87" s="34" t="s">
        <v>91</v>
      </c>
    </row>
    <row r="88" spans="1:6" x14ac:dyDescent="0.25">
      <c r="A88" s="62"/>
      <c r="B88" s="64"/>
      <c r="C88" s="23"/>
      <c r="D88" s="66"/>
      <c r="E88" s="68"/>
      <c r="F88" s="34" t="s">
        <v>92</v>
      </c>
    </row>
    <row r="89" spans="1:6" x14ac:dyDescent="0.25">
      <c r="A89" s="62"/>
      <c r="B89" s="64"/>
      <c r="C89" s="26"/>
      <c r="D89" s="66"/>
      <c r="E89" s="68"/>
      <c r="F89" s="34" t="s">
        <v>93</v>
      </c>
    </row>
    <row r="90" spans="1:6" x14ac:dyDescent="0.25">
      <c r="A90" s="62"/>
      <c r="B90" s="64"/>
      <c r="C90" s="26"/>
      <c r="D90" s="66"/>
      <c r="E90" s="68"/>
      <c r="F90" s="34" t="s">
        <v>94</v>
      </c>
    </row>
    <row r="91" spans="1:6" x14ac:dyDescent="0.25">
      <c r="A91" s="62"/>
      <c r="B91" s="64"/>
      <c r="C91" s="26"/>
      <c r="D91" s="66"/>
      <c r="E91" s="68"/>
      <c r="F91" s="34" t="s">
        <v>137</v>
      </c>
    </row>
    <row r="92" spans="1:6" x14ac:dyDescent="0.25">
      <c r="A92" s="62"/>
      <c r="B92" s="64"/>
      <c r="C92" s="26"/>
      <c r="D92" s="66"/>
      <c r="E92" s="68"/>
      <c r="F92" s="34" t="s">
        <v>95</v>
      </c>
    </row>
    <row r="93" spans="1:6" x14ac:dyDescent="0.25">
      <c r="A93" s="62"/>
      <c r="B93" s="64"/>
      <c r="C93" s="23"/>
      <c r="D93" s="66"/>
      <c r="E93" s="68"/>
      <c r="F93" s="34" t="s">
        <v>136</v>
      </c>
    </row>
    <row r="94" spans="1:6" x14ac:dyDescent="0.25">
      <c r="A94" s="62"/>
      <c r="B94" s="64"/>
      <c r="C94" s="23"/>
      <c r="D94" s="66"/>
      <c r="E94" s="68"/>
      <c r="F94" s="34" t="s">
        <v>96</v>
      </c>
    </row>
    <row r="95" spans="1:6" ht="19.5" customHeight="1" x14ac:dyDescent="0.25">
      <c r="A95" s="62"/>
      <c r="B95" s="64"/>
      <c r="C95" s="23"/>
      <c r="D95" s="66"/>
      <c r="E95" s="68"/>
      <c r="F95" s="32" t="s">
        <v>41</v>
      </c>
    </row>
    <row r="96" spans="1:6" x14ac:dyDescent="0.25">
      <c r="A96" s="62"/>
      <c r="B96" s="64"/>
      <c r="C96" s="23"/>
      <c r="D96" s="66"/>
      <c r="E96" s="68"/>
      <c r="F96" s="34" t="s">
        <v>97</v>
      </c>
    </row>
    <row r="97" spans="1:6" x14ac:dyDescent="0.25">
      <c r="A97" s="62"/>
      <c r="B97" s="64"/>
      <c r="C97" s="23"/>
      <c r="D97" s="66"/>
      <c r="E97" s="68"/>
      <c r="F97" s="34" t="s">
        <v>107</v>
      </c>
    </row>
    <row r="98" spans="1:6" x14ac:dyDescent="0.25">
      <c r="A98" s="62"/>
      <c r="B98" s="64"/>
      <c r="C98" s="26"/>
      <c r="D98" s="66"/>
      <c r="E98" s="68"/>
      <c r="F98" s="34" t="s">
        <v>98</v>
      </c>
    </row>
    <row r="99" spans="1:6" x14ac:dyDescent="0.25">
      <c r="A99" s="62"/>
      <c r="B99" s="64"/>
      <c r="C99" s="26"/>
      <c r="D99" s="66"/>
      <c r="E99" s="68"/>
      <c r="F99" s="34" t="s">
        <v>106</v>
      </c>
    </row>
    <row r="100" spans="1:6" x14ac:dyDescent="0.25">
      <c r="A100" s="62"/>
      <c r="B100" s="64"/>
      <c r="C100" s="26"/>
      <c r="D100" s="66"/>
      <c r="E100" s="68"/>
      <c r="F100" s="34" t="s">
        <v>135</v>
      </c>
    </row>
    <row r="101" spans="1:6" x14ac:dyDescent="0.25">
      <c r="A101" s="62"/>
      <c r="B101" s="64"/>
      <c r="C101" s="26"/>
      <c r="D101" s="66"/>
      <c r="E101" s="68"/>
      <c r="F101" s="34" t="s">
        <v>105</v>
      </c>
    </row>
    <row r="102" spans="1:6" x14ac:dyDescent="0.25">
      <c r="A102" s="62"/>
      <c r="B102" s="64"/>
      <c r="C102" s="26"/>
      <c r="D102" s="66"/>
      <c r="E102" s="68"/>
      <c r="F102" s="34" t="s">
        <v>134</v>
      </c>
    </row>
    <row r="103" spans="1:6" x14ac:dyDescent="0.25">
      <c r="A103" s="62"/>
      <c r="B103" s="64"/>
      <c r="C103" s="26"/>
      <c r="D103" s="66"/>
      <c r="E103" s="68"/>
      <c r="F103" s="34" t="s">
        <v>104</v>
      </c>
    </row>
    <row r="104" spans="1:6" x14ac:dyDescent="0.25">
      <c r="A104" s="62"/>
      <c r="B104" s="64"/>
      <c r="C104" s="23"/>
      <c r="D104" s="66"/>
      <c r="E104" s="68"/>
      <c r="F104" s="34" t="s">
        <v>132</v>
      </c>
    </row>
    <row r="105" spans="1:6" ht="15.75" thickBot="1" x14ac:dyDescent="0.3">
      <c r="A105" s="63"/>
      <c r="B105" s="65"/>
      <c r="C105" s="52"/>
      <c r="D105" s="67"/>
      <c r="E105" s="69"/>
      <c r="F105" s="36" t="s">
        <v>133</v>
      </c>
    </row>
    <row r="106" spans="1:6" ht="25.5" x14ac:dyDescent="0.25">
      <c r="A106" s="62">
        <v>10</v>
      </c>
      <c r="B106" s="64" t="s">
        <v>99</v>
      </c>
      <c r="C106" s="26"/>
      <c r="D106" s="66"/>
      <c r="E106" s="68">
        <f>47034+21132</f>
        <v>68166</v>
      </c>
      <c r="F106" s="32" t="s">
        <v>100</v>
      </c>
    </row>
    <row r="107" spans="1:6" x14ac:dyDescent="0.25">
      <c r="A107" s="62"/>
      <c r="B107" s="64"/>
      <c r="C107" s="26"/>
      <c r="D107" s="66"/>
      <c r="E107" s="68"/>
      <c r="F107" s="34" t="s">
        <v>101</v>
      </c>
    </row>
    <row r="108" spans="1:6" x14ac:dyDescent="0.25">
      <c r="A108" s="62"/>
      <c r="B108" s="64"/>
      <c r="C108" s="26"/>
      <c r="D108" s="66"/>
      <c r="E108" s="68"/>
      <c r="F108" s="34" t="s">
        <v>103</v>
      </c>
    </row>
    <row r="109" spans="1:6" x14ac:dyDescent="0.25">
      <c r="A109" s="62"/>
      <c r="B109" s="64"/>
      <c r="C109" s="26"/>
      <c r="D109" s="66"/>
      <c r="E109" s="68"/>
      <c r="F109" s="34" t="s">
        <v>102</v>
      </c>
    </row>
    <row r="110" spans="1:6" ht="15.75" thickBot="1" x14ac:dyDescent="0.3">
      <c r="A110" s="63"/>
      <c r="B110" s="65"/>
      <c r="C110" s="52"/>
      <c r="D110" s="67"/>
      <c r="E110" s="69"/>
      <c r="F110" s="34" t="s">
        <v>108</v>
      </c>
    </row>
    <row r="111" spans="1:6" x14ac:dyDescent="0.25">
      <c r="A111" s="62">
        <v>11</v>
      </c>
      <c r="B111" s="75" t="s">
        <v>109</v>
      </c>
      <c r="C111" s="25"/>
      <c r="D111" s="89"/>
      <c r="E111" s="90">
        <v>91400</v>
      </c>
      <c r="F111" s="48" t="s">
        <v>110</v>
      </c>
    </row>
    <row r="112" spans="1:6" x14ac:dyDescent="0.25">
      <c r="A112" s="62"/>
      <c r="B112" s="64"/>
      <c r="C112" s="26"/>
      <c r="D112" s="66"/>
      <c r="E112" s="68"/>
      <c r="F112" s="34" t="s">
        <v>111</v>
      </c>
    </row>
    <row r="113" spans="1:6" ht="15.75" thickBot="1" x14ac:dyDescent="0.3">
      <c r="A113" s="62"/>
      <c r="B113" s="65"/>
      <c r="C113" s="52"/>
      <c r="D113" s="67"/>
      <c r="E113" s="69"/>
      <c r="F113" s="36" t="s">
        <v>112</v>
      </c>
    </row>
    <row r="114" spans="1:6" x14ac:dyDescent="0.25">
      <c r="A114" s="62">
        <v>12</v>
      </c>
      <c r="B114" s="75" t="s">
        <v>42</v>
      </c>
      <c r="C114" s="22"/>
      <c r="D114" s="89"/>
      <c r="E114" s="90">
        <f>19500*4+14000</f>
        <v>92000</v>
      </c>
      <c r="F114" s="48" t="s">
        <v>43</v>
      </c>
    </row>
    <row r="115" spans="1:6" x14ac:dyDescent="0.25">
      <c r="A115" s="62"/>
      <c r="B115" s="64"/>
      <c r="C115" s="23"/>
      <c r="D115" s="66"/>
      <c r="E115" s="68"/>
      <c r="F115" s="34" t="s">
        <v>113</v>
      </c>
    </row>
    <row r="116" spans="1:6" x14ac:dyDescent="0.25">
      <c r="A116" s="62"/>
      <c r="B116" s="64"/>
      <c r="C116" s="23"/>
      <c r="D116" s="66"/>
      <c r="E116" s="68"/>
      <c r="F116" s="34" t="s">
        <v>114</v>
      </c>
    </row>
    <row r="117" spans="1:6" x14ac:dyDescent="0.25">
      <c r="A117" s="62"/>
      <c r="B117" s="64"/>
      <c r="C117" s="26"/>
      <c r="D117" s="66"/>
      <c r="E117" s="68"/>
      <c r="F117" s="34" t="s">
        <v>115</v>
      </c>
    </row>
    <row r="118" spans="1:6" x14ac:dyDescent="0.25">
      <c r="A118" s="62"/>
      <c r="B118" s="64"/>
      <c r="C118" s="26"/>
      <c r="D118" s="66"/>
      <c r="E118" s="68"/>
      <c r="F118" s="34" t="s">
        <v>116</v>
      </c>
    </row>
    <row r="119" spans="1:6" x14ac:dyDescent="0.25">
      <c r="A119" s="62"/>
      <c r="B119" s="64"/>
      <c r="C119" s="26"/>
      <c r="D119" s="66"/>
      <c r="E119" s="68"/>
      <c r="F119" s="34" t="s">
        <v>117</v>
      </c>
    </row>
    <row r="120" spans="1:6" x14ac:dyDescent="0.25">
      <c r="A120" s="62"/>
      <c r="B120" s="64"/>
      <c r="C120" s="26"/>
      <c r="D120" s="66"/>
      <c r="E120" s="68"/>
      <c r="F120" s="34" t="s">
        <v>118</v>
      </c>
    </row>
    <row r="121" spans="1:6" x14ac:dyDescent="0.25">
      <c r="A121" s="62"/>
      <c r="B121" s="64"/>
      <c r="C121" s="26"/>
      <c r="D121" s="66"/>
      <c r="E121" s="68"/>
      <c r="F121" s="34" t="s">
        <v>119</v>
      </c>
    </row>
    <row r="122" spans="1:6" x14ac:dyDescent="0.25">
      <c r="A122" s="62"/>
      <c r="B122" s="64"/>
      <c r="C122" s="26"/>
      <c r="D122" s="66"/>
      <c r="E122" s="68"/>
      <c r="F122" s="34" t="s">
        <v>120</v>
      </c>
    </row>
    <row r="123" spans="1:6" x14ac:dyDescent="0.25">
      <c r="A123" s="62"/>
      <c r="B123" s="64"/>
      <c r="C123" s="23"/>
      <c r="D123" s="66"/>
      <c r="E123" s="68"/>
      <c r="F123" s="34" t="s">
        <v>121</v>
      </c>
    </row>
    <row r="124" spans="1:6" ht="15.75" thickBot="1" x14ac:dyDescent="0.3">
      <c r="A124" s="62"/>
      <c r="B124" s="65"/>
      <c r="C124" s="52"/>
      <c r="D124" s="67"/>
      <c r="E124" s="69"/>
      <c r="F124" s="36" t="s">
        <v>122</v>
      </c>
    </row>
    <row r="125" spans="1:6" ht="15" customHeight="1" x14ac:dyDescent="0.25">
      <c r="A125" s="74">
        <v>13</v>
      </c>
      <c r="B125" s="75" t="s">
        <v>44</v>
      </c>
      <c r="C125" s="23"/>
      <c r="D125" s="89"/>
      <c r="E125" s="90">
        <v>13927</v>
      </c>
      <c r="F125" s="32" t="s">
        <v>31</v>
      </c>
    </row>
    <row r="126" spans="1:6" x14ac:dyDescent="0.25">
      <c r="A126" s="62"/>
      <c r="B126" s="64"/>
      <c r="C126" s="23"/>
      <c r="D126" s="66"/>
      <c r="E126" s="68"/>
      <c r="F126" s="34" t="s">
        <v>45</v>
      </c>
    </row>
    <row r="127" spans="1:6" ht="28.5" customHeight="1" thickBot="1" x14ac:dyDescent="0.3">
      <c r="A127" s="63"/>
      <c r="B127" s="65"/>
      <c r="C127" s="52"/>
      <c r="D127" s="67"/>
      <c r="E127" s="69"/>
      <c r="F127" s="49" t="s">
        <v>123</v>
      </c>
    </row>
    <row r="128" spans="1:6" ht="15" customHeight="1" x14ac:dyDescent="0.25">
      <c r="A128" s="74">
        <v>14</v>
      </c>
      <c r="B128" s="75" t="s">
        <v>30</v>
      </c>
      <c r="C128" s="22"/>
      <c r="D128" s="89"/>
      <c r="E128" s="90">
        <v>24318.5</v>
      </c>
      <c r="F128" s="32" t="s">
        <v>31</v>
      </c>
    </row>
    <row r="129" spans="1:7" x14ac:dyDescent="0.25">
      <c r="A129" s="62"/>
      <c r="B129" s="64"/>
      <c r="C129" s="23"/>
      <c r="D129" s="66"/>
      <c r="E129" s="68"/>
      <c r="F129" s="34" t="s">
        <v>124</v>
      </c>
    </row>
    <row r="130" spans="1:7" x14ac:dyDescent="0.25">
      <c r="A130" s="62"/>
      <c r="B130" s="64"/>
      <c r="C130" s="23"/>
      <c r="D130" s="66"/>
      <c r="E130" s="68"/>
      <c r="F130" s="34" t="s">
        <v>125</v>
      </c>
    </row>
    <row r="131" spans="1:7" x14ac:dyDescent="0.25">
      <c r="A131" s="62"/>
      <c r="B131" s="64"/>
      <c r="C131" s="23"/>
      <c r="D131" s="66"/>
      <c r="E131" s="68"/>
      <c r="F131" s="34" t="s">
        <v>126</v>
      </c>
    </row>
    <row r="132" spans="1:7" x14ac:dyDescent="0.25">
      <c r="A132" s="62"/>
      <c r="B132" s="64"/>
      <c r="C132" s="23"/>
      <c r="D132" s="66"/>
      <c r="E132" s="68"/>
      <c r="F132" s="34" t="s">
        <v>127</v>
      </c>
    </row>
    <row r="133" spans="1:7" x14ac:dyDescent="0.25">
      <c r="A133" s="62"/>
      <c r="B133" s="64"/>
      <c r="C133" s="26"/>
      <c r="D133" s="66"/>
      <c r="E133" s="68"/>
      <c r="F133" s="34" t="s">
        <v>128</v>
      </c>
    </row>
    <row r="134" spans="1:7" x14ac:dyDescent="0.25">
      <c r="A134" s="62"/>
      <c r="B134" s="64"/>
      <c r="C134" s="26"/>
      <c r="D134" s="66"/>
      <c r="E134" s="68"/>
      <c r="F134" s="34" t="s">
        <v>129</v>
      </c>
    </row>
    <row r="135" spans="1:7" x14ac:dyDescent="0.25">
      <c r="A135" s="62"/>
      <c r="B135" s="64"/>
      <c r="C135" s="23"/>
      <c r="D135" s="66"/>
      <c r="E135" s="68"/>
      <c r="F135" s="34" t="s">
        <v>130</v>
      </c>
    </row>
    <row r="136" spans="1:7" x14ac:dyDescent="0.25">
      <c r="A136" s="62"/>
      <c r="B136" s="64"/>
      <c r="C136" s="23"/>
      <c r="D136" s="66"/>
      <c r="E136" s="68"/>
      <c r="F136" s="34" t="s">
        <v>131</v>
      </c>
    </row>
    <row r="137" spans="1:7" ht="9" customHeight="1" thickBot="1" x14ac:dyDescent="0.3">
      <c r="A137" s="63"/>
      <c r="B137" s="65"/>
      <c r="C137" s="52"/>
      <c r="D137" s="67"/>
      <c r="E137" s="69"/>
      <c r="F137" s="36"/>
    </row>
    <row r="138" spans="1:7" ht="15.75" thickBot="1" x14ac:dyDescent="0.3">
      <c r="A138" s="30"/>
      <c r="B138" s="50" t="s">
        <v>11</v>
      </c>
      <c r="C138" s="50"/>
      <c r="D138" s="46">
        <v>200</v>
      </c>
      <c r="E138" s="47">
        <f>SUM(E15:E137)</f>
        <v>769112</v>
      </c>
      <c r="F138" s="51"/>
    </row>
    <row r="139" spans="1:7" ht="15.75" thickBot="1" x14ac:dyDescent="0.3">
      <c r="A139" s="15"/>
      <c r="B139" s="16" t="s">
        <v>11</v>
      </c>
      <c r="C139" s="17"/>
      <c r="D139" s="17">
        <f>D15+D16</f>
        <v>488510.4</v>
      </c>
      <c r="E139" s="17">
        <f>SUM(E16:E138)</f>
        <v>1511180.6</v>
      </c>
      <c r="F139" s="8"/>
    </row>
    <row r="140" spans="1:7" x14ac:dyDescent="0.25">
      <c r="A140" s="1"/>
    </row>
    <row r="141" spans="1:7" x14ac:dyDescent="0.25">
      <c r="A141" s="1"/>
      <c r="E141" s="6"/>
    </row>
    <row r="142" spans="1:7" x14ac:dyDescent="0.25">
      <c r="A142" s="1"/>
    </row>
    <row r="143" spans="1:7" s="10" customFormat="1" ht="18.75" x14ac:dyDescent="0.3">
      <c r="A143" s="88" t="s">
        <v>32</v>
      </c>
      <c r="B143" s="88"/>
      <c r="C143" s="88"/>
      <c r="D143" s="88"/>
      <c r="E143" s="88"/>
      <c r="F143" s="88"/>
      <c r="G143" s="88"/>
    </row>
    <row r="144" spans="1:7" x14ac:dyDescent="0.25">
      <c r="A144" s="3"/>
    </row>
    <row r="145" spans="1:1" x14ac:dyDescent="0.25">
      <c r="A145" s="3" t="s">
        <v>12</v>
      </c>
    </row>
  </sheetData>
  <mergeCells count="64">
    <mergeCell ref="E128:E137"/>
    <mergeCell ref="E55:E65"/>
    <mergeCell ref="E66:E76"/>
    <mergeCell ref="E77:E105"/>
    <mergeCell ref="E114:E124"/>
    <mergeCell ref="E125:E127"/>
    <mergeCell ref="D114:D124"/>
    <mergeCell ref="A125:A127"/>
    <mergeCell ref="B125:B127"/>
    <mergeCell ref="D125:D127"/>
    <mergeCell ref="A128:A137"/>
    <mergeCell ref="B128:B137"/>
    <mergeCell ref="D128:D137"/>
    <mergeCell ref="B77:B105"/>
    <mergeCell ref="A143:G143"/>
    <mergeCell ref="A55:A65"/>
    <mergeCell ref="B55:B65"/>
    <mergeCell ref="D55:D65"/>
    <mergeCell ref="A66:A76"/>
    <mergeCell ref="B66:B76"/>
    <mergeCell ref="D66:D76"/>
    <mergeCell ref="A77:A105"/>
    <mergeCell ref="A111:A113"/>
    <mergeCell ref="B111:B113"/>
    <mergeCell ref="D111:D113"/>
    <mergeCell ref="E111:E113"/>
    <mergeCell ref="D77:D105"/>
    <mergeCell ref="A114:A124"/>
    <mergeCell ref="B114:B124"/>
    <mergeCell ref="A34:A40"/>
    <mergeCell ref="B34:B40"/>
    <mergeCell ref="C34:C40"/>
    <mergeCell ref="E34:E40"/>
    <mergeCell ref="A41:A54"/>
    <mergeCell ref="B41:B54"/>
    <mergeCell ref="C41:C54"/>
    <mergeCell ref="E41:E54"/>
    <mergeCell ref="C23:C28"/>
    <mergeCell ref="E23:E28"/>
    <mergeCell ref="A29:A33"/>
    <mergeCell ref="B29:B33"/>
    <mergeCell ref="C29:C33"/>
    <mergeCell ref="E29:E33"/>
    <mergeCell ref="B1:F1"/>
    <mergeCell ref="B3:F3"/>
    <mergeCell ref="B4:F4"/>
    <mergeCell ref="B5:F5"/>
    <mergeCell ref="B7:F7"/>
    <mergeCell ref="B9:F9"/>
    <mergeCell ref="A106:A110"/>
    <mergeCell ref="B106:B110"/>
    <mergeCell ref="D106:D110"/>
    <mergeCell ref="E106:E110"/>
    <mergeCell ref="B10:F10"/>
    <mergeCell ref="B11:F11"/>
    <mergeCell ref="C13:C14"/>
    <mergeCell ref="F13:F14"/>
    <mergeCell ref="A16:A22"/>
    <mergeCell ref="B16:B22"/>
    <mergeCell ref="C16:C22"/>
    <mergeCell ref="D16:D22"/>
    <mergeCell ref="E16:E22"/>
    <mergeCell ref="A23:A28"/>
    <mergeCell ref="B23:B28"/>
  </mergeCells>
  <pageMargins left="0.7" right="0.7" top="0.75" bottom="0.75" header="0.3" footer="0.3"/>
  <pageSetup paperSize="9" scale="55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view="pageBreakPreview" zoomScaleNormal="100" zoomScaleSheetLayoutView="100" workbookViewId="0">
      <selection activeCell="B7" sqref="B7:F85"/>
    </sheetView>
  </sheetViews>
  <sheetFormatPr defaultRowHeight="15" x14ac:dyDescent="0.25"/>
  <cols>
    <col min="1" max="1" width="7.5703125" customWidth="1"/>
    <col min="2" max="2" width="37.85546875" customWidth="1"/>
    <col min="3" max="3" width="15.5703125" customWidth="1"/>
    <col min="4" max="4" width="14" customWidth="1"/>
    <col min="5" max="5" width="1.28515625" customWidth="1"/>
    <col min="6" max="6" width="37.28515625" customWidth="1"/>
  </cols>
  <sheetData>
    <row r="1" spans="1:6" ht="15.75" x14ac:dyDescent="0.25">
      <c r="F1" s="57" t="s">
        <v>173</v>
      </c>
    </row>
    <row r="2" spans="1:6" ht="15.75" x14ac:dyDescent="0.25">
      <c r="F2" s="57" t="s">
        <v>153</v>
      </c>
    </row>
    <row r="3" spans="1:6" ht="15" customHeight="1" x14ac:dyDescent="0.25">
      <c r="B3" s="85" t="s">
        <v>0</v>
      </c>
      <c r="C3" s="85"/>
      <c r="D3" s="85"/>
      <c r="E3" s="85"/>
      <c r="F3" s="85"/>
    </row>
    <row r="4" spans="1:6" ht="22.5" customHeight="1" x14ac:dyDescent="0.25">
      <c r="A4" s="27"/>
      <c r="B4" s="87" t="s">
        <v>176</v>
      </c>
      <c r="C4" s="87"/>
      <c r="D4" s="87"/>
      <c r="E4" s="87"/>
      <c r="F4" s="87"/>
    </row>
    <row r="5" spans="1:6" ht="9" customHeight="1" x14ac:dyDescent="0.25">
      <c r="A5" s="53"/>
      <c r="C5" s="54"/>
      <c r="D5" s="54"/>
      <c r="E5" s="54"/>
    </row>
    <row r="6" spans="1:6" ht="15.75" x14ac:dyDescent="0.25">
      <c r="A6" s="27"/>
      <c r="B6" s="86" t="s">
        <v>154</v>
      </c>
      <c r="C6" s="86"/>
      <c r="D6" s="86"/>
      <c r="E6" s="86"/>
      <c r="F6" s="86"/>
    </row>
    <row r="7" spans="1:6" ht="51.75" customHeight="1" x14ac:dyDescent="0.25">
      <c r="B7" s="100" t="s">
        <v>182</v>
      </c>
      <c r="C7" s="100"/>
      <c r="D7" s="100"/>
      <c r="E7" s="100"/>
      <c r="F7" s="100"/>
    </row>
    <row r="8" spans="1:6" ht="15.75" customHeight="1" x14ac:dyDescent="0.25">
      <c r="B8" s="101" t="s">
        <v>155</v>
      </c>
      <c r="C8" s="101"/>
      <c r="D8" s="101"/>
      <c r="E8" s="101"/>
      <c r="F8" s="101"/>
    </row>
    <row r="9" spans="1:6" ht="7.5" customHeight="1" x14ac:dyDescent="0.25">
      <c r="B9" s="102"/>
      <c r="C9" s="102"/>
      <c r="D9" s="102"/>
      <c r="E9" s="102"/>
      <c r="F9" s="102"/>
    </row>
    <row r="10" spans="1:6" ht="15.75" customHeight="1" x14ac:dyDescent="0.25">
      <c r="B10" s="103"/>
      <c r="C10" s="103"/>
      <c r="D10" s="103"/>
      <c r="E10" s="103"/>
      <c r="F10" s="103"/>
    </row>
    <row r="11" spans="1:6" ht="15.75" customHeight="1" x14ac:dyDescent="0.25">
      <c r="B11" s="104" t="s">
        <v>156</v>
      </c>
      <c r="C11" s="104"/>
      <c r="D11" s="104"/>
      <c r="E11" s="104"/>
      <c r="F11" s="104"/>
    </row>
    <row r="12" spans="1:6" ht="15.75" thickBot="1" x14ac:dyDescent="0.3">
      <c r="A12" s="1"/>
      <c r="B12" s="102"/>
      <c r="C12" s="102"/>
      <c r="D12" s="102"/>
      <c r="E12" s="102"/>
      <c r="F12" s="102"/>
    </row>
    <row r="13" spans="1:6" ht="38.25" customHeight="1" x14ac:dyDescent="0.25">
      <c r="A13" s="28" t="s">
        <v>4</v>
      </c>
      <c r="B13" s="105" t="s">
        <v>172</v>
      </c>
      <c r="C13" s="105" t="s">
        <v>8</v>
      </c>
      <c r="D13" s="106" t="s">
        <v>177</v>
      </c>
      <c r="E13" s="107"/>
      <c r="F13" s="105" t="s">
        <v>10</v>
      </c>
    </row>
    <row r="14" spans="1:6" ht="15" customHeight="1" thickBot="1" x14ac:dyDescent="0.3">
      <c r="A14" s="29" t="s">
        <v>5</v>
      </c>
      <c r="B14" s="108"/>
      <c r="C14" s="108"/>
      <c r="D14" s="109"/>
      <c r="E14" s="110"/>
      <c r="F14" s="108"/>
    </row>
    <row r="15" spans="1:6" ht="25.5" customHeight="1" thickBot="1" x14ac:dyDescent="0.3">
      <c r="A15" s="59">
        <v>1</v>
      </c>
      <c r="B15" s="111" t="s">
        <v>181</v>
      </c>
      <c r="C15" s="112" t="s">
        <v>157</v>
      </c>
      <c r="D15" s="113"/>
      <c r="E15" s="114"/>
      <c r="F15" s="115"/>
    </row>
    <row r="16" spans="1:6" ht="19.5" customHeight="1" thickBot="1" x14ac:dyDescent="0.3">
      <c r="A16" s="12">
        <v>2</v>
      </c>
      <c r="B16" s="116" t="s">
        <v>180</v>
      </c>
      <c r="C16" s="112" t="s">
        <v>157</v>
      </c>
      <c r="D16" s="113"/>
      <c r="E16" s="114"/>
      <c r="F16" s="117"/>
    </row>
    <row r="17" spans="1:6" ht="27.75" customHeight="1" thickBot="1" x14ac:dyDescent="0.3">
      <c r="A17" s="59">
        <v>3</v>
      </c>
      <c r="B17" s="116" t="s">
        <v>179</v>
      </c>
      <c r="C17" s="112" t="s">
        <v>157</v>
      </c>
      <c r="D17" s="113"/>
      <c r="E17" s="114"/>
      <c r="F17" s="117"/>
    </row>
    <row r="18" spans="1:6" ht="19.5" customHeight="1" thickBot="1" x14ac:dyDescent="0.3">
      <c r="A18" s="59">
        <v>4</v>
      </c>
      <c r="B18" s="116" t="s">
        <v>178</v>
      </c>
      <c r="C18" s="112" t="s">
        <v>157</v>
      </c>
      <c r="D18" s="113"/>
      <c r="E18" s="114"/>
      <c r="F18" s="117"/>
    </row>
    <row r="19" spans="1:6" ht="90" customHeight="1" thickBot="1" x14ac:dyDescent="0.3">
      <c r="A19" s="12">
        <v>5</v>
      </c>
      <c r="B19" s="118" t="s">
        <v>17</v>
      </c>
      <c r="C19" s="119" t="s">
        <v>157</v>
      </c>
      <c r="D19" s="120"/>
      <c r="E19" s="121"/>
      <c r="F19" s="116"/>
    </row>
    <row r="20" spans="1:6" ht="6" customHeight="1" x14ac:dyDescent="0.25">
      <c r="A20" s="72">
        <v>6</v>
      </c>
      <c r="B20" s="122" t="s">
        <v>168</v>
      </c>
      <c r="C20" s="123" t="s">
        <v>157</v>
      </c>
      <c r="D20" s="124"/>
      <c r="E20" s="125"/>
      <c r="F20" s="126"/>
    </row>
    <row r="21" spans="1:6" ht="6" customHeight="1" x14ac:dyDescent="0.25">
      <c r="A21" s="91"/>
      <c r="B21" s="127"/>
      <c r="C21" s="128"/>
      <c r="D21" s="129"/>
      <c r="E21" s="130"/>
      <c r="F21" s="131"/>
    </row>
    <row r="22" spans="1:6" ht="6" customHeight="1" x14ac:dyDescent="0.25">
      <c r="A22" s="91"/>
      <c r="B22" s="127"/>
      <c r="C22" s="128"/>
      <c r="D22" s="129"/>
      <c r="E22" s="130"/>
      <c r="F22" s="131"/>
    </row>
    <row r="23" spans="1:6" ht="2.25" customHeight="1" thickBot="1" x14ac:dyDescent="0.3">
      <c r="A23" s="73"/>
      <c r="B23" s="127"/>
      <c r="C23" s="128"/>
      <c r="D23" s="129"/>
      <c r="E23" s="130"/>
      <c r="F23" s="132"/>
    </row>
    <row r="24" spans="1:6" ht="6" hidden="1" customHeight="1" thickBot="1" x14ac:dyDescent="0.3">
      <c r="A24" s="60"/>
      <c r="B24" s="133"/>
      <c r="C24" s="134"/>
      <c r="D24" s="135"/>
      <c r="E24" s="136"/>
      <c r="F24" s="137"/>
    </row>
    <row r="25" spans="1:6" ht="8.25" customHeight="1" x14ac:dyDescent="0.25">
      <c r="A25" s="91">
        <v>7</v>
      </c>
      <c r="B25" s="122" t="s">
        <v>166</v>
      </c>
      <c r="C25" s="123" t="s">
        <v>157</v>
      </c>
      <c r="D25" s="124"/>
      <c r="E25" s="125"/>
      <c r="F25" s="105"/>
    </row>
    <row r="26" spans="1:6" ht="8.25" customHeight="1" x14ac:dyDescent="0.25">
      <c r="A26" s="91"/>
      <c r="B26" s="127"/>
      <c r="C26" s="128"/>
      <c r="D26" s="129"/>
      <c r="E26" s="130"/>
      <c r="F26" s="138"/>
    </row>
    <row r="27" spans="1:6" ht="2.25" customHeight="1" x14ac:dyDescent="0.25">
      <c r="A27" s="91"/>
      <c r="B27" s="127"/>
      <c r="C27" s="128"/>
      <c r="D27" s="129"/>
      <c r="E27" s="130"/>
      <c r="F27" s="138"/>
    </row>
    <row r="28" spans="1:6" ht="0.75" customHeight="1" thickBot="1" x14ac:dyDescent="0.3">
      <c r="A28" s="73"/>
      <c r="B28" s="133"/>
      <c r="C28" s="134"/>
      <c r="D28" s="135"/>
      <c r="E28" s="136"/>
      <c r="F28" s="139"/>
    </row>
    <row r="29" spans="1:6" ht="7.5" customHeight="1" x14ac:dyDescent="0.25">
      <c r="A29" s="72">
        <v>8</v>
      </c>
      <c r="B29" s="122" t="s">
        <v>159</v>
      </c>
      <c r="C29" s="140" t="s">
        <v>157</v>
      </c>
      <c r="D29" s="124"/>
      <c r="E29" s="125"/>
      <c r="F29" s="105"/>
    </row>
    <row r="30" spans="1:6" ht="7.5" customHeight="1" x14ac:dyDescent="0.25">
      <c r="A30" s="91"/>
      <c r="B30" s="127"/>
      <c r="C30" s="141"/>
      <c r="D30" s="129"/>
      <c r="E30" s="130"/>
      <c r="F30" s="138"/>
    </row>
    <row r="31" spans="1:6" ht="2.25" customHeight="1" x14ac:dyDescent="0.25">
      <c r="A31" s="91"/>
      <c r="B31" s="127"/>
      <c r="C31" s="141"/>
      <c r="D31" s="129"/>
      <c r="E31" s="130"/>
      <c r="F31" s="138"/>
    </row>
    <row r="32" spans="1:6" ht="7.5" hidden="1" customHeight="1" x14ac:dyDescent="0.25">
      <c r="A32" s="91"/>
      <c r="B32" s="127"/>
      <c r="C32" s="141"/>
      <c r="D32" s="129"/>
      <c r="E32" s="130"/>
      <c r="F32" s="138"/>
    </row>
    <row r="33" spans="1:6" ht="0.75" customHeight="1" thickBot="1" x14ac:dyDescent="0.3">
      <c r="A33" s="91"/>
      <c r="B33" s="127"/>
      <c r="C33" s="141"/>
      <c r="D33" s="129"/>
      <c r="E33" s="130"/>
      <c r="F33" s="108"/>
    </row>
    <row r="34" spans="1:6" ht="7.5" hidden="1" customHeight="1" thickBot="1" x14ac:dyDescent="0.3">
      <c r="A34" s="73"/>
      <c r="B34" s="133"/>
      <c r="C34" s="142"/>
      <c r="D34" s="143"/>
      <c r="E34" s="144"/>
      <c r="F34" s="145"/>
    </row>
    <row r="35" spans="1:6" ht="6.75" customHeight="1" x14ac:dyDescent="0.25">
      <c r="A35" s="72">
        <v>9</v>
      </c>
      <c r="B35" s="122" t="s">
        <v>170</v>
      </c>
      <c r="C35" s="140" t="s">
        <v>157</v>
      </c>
      <c r="D35" s="124"/>
      <c r="E35" s="125"/>
      <c r="F35" s="146"/>
    </row>
    <row r="36" spans="1:6" ht="6.75" customHeight="1" x14ac:dyDescent="0.25">
      <c r="A36" s="91"/>
      <c r="B36" s="127"/>
      <c r="C36" s="141"/>
      <c r="D36" s="129"/>
      <c r="E36" s="130"/>
      <c r="F36" s="147"/>
    </row>
    <row r="37" spans="1:6" ht="6.75" customHeight="1" x14ac:dyDescent="0.25">
      <c r="A37" s="91"/>
      <c r="B37" s="127"/>
      <c r="C37" s="141"/>
      <c r="D37" s="129"/>
      <c r="E37" s="130"/>
      <c r="F37" s="147"/>
    </row>
    <row r="38" spans="1:6" ht="6.75" customHeight="1" x14ac:dyDescent="0.25">
      <c r="A38" s="91"/>
      <c r="B38" s="127"/>
      <c r="C38" s="141"/>
      <c r="D38" s="129"/>
      <c r="E38" s="130"/>
      <c r="F38" s="146"/>
    </row>
    <row r="39" spans="1:6" ht="6.75" customHeight="1" x14ac:dyDescent="0.25">
      <c r="A39" s="91"/>
      <c r="B39" s="127"/>
      <c r="C39" s="141"/>
      <c r="D39" s="129"/>
      <c r="E39" s="130"/>
      <c r="F39" s="147"/>
    </row>
    <row r="40" spans="1:6" ht="6.75" customHeight="1" x14ac:dyDescent="0.25">
      <c r="A40" s="91"/>
      <c r="B40" s="127"/>
      <c r="C40" s="141"/>
      <c r="D40" s="129"/>
      <c r="E40" s="130"/>
      <c r="F40" s="147"/>
    </row>
    <row r="41" spans="1:6" ht="6.75" customHeight="1" thickBot="1" x14ac:dyDescent="0.3">
      <c r="A41" s="91"/>
      <c r="B41" s="127"/>
      <c r="C41" s="141"/>
      <c r="D41" s="129"/>
      <c r="E41" s="130"/>
      <c r="F41" s="145"/>
    </row>
    <row r="42" spans="1:6" ht="6.75" customHeight="1" x14ac:dyDescent="0.25">
      <c r="A42" s="91"/>
      <c r="B42" s="127"/>
      <c r="C42" s="141"/>
      <c r="D42" s="129"/>
      <c r="E42" s="130"/>
      <c r="F42" s="146"/>
    </row>
    <row r="43" spans="1:6" ht="6.75" customHeight="1" x14ac:dyDescent="0.25">
      <c r="A43" s="91"/>
      <c r="B43" s="127"/>
      <c r="C43" s="141"/>
      <c r="D43" s="129"/>
      <c r="E43" s="130"/>
      <c r="F43" s="148"/>
    </row>
    <row r="44" spans="1:6" ht="6.75" customHeight="1" x14ac:dyDescent="0.25">
      <c r="A44" s="91"/>
      <c r="B44" s="127"/>
      <c r="C44" s="141"/>
      <c r="D44" s="129"/>
      <c r="E44" s="130"/>
      <c r="F44" s="148"/>
    </row>
    <row r="45" spans="1:6" ht="6.75" customHeight="1" x14ac:dyDescent="0.25">
      <c r="A45" s="91"/>
      <c r="B45" s="127"/>
      <c r="C45" s="141"/>
      <c r="D45" s="129"/>
      <c r="E45" s="130"/>
      <c r="F45" s="148"/>
    </row>
    <row r="46" spans="1:6" ht="3.75" customHeight="1" thickBot="1" x14ac:dyDescent="0.3">
      <c r="A46" s="91"/>
      <c r="B46" s="127"/>
      <c r="C46" s="141"/>
      <c r="D46" s="129"/>
      <c r="E46" s="130"/>
      <c r="F46" s="149"/>
    </row>
    <row r="47" spans="1:6" ht="6.75" hidden="1" customHeight="1" thickBot="1" x14ac:dyDescent="0.3">
      <c r="A47" s="73"/>
      <c r="B47" s="133"/>
      <c r="C47" s="142"/>
      <c r="D47" s="143"/>
      <c r="E47" s="144"/>
      <c r="F47" s="150"/>
    </row>
    <row r="48" spans="1:6" ht="15.75" customHeight="1" x14ac:dyDescent="0.25">
      <c r="A48" s="72">
        <v>10</v>
      </c>
      <c r="B48" s="122" t="s">
        <v>158</v>
      </c>
      <c r="C48" s="140" t="s">
        <v>157</v>
      </c>
      <c r="D48" s="124"/>
      <c r="E48" s="125"/>
      <c r="F48" s="151"/>
    </row>
    <row r="49" spans="1:6" ht="15.75" customHeight="1" x14ac:dyDescent="0.25">
      <c r="A49" s="91"/>
      <c r="B49" s="127"/>
      <c r="C49" s="141"/>
      <c r="D49" s="129"/>
      <c r="E49" s="130"/>
      <c r="F49" s="149"/>
    </row>
    <row r="50" spans="1:6" ht="15.75" customHeight="1" thickBot="1" x14ac:dyDescent="0.3">
      <c r="A50" s="73"/>
      <c r="B50" s="133"/>
      <c r="C50" s="142"/>
      <c r="D50" s="143"/>
      <c r="E50" s="144"/>
      <c r="F50" s="150"/>
    </row>
    <row r="51" spans="1:6" ht="11.25" customHeight="1" x14ac:dyDescent="0.25">
      <c r="A51" s="72">
        <v>11</v>
      </c>
      <c r="B51" s="122" t="s">
        <v>36</v>
      </c>
      <c r="C51" s="140" t="s">
        <v>157</v>
      </c>
      <c r="D51" s="124"/>
      <c r="E51" s="125"/>
      <c r="F51" s="152"/>
    </row>
    <row r="52" spans="1:6" ht="11.25" customHeight="1" x14ac:dyDescent="0.25">
      <c r="A52" s="91"/>
      <c r="B52" s="127"/>
      <c r="C52" s="141"/>
      <c r="D52" s="129"/>
      <c r="E52" s="130"/>
      <c r="F52" s="139"/>
    </row>
    <row r="53" spans="1:6" ht="0.75" customHeight="1" thickBot="1" x14ac:dyDescent="0.3">
      <c r="A53" s="73"/>
      <c r="B53" s="133"/>
      <c r="C53" s="142"/>
      <c r="D53" s="143"/>
      <c r="E53" s="144"/>
      <c r="F53" s="145"/>
    </row>
    <row r="54" spans="1:6" ht="6.75" customHeight="1" x14ac:dyDescent="0.25">
      <c r="A54" s="72">
        <v>12</v>
      </c>
      <c r="B54" s="122" t="s">
        <v>25</v>
      </c>
      <c r="C54" s="123" t="s">
        <v>157</v>
      </c>
      <c r="D54" s="124"/>
      <c r="E54" s="125"/>
      <c r="F54" s="153"/>
    </row>
    <row r="55" spans="1:6" ht="6.75" customHeight="1" x14ac:dyDescent="0.25">
      <c r="A55" s="91"/>
      <c r="B55" s="127"/>
      <c r="C55" s="128"/>
      <c r="D55" s="129"/>
      <c r="E55" s="130"/>
      <c r="F55" s="154"/>
    </row>
    <row r="56" spans="1:6" ht="6.75" customHeight="1" x14ac:dyDescent="0.25">
      <c r="A56" s="91"/>
      <c r="B56" s="127"/>
      <c r="C56" s="128"/>
      <c r="D56" s="129"/>
      <c r="E56" s="130"/>
      <c r="F56" s="154"/>
    </row>
    <row r="57" spans="1:6" ht="1.5" customHeight="1" thickBot="1" x14ac:dyDescent="0.3">
      <c r="A57" s="91"/>
      <c r="B57" s="127"/>
      <c r="C57" s="128"/>
      <c r="D57" s="129"/>
      <c r="E57" s="130"/>
      <c r="F57" s="154"/>
    </row>
    <row r="58" spans="1:6" ht="3" hidden="1" customHeight="1" thickBot="1" x14ac:dyDescent="0.3">
      <c r="A58" s="91"/>
      <c r="B58" s="127"/>
      <c r="C58" s="128"/>
      <c r="D58" s="129"/>
      <c r="E58" s="130"/>
      <c r="F58" s="154"/>
    </row>
    <row r="59" spans="1:6" ht="6.75" hidden="1" customHeight="1" thickBot="1" x14ac:dyDescent="0.3">
      <c r="A59" s="91"/>
      <c r="B59" s="127"/>
      <c r="C59" s="128"/>
      <c r="D59" s="129"/>
      <c r="E59" s="130"/>
      <c r="F59" s="154"/>
    </row>
    <row r="60" spans="1:6" ht="6.75" hidden="1" customHeight="1" thickBot="1" x14ac:dyDescent="0.3">
      <c r="A60" s="91"/>
      <c r="B60" s="127"/>
      <c r="C60" s="128"/>
      <c r="D60" s="129"/>
      <c r="E60" s="130"/>
      <c r="F60" s="154"/>
    </row>
    <row r="61" spans="1:6" ht="6.75" hidden="1" customHeight="1" thickBot="1" x14ac:dyDescent="0.3">
      <c r="A61" s="91"/>
      <c r="B61" s="127"/>
      <c r="C61" s="128"/>
      <c r="D61" s="129"/>
      <c r="E61" s="130"/>
      <c r="F61" s="154"/>
    </row>
    <row r="62" spans="1:6" ht="3.75" hidden="1" customHeight="1" thickBot="1" x14ac:dyDescent="0.3">
      <c r="A62" s="91"/>
      <c r="B62" s="127"/>
      <c r="C62" s="128"/>
      <c r="D62" s="129"/>
      <c r="E62" s="130"/>
      <c r="F62" s="154"/>
    </row>
    <row r="63" spans="1:6" ht="6.75" hidden="1" customHeight="1" thickBot="1" x14ac:dyDescent="0.3">
      <c r="A63" s="73"/>
      <c r="B63" s="133"/>
      <c r="C63" s="155"/>
      <c r="D63" s="143"/>
      <c r="E63" s="144"/>
      <c r="F63" s="156"/>
    </row>
    <row r="64" spans="1:6" ht="9" customHeight="1" x14ac:dyDescent="0.25">
      <c r="A64" s="72">
        <v>13</v>
      </c>
      <c r="B64" s="122" t="s">
        <v>162</v>
      </c>
      <c r="C64" s="140" t="s">
        <v>157</v>
      </c>
      <c r="D64" s="124"/>
      <c r="E64" s="125"/>
      <c r="F64" s="157"/>
    </row>
    <row r="65" spans="1:6" ht="9" customHeight="1" x14ac:dyDescent="0.25">
      <c r="A65" s="91"/>
      <c r="B65" s="127"/>
      <c r="C65" s="141"/>
      <c r="D65" s="129"/>
      <c r="E65" s="130"/>
      <c r="F65" s="147"/>
    </row>
    <row r="66" spans="1:6" ht="9" customHeight="1" x14ac:dyDescent="0.25">
      <c r="A66" s="91"/>
      <c r="B66" s="127"/>
      <c r="C66" s="141"/>
      <c r="D66" s="129"/>
      <c r="E66" s="130"/>
      <c r="F66" s="147"/>
    </row>
    <row r="67" spans="1:6" ht="5.25" customHeight="1" thickBot="1" x14ac:dyDescent="0.3">
      <c r="A67" s="91"/>
      <c r="B67" s="127"/>
      <c r="C67" s="141"/>
      <c r="D67" s="129"/>
      <c r="E67" s="130"/>
      <c r="F67" s="147"/>
    </row>
    <row r="68" spans="1:6" ht="6" hidden="1" customHeight="1" thickBot="1" x14ac:dyDescent="0.3">
      <c r="A68" s="91"/>
      <c r="B68" s="127"/>
      <c r="C68" s="141"/>
      <c r="D68" s="129"/>
      <c r="E68" s="130"/>
      <c r="F68" s="147"/>
    </row>
    <row r="69" spans="1:6" ht="9" hidden="1" customHeight="1" thickBot="1" x14ac:dyDescent="0.3">
      <c r="A69" s="91"/>
      <c r="B69" s="127"/>
      <c r="C69" s="141"/>
      <c r="D69" s="129"/>
      <c r="E69" s="130"/>
      <c r="F69" s="147"/>
    </row>
    <row r="70" spans="1:6" ht="9" hidden="1" customHeight="1" thickBot="1" x14ac:dyDescent="0.3">
      <c r="A70" s="73"/>
      <c r="B70" s="133"/>
      <c r="C70" s="142"/>
      <c r="D70" s="143"/>
      <c r="E70" s="144"/>
      <c r="F70" s="158"/>
    </row>
    <row r="71" spans="1:6" ht="12" customHeight="1" x14ac:dyDescent="0.25">
      <c r="A71" s="72">
        <v>14</v>
      </c>
      <c r="B71" s="159" t="s">
        <v>163</v>
      </c>
      <c r="C71" s="140" t="s">
        <v>161</v>
      </c>
      <c r="D71" s="124"/>
      <c r="E71" s="125"/>
      <c r="F71" s="152"/>
    </row>
    <row r="72" spans="1:6" ht="11.25" customHeight="1" x14ac:dyDescent="0.25">
      <c r="A72" s="91"/>
      <c r="B72" s="160"/>
      <c r="C72" s="141"/>
      <c r="D72" s="129"/>
      <c r="E72" s="130"/>
      <c r="F72" s="161"/>
    </row>
    <row r="73" spans="1:6" ht="11.25" customHeight="1" x14ac:dyDescent="0.25">
      <c r="A73" s="91"/>
      <c r="B73" s="160"/>
      <c r="C73" s="141"/>
      <c r="D73" s="129"/>
      <c r="E73" s="130"/>
      <c r="F73" s="162"/>
    </row>
    <row r="74" spans="1:6" ht="0.75" customHeight="1" thickBot="1" x14ac:dyDescent="0.3">
      <c r="A74" s="73"/>
      <c r="B74" s="160"/>
      <c r="C74" s="142"/>
      <c r="D74" s="143"/>
      <c r="E74" s="144"/>
      <c r="F74" s="163"/>
    </row>
    <row r="75" spans="1:6" ht="11.25" customHeight="1" x14ac:dyDescent="0.25">
      <c r="A75" s="72">
        <v>15</v>
      </c>
      <c r="B75" s="159" t="s">
        <v>164</v>
      </c>
      <c r="C75" s="140" t="s">
        <v>161</v>
      </c>
      <c r="D75" s="124"/>
      <c r="E75" s="125"/>
      <c r="F75" s="164"/>
    </row>
    <row r="76" spans="1:6" ht="11.25" customHeight="1" x14ac:dyDescent="0.25">
      <c r="A76" s="91"/>
      <c r="B76" s="160"/>
      <c r="C76" s="141"/>
      <c r="D76" s="129"/>
      <c r="E76" s="130"/>
      <c r="F76" s="165"/>
    </row>
    <row r="77" spans="1:6" ht="1.5" customHeight="1" thickBot="1" x14ac:dyDescent="0.3">
      <c r="A77" s="91"/>
      <c r="B77" s="160"/>
      <c r="C77" s="141"/>
      <c r="D77" s="129"/>
      <c r="E77" s="130"/>
      <c r="F77" s="165"/>
    </row>
    <row r="78" spans="1:6" ht="4.5" hidden="1" customHeight="1" thickBot="1" x14ac:dyDescent="0.3">
      <c r="A78" s="73"/>
      <c r="B78" s="166"/>
      <c r="C78" s="142"/>
      <c r="D78" s="143"/>
      <c r="E78" s="144"/>
      <c r="F78" s="167"/>
    </row>
    <row r="79" spans="1:6" ht="9" customHeight="1" x14ac:dyDescent="0.25">
      <c r="A79" s="72">
        <v>16</v>
      </c>
      <c r="B79" s="159" t="s">
        <v>171</v>
      </c>
      <c r="C79" s="140" t="s">
        <v>161</v>
      </c>
      <c r="D79" s="124"/>
      <c r="E79" s="125"/>
      <c r="F79" s="164"/>
    </row>
    <row r="80" spans="1:6" ht="9" customHeight="1" x14ac:dyDescent="0.25">
      <c r="A80" s="91"/>
      <c r="B80" s="160"/>
      <c r="C80" s="141"/>
      <c r="D80" s="129"/>
      <c r="E80" s="130"/>
      <c r="F80" s="165"/>
    </row>
    <row r="81" spans="1:7" ht="32.25" customHeight="1" thickBot="1" x14ac:dyDescent="0.3">
      <c r="A81" s="73"/>
      <c r="B81" s="166"/>
      <c r="C81" s="142"/>
      <c r="D81" s="143"/>
      <c r="E81" s="144"/>
      <c r="F81" s="167"/>
    </row>
    <row r="82" spans="1:7" ht="21.75" customHeight="1" x14ac:dyDescent="0.25">
      <c r="A82" s="72">
        <v>17</v>
      </c>
      <c r="B82" s="159" t="s">
        <v>165</v>
      </c>
      <c r="C82" s="140" t="s">
        <v>161</v>
      </c>
      <c r="D82" s="124"/>
      <c r="E82" s="125"/>
      <c r="F82" s="168"/>
    </row>
    <row r="83" spans="1:7" ht="63" customHeight="1" thickBot="1" x14ac:dyDescent="0.3">
      <c r="A83" s="73"/>
      <c r="B83" s="166"/>
      <c r="C83" s="142"/>
      <c r="D83" s="143"/>
      <c r="E83" s="144"/>
      <c r="F83" s="169"/>
    </row>
    <row r="84" spans="1:7" ht="24" customHeight="1" thickBot="1" x14ac:dyDescent="0.3">
      <c r="A84" s="58">
        <v>18</v>
      </c>
      <c r="B84" s="116" t="s">
        <v>167</v>
      </c>
      <c r="C84" s="170" t="s">
        <v>161</v>
      </c>
      <c r="D84" s="171"/>
      <c r="E84" s="172"/>
      <c r="F84" s="167"/>
    </row>
    <row r="85" spans="1:7" ht="28.5" customHeight="1" thickBot="1" x14ac:dyDescent="0.3">
      <c r="A85" s="58">
        <v>19</v>
      </c>
      <c r="B85" s="116" t="s">
        <v>169</v>
      </c>
      <c r="C85" s="170" t="s">
        <v>161</v>
      </c>
      <c r="D85" s="171"/>
      <c r="E85" s="172"/>
      <c r="F85" s="167"/>
    </row>
    <row r="86" spans="1:7" ht="15.75" thickBot="1" x14ac:dyDescent="0.3">
      <c r="A86" s="97" t="s">
        <v>174</v>
      </c>
      <c r="B86" s="98"/>
      <c r="C86" s="99"/>
      <c r="D86" s="93"/>
      <c r="E86" s="94"/>
      <c r="F86" s="55"/>
    </row>
    <row r="87" spans="1:7" ht="15.75" thickBot="1" x14ac:dyDescent="0.3">
      <c r="A87" s="97" t="s">
        <v>175</v>
      </c>
      <c r="B87" s="98"/>
      <c r="C87" s="99"/>
      <c r="D87" s="95"/>
      <c r="E87" s="96"/>
      <c r="F87" s="56"/>
    </row>
    <row r="88" spans="1:7" x14ac:dyDescent="0.25">
      <c r="A88" s="1"/>
      <c r="E88" s="6"/>
    </row>
    <row r="89" spans="1:7" ht="16.5" x14ac:dyDescent="0.25">
      <c r="A89" s="92" t="s">
        <v>160</v>
      </c>
      <c r="B89" s="92"/>
      <c r="C89" s="92"/>
      <c r="D89" s="92"/>
      <c r="E89" s="92"/>
      <c r="F89" s="92"/>
      <c r="G89" s="92"/>
    </row>
    <row r="90" spans="1:7" s="10" customFormat="1" ht="18.75" customHeight="1" x14ac:dyDescent="0.3">
      <c r="A90" s="3" t="s">
        <v>12</v>
      </c>
    </row>
    <row r="91" spans="1:7" x14ac:dyDescent="0.25">
      <c r="A91" s="3"/>
    </row>
  </sheetData>
  <mergeCells count="75">
    <mergeCell ref="A20:A23"/>
    <mergeCell ref="F20:F23"/>
    <mergeCell ref="F25:F27"/>
    <mergeCell ref="F29:F33"/>
    <mergeCell ref="D16:E16"/>
    <mergeCell ref="D17:E17"/>
    <mergeCell ref="D18:E18"/>
    <mergeCell ref="D29:E34"/>
    <mergeCell ref="D15:E15"/>
    <mergeCell ref="C20:C23"/>
    <mergeCell ref="D20:E23"/>
    <mergeCell ref="C25:C27"/>
    <mergeCell ref="D25:E27"/>
    <mergeCell ref="D19:E19"/>
    <mergeCell ref="D85:E85"/>
    <mergeCell ref="D86:E86"/>
    <mergeCell ref="D87:E87"/>
    <mergeCell ref="A86:C86"/>
    <mergeCell ref="A87:C87"/>
    <mergeCell ref="D84:E84"/>
    <mergeCell ref="D35:E47"/>
    <mergeCell ref="D48:E50"/>
    <mergeCell ref="D51:E53"/>
    <mergeCell ref="D54:E63"/>
    <mergeCell ref="D64:E70"/>
    <mergeCell ref="D71:E74"/>
    <mergeCell ref="D75:E78"/>
    <mergeCell ref="D79:E81"/>
    <mergeCell ref="D82:E83"/>
    <mergeCell ref="F82:F83"/>
    <mergeCell ref="A82:A83"/>
    <mergeCell ref="B82:B83"/>
    <mergeCell ref="C82:C83"/>
    <mergeCell ref="A79:A81"/>
    <mergeCell ref="B79:B81"/>
    <mergeCell ref="C79:C81"/>
    <mergeCell ref="B75:B78"/>
    <mergeCell ref="A75:A78"/>
    <mergeCell ref="C75:C78"/>
    <mergeCell ref="A89:G89"/>
    <mergeCell ref="B20:B24"/>
    <mergeCell ref="A71:A74"/>
    <mergeCell ref="B71:B74"/>
    <mergeCell ref="C71:C74"/>
    <mergeCell ref="A25:A28"/>
    <mergeCell ref="B25:B28"/>
    <mergeCell ref="A29:A34"/>
    <mergeCell ref="B29:B34"/>
    <mergeCell ref="C29:C34"/>
    <mergeCell ref="A35:A47"/>
    <mergeCell ref="B35:B47"/>
    <mergeCell ref="C35:C47"/>
    <mergeCell ref="B3:F3"/>
    <mergeCell ref="B6:F6"/>
    <mergeCell ref="B7:F7"/>
    <mergeCell ref="B8:F8"/>
    <mergeCell ref="B4:F4"/>
    <mergeCell ref="C13:C14"/>
    <mergeCell ref="F13:F14"/>
    <mergeCell ref="B10:F10"/>
    <mergeCell ref="B11:F11"/>
    <mergeCell ref="B13:B14"/>
    <mergeCell ref="D13:E14"/>
    <mergeCell ref="A48:A50"/>
    <mergeCell ref="B48:B50"/>
    <mergeCell ref="C48:C50"/>
    <mergeCell ref="A64:A70"/>
    <mergeCell ref="B64:B70"/>
    <mergeCell ref="C64:C70"/>
    <mergeCell ref="A51:A53"/>
    <mergeCell ref="B51:B53"/>
    <mergeCell ref="C51:C53"/>
    <mergeCell ref="A54:A63"/>
    <mergeCell ref="B54:B63"/>
    <mergeCell ref="C54:C63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2021-09-29T14:40:22Z</dcterms:modified>
</cp:coreProperties>
</file>