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0" windowWidth="19440" windowHeight="10305"/>
  </bookViews>
  <sheets>
    <sheet name="подпрограма 1" sheetId="1" r:id="rId1"/>
  </sheets>
  <definedNames>
    <definedName name="_xlnm.Print_Titles" localSheetId="0">'подпрограма 1'!$7:$7</definedName>
    <definedName name="_xlnm.Print_Area" localSheetId="0">'подпрограма 1'!$A$1:$L$54</definedName>
  </definedNames>
  <calcPr calcId="145621"/>
</workbook>
</file>

<file path=xl/calcChain.xml><?xml version="1.0" encoding="utf-8"?>
<calcChain xmlns="http://schemas.openxmlformats.org/spreadsheetml/2006/main">
  <c r="H40" i="1" l="1"/>
  <c r="I40" i="1"/>
  <c r="J40" i="1"/>
  <c r="H36" i="1" l="1"/>
  <c r="I36" i="1"/>
  <c r="J36" i="1"/>
  <c r="G36" i="1" l="1"/>
  <c r="G34" i="1"/>
  <c r="F34" i="1" l="1"/>
  <c r="H13" i="1" l="1"/>
  <c r="I13" i="1"/>
  <c r="J13" i="1"/>
  <c r="G13" i="1"/>
  <c r="G15" i="1"/>
  <c r="H15" i="1"/>
  <c r="I15" i="1"/>
  <c r="E41" i="1" l="1"/>
  <c r="E38" i="1"/>
  <c r="E35" i="1"/>
  <c r="E37" i="1"/>
  <c r="F36" i="1"/>
  <c r="F15" i="1"/>
  <c r="F49" i="1" s="1"/>
  <c r="H34" i="1"/>
  <c r="H33" i="1" s="1"/>
  <c r="I34" i="1"/>
  <c r="J34" i="1"/>
  <c r="F33" i="1"/>
  <c r="E13" i="1"/>
  <c r="J15" i="1"/>
  <c r="J49" i="1" s="1"/>
  <c r="J22" i="1"/>
  <c r="I22" i="1"/>
  <c r="H22" i="1"/>
  <c r="G22" i="1"/>
  <c r="F22" i="1"/>
  <c r="E22" i="1"/>
  <c r="E17" i="1"/>
  <c r="F17" i="1"/>
  <c r="G17" i="1"/>
  <c r="H17" i="1"/>
  <c r="I17" i="1"/>
  <c r="J17" i="1"/>
  <c r="E14" i="1"/>
  <c r="G49" i="1"/>
  <c r="H49" i="1"/>
  <c r="I49" i="1"/>
  <c r="E47" i="1"/>
  <c r="F47" i="1"/>
  <c r="G47" i="1"/>
  <c r="H47" i="1"/>
  <c r="I47" i="1"/>
  <c r="J47" i="1"/>
  <c r="E27" i="1"/>
  <c r="F27" i="1"/>
  <c r="G27" i="1"/>
  <c r="H27" i="1"/>
  <c r="I27" i="1"/>
  <c r="J27" i="1"/>
  <c r="J33" i="1" l="1"/>
  <c r="G40" i="1"/>
  <c r="G39" i="1" s="1"/>
  <c r="E34" i="1"/>
  <c r="E33" i="1" s="1"/>
  <c r="E36" i="1"/>
  <c r="E49" i="1"/>
  <c r="I39" i="1"/>
  <c r="I48" i="1"/>
  <c r="I46" i="1" s="1"/>
  <c r="J48" i="1"/>
  <c r="J39" i="1"/>
  <c r="H48" i="1"/>
  <c r="H46" i="1" s="1"/>
  <c r="H39" i="1"/>
  <c r="E15" i="1"/>
  <c r="I33" i="1"/>
  <c r="G33" i="1"/>
  <c r="F40" i="1"/>
  <c r="G48" i="1" l="1"/>
  <c r="G46" i="1" s="1"/>
  <c r="J46" i="1"/>
  <c r="F39" i="1"/>
  <c r="E40" i="1"/>
  <c r="E39" i="1" s="1"/>
  <c r="F48" i="1"/>
  <c r="F46" i="1" s="1"/>
  <c r="E48" i="1" l="1"/>
  <c r="E46" i="1" s="1"/>
</calcChain>
</file>

<file path=xl/sharedStrings.xml><?xml version="1.0" encoding="utf-8"?>
<sst xmlns="http://schemas.openxmlformats.org/spreadsheetml/2006/main" count="119" uniqueCount="59">
  <si>
    <t>№ п/п</t>
  </si>
  <si>
    <t>Срок испол-нения меро-   приятия</t>
  </si>
  <si>
    <t>Источники финансирования</t>
  </si>
  <si>
    <t xml:space="preserve">Всего, 
(тыс. руб.)           </t>
  </si>
  <si>
    <t xml:space="preserve">Ответствен-ный за выполнение мероприя-тия программы </t>
  </si>
  <si>
    <t>Средства бюджета Московской области</t>
  </si>
  <si>
    <t>Средства федерального бюджета</t>
  </si>
  <si>
    <t>Внебюджетные источники</t>
  </si>
  <si>
    <t>2020 год</t>
  </si>
  <si>
    <t>Результаты выполнения мероприятия подпрограммы</t>
  </si>
  <si>
    <t>ИТОГО:</t>
  </si>
  <si>
    <t>СОГЛАСОВАНО:</t>
  </si>
  <si>
    <t>Начальник управления бухгалтерского учета и отчетности- главный бухгалтер</t>
  </si>
  <si>
    <t>Н.А. Стародубова</t>
  </si>
  <si>
    <t>2021 год</t>
  </si>
  <si>
    <t>2022 год</t>
  </si>
  <si>
    <t>2023 год</t>
  </si>
  <si>
    <t>2024 год</t>
  </si>
  <si>
    <t>Приложение  № 1
к постановлению Администрации
Одинцовского городского округа
от ___ _________2019 № _______</t>
  </si>
  <si>
    <t>Мероприятие  подпрограммы</t>
  </si>
  <si>
    <t>Объем финансирования по годам (тыс. руб.)</t>
  </si>
  <si>
    <t>2020-2024 гг.</t>
  </si>
  <si>
    <t xml:space="preserve">Средства
бюджета 
Одинцовского
городского округа
</t>
  </si>
  <si>
    <t>Средства бюджета Одинцовского городского округа</t>
  </si>
  <si>
    <t>Предоставление сельхозтоваропроизводителями пакета документов в Минсельхозпрод Московской области для получения  субсидии</t>
  </si>
  <si>
    <t xml:space="preserve">Средства бюджета Московской области
</t>
  </si>
  <si>
    <t>1.1</t>
  </si>
  <si>
    <t>Основное мероприятие T2. Федеральный проект «Экспорт продукции агропромышленного комплекса»</t>
  </si>
  <si>
    <t>Средства
бюджета 
Одинцовского
городского округа</t>
  </si>
  <si>
    <t>2020-2024 гг</t>
  </si>
  <si>
    <t>Увеличение экспорта продукции агропромышленного комплекса</t>
  </si>
  <si>
    <t xml:space="preserve"> Подпрограмма  «Развитие мелиорации земель сельскохозяйственного назначения»  </t>
  </si>
  <si>
    <t>Итого по подпрограмме</t>
  </si>
  <si>
    <t xml:space="preserve">Итого по подпрограмме </t>
  </si>
  <si>
    <t>Подпрограмма «Обеспечение эпизоотического и ветеринарно-санитарного благополучия»</t>
  </si>
  <si>
    <t>Подпрограмма «Экспорт продукции агропромышленного комплекса Московской области»</t>
  </si>
  <si>
    <t>ИТОГО по Муниципальной программе</t>
  </si>
  <si>
    <t xml:space="preserve">Средства
бюджета 
Одинцовского
городского округа
</t>
  </si>
  <si>
    <t xml:space="preserve">Подпрограмма   «Развитие отраслей сельского хозяйства и перерабатывающей промышленности» </t>
  </si>
  <si>
    <t>Основное мероприятие 10.  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</si>
  <si>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Подпрограмма  «Комплексное развитие сельских территорий»</t>
  </si>
  <si>
    <t>Ввод (приобретение) жилья для граждан, проживающих на сельских территориях</t>
  </si>
  <si>
    <t>Отлов  животных без владельцев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</si>
  <si>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М.В. Артемова</t>
  </si>
  <si>
    <t>Снижение площади, засоренной борщевиком Сосновского</t>
  </si>
  <si>
    <t xml:space="preserve">Перечень мероприятий муниципальной программы 
Одинцовского городского округа Московской области
 «Развитие сельского хозяйства» </t>
  </si>
  <si>
    <t>Начальник Управления муниципального земельного контроля, сельского хозяйства и экологии</t>
  </si>
  <si>
    <t xml:space="preserve">                  ».</t>
  </si>
  <si>
    <t xml:space="preserve">Мероприятие 10.01.
Развитие приоритетных отраслей АПК
</t>
  </si>
  <si>
    <t>Основное мероприятие 01.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</si>
  <si>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 xml:space="preserve">Мероприятие 01.02.
Проведение мероприятий по комплексной борьбе с борщевиком Сосновского
</t>
  </si>
  <si>
    <t>Основное мероприятие 01. Улучшение жилищных условий граждан, проживающих на сельских территориях</t>
  </si>
  <si>
    <t xml:space="preserve">Мероприятие 01.02.
Обеспечение комплексного развития сельских территорий (Улучшение жилищных условий граждан, проживающих на сельских территориях)
</t>
  </si>
  <si>
    <t>Основное мероприятие 01.  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</si>
  <si>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 xml:space="preserve">Мероприятие 01.01.
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
</t>
  </si>
  <si>
    <t>Мероприятие  T2.01. 
Экспорт продукции агропромышленного комплекса</t>
  </si>
  <si>
    <t xml:space="preserve">Отдел сельского хозяйства и экологии Управления муниципального земельного контроля,  сельского хозяйства и экологии. </t>
  </si>
  <si>
    <t xml:space="preserve">В пределах средств, предусмотренных на обеспечение деятельности отдела сельского хозяйства и экологии Управления муниципального земельного контроля,  сельского хозяйства и экологии. </t>
  </si>
  <si>
    <t xml:space="preserve">                                                Приложение 1
к постановлению Администрации 
       Одинцовского  городского округа         
от 03.11.2021 № 4030  
 «Приложение 1  
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</si>
</sst>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8" fillId="2" borderId="2" xfId="0" applyFont="1" applyFill="1" applyBorder="1" applyAlignment="1">
      <alignment horizontal="left" vertical="center" wrapText="1"/>
    </xf>
    <xf numFmtId="0" fontId="15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9" fillId="0" borderId="0" xfId="0" applyFont="1"/>
    <xf numFmtId="0" fontId="2" fillId="2" borderId="2" xfId="0" applyFont="1" applyFill="1" applyBorder="1" applyAlignment="1">
      <alignment horizontal="center" vertical="top" wrapText="1"/>
    </xf>
    <xf numFmtId="165" fontId="12" fillId="2" borderId="2" xfId="0" applyNumberFormat="1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165" fontId="20" fillId="2" borderId="2" xfId="0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top" wrapText="1"/>
    </xf>
    <xf numFmtId="0" fontId="10" fillId="2" borderId="2" xfId="1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vertical="top"/>
    </xf>
    <xf numFmtId="166" fontId="9" fillId="0" borderId="0" xfId="0" applyNumberFormat="1" applyFont="1"/>
    <xf numFmtId="0" fontId="2" fillId="2" borderId="6" xfId="0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/>
    </xf>
    <xf numFmtId="0" fontId="24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165" fontId="2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vertical="top" wrapText="1"/>
    </xf>
    <xf numFmtId="165" fontId="14" fillId="2" borderId="6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5" fillId="2" borderId="2" xfId="0" applyNumberFormat="1" applyFont="1" applyFill="1" applyBorder="1" applyAlignment="1">
      <alignment horizontal="center" vertical="center" wrapText="1"/>
    </xf>
    <xf numFmtId="165" fontId="25" fillId="2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165" fontId="10" fillId="0" borderId="2" xfId="0" applyNumberFormat="1" applyFont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2" fillId="2" borderId="7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165" fontId="2" fillId="2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top" wrapText="1"/>
    </xf>
    <xf numFmtId="165" fontId="25" fillId="0" borderId="2" xfId="0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16" fillId="2" borderId="8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23" fillId="2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165" fontId="14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0" fontId="22" fillId="0" borderId="6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top" wrapText="1"/>
    </xf>
    <xf numFmtId="0" fontId="28" fillId="0" borderId="8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165" fontId="5" fillId="0" borderId="0" xfId="0" applyNumberFormat="1" applyFont="1" applyFill="1" applyBorder="1"/>
    <xf numFmtId="16" fontId="14" fillId="2" borderId="6" xfId="0" applyNumberFormat="1" applyFont="1" applyFill="1" applyBorder="1" applyAlignment="1">
      <alignment horizontal="center" vertical="top" wrapText="1"/>
    </xf>
    <xf numFmtId="16" fontId="14" fillId="2" borderId="8" xfId="0" applyNumberFormat="1" applyFont="1" applyFill="1" applyBorder="1" applyAlignment="1">
      <alignment horizontal="center" vertical="top" wrapText="1"/>
    </xf>
    <xf numFmtId="16" fontId="14" fillId="2" borderId="7" xfId="0" applyNumberFormat="1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2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2" fillId="2" borderId="2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19" fillId="2" borderId="0" xfId="0" applyFont="1" applyFill="1" applyAlignment="1"/>
    <xf numFmtId="0" fontId="0" fillId="0" borderId="0" xfId="0" applyAlignment="1"/>
    <xf numFmtId="0" fontId="2" fillId="2" borderId="2" xfId="0" applyFont="1" applyFill="1" applyBorder="1" applyAlignment="1"/>
    <xf numFmtId="0" fontId="0" fillId="2" borderId="2" xfId="0" applyFill="1" applyBorder="1" applyAlignment="1"/>
    <xf numFmtId="0" fontId="25" fillId="2" borderId="2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7" fillId="0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left" vertical="top" wrapText="1"/>
    </xf>
    <xf numFmtId="49" fontId="2" fillId="2" borderId="8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7" fillId="2" borderId="3" xfId="0" applyFont="1" applyFill="1" applyBorder="1" applyAlignment="1">
      <alignment horizontal="center" vertical="top"/>
    </xf>
    <xf numFmtId="0" fontId="18" fillId="0" borderId="4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7" fillId="2" borderId="9" xfId="0" applyNumberFormat="1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10" xfId="0" applyFont="1" applyBorder="1" applyAlignment="1">
      <alignment vertical="top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Обычный 5" xfId="1"/>
    <cellStyle name="Финансовый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view="pageBreakPreview" topLeftCell="A15" zoomScale="120" zoomScaleNormal="100" zoomScaleSheetLayoutView="120" workbookViewId="0">
      <selection activeCell="H3" sqref="H3:L3"/>
    </sheetView>
  </sheetViews>
  <sheetFormatPr defaultRowHeight="54" customHeight="1" x14ac:dyDescent="0.25"/>
  <cols>
    <col min="1" max="1" width="6.28515625" style="4" customWidth="1"/>
    <col min="2" max="2" width="15.140625" style="4" customWidth="1"/>
    <col min="3" max="3" width="6.7109375" style="5" customWidth="1"/>
    <col min="4" max="4" width="13.42578125" style="4" customWidth="1"/>
    <col min="5" max="5" width="9.28515625" style="4" customWidth="1"/>
    <col min="6" max="6" width="8.5703125" style="4" customWidth="1"/>
    <col min="7" max="7" width="9.140625" style="4" customWidth="1"/>
    <col min="8" max="8" width="8.42578125" style="4" customWidth="1"/>
    <col min="9" max="10" width="8.28515625" style="4" customWidth="1"/>
    <col min="11" max="11" width="9.5703125" style="4" customWidth="1"/>
    <col min="12" max="12" width="12.28515625" style="4" customWidth="1"/>
    <col min="13" max="13" width="10.85546875" style="2" bestFit="1" customWidth="1"/>
    <col min="14" max="14" width="12.42578125" style="2" bestFit="1" customWidth="1"/>
    <col min="15" max="15" width="70.5703125" style="2" customWidth="1"/>
    <col min="16" max="26" width="9.140625" style="2"/>
    <col min="27" max="16384" width="9.140625" style="3"/>
  </cols>
  <sheetData>
    <row r="1" spans="1:26" ht="60" hidden="1" customHeight="1" x14ac:dyDescent="0.25">
      <c r="H1" s="96" t="s">
        <v>18</v>
      </c>
      <c r="I1" s="97"/>
      <c r="J1" s="97"/>
      <c r="K1" s="97"/>
      <c r="L1" s="97"/>
    </row>
    <row r="2" spans="1:26" ht="17.25" customHeight="1" x14ac:dyDescent="0.25">
      <c r="G2" s="7"/>
      <c r="H2" s="98"/>
      <c r="I2" s="97"/>
      <c r="J2" s="97"/>
      <c r="K2" s="97"/>
      <c r="L2" s="97"/>
      <c r="M2" s="4"/>
    </row>
    <row r="3" spans="1:26" ht="99.75" customHeight="1" x14ac:dyDescent="0.25">
      <c r="G3" s="1"/>
      <c r="H3" s="99" t="s">
        <v>58</v>
      </c>
      <c r="I3" s="100"/>
      <c r="J3" s="100"/>
      <c r="K3" s="101"/>
      <c r="L3" s="101"/>
      <c r="M3" s="4"/>
    </row>
    <row r="4" spans="1:26" ht="45.75" customHeight="1" x14ac:dyDescent="0.25">
      <c r="A4" s="102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26" ht="30" customHeight="1" x14ac:dyDescent="0.25">
      <c r="A5" s="92" t="s">
        <v>0</v>
      </c>
      <c r="B5" s="92" t="s">
        <v>19</v>
      </c>
      <c r="C5" s="92" t="s">
        <v>1</v>
      </c>
      <c r="D5" s="92" t="s">
        <v>2</v>
      </c>
      <c r="E5" s="92" t="s">
        <v>3</v>
      </c>
      <c r="F5" s="93" t="s">
        <v>20</v>
      </c>
      <c r="G5" s="94"/>
      <c r="H5" s="94"/>
      <c r="I5" s="94"/>
      <c r="J5" s="95"/>
      <c r="K5" s="92" t="s">
        <v>4</v>
      </c>
      <c r="L5" s="92" t="s">
        <v>9</v>
      </c>
    </row>
    <row r="6" spans="1:26" ht="43.5" customHeight="1" x14ac:dyDescent="0.25">
      <c r="A6" s="92"/>
      <c r="B6" s="92"/>
      <c r="C6" s="92"/>
      <c r="D6" s="92"/>
      <c r="E6" s="92"/>
      <c r="F6" s="31" t="s">
        <v>8</v>
      </c>
      <c r="G6" s="31" t="s">
        <v>14</v>
      </c>
      <c r="H6" s="31" t="s">
        <v>15</v>
      </c>
      <c r="I6" s="31" t="s">
        <v>16</v>
      </c>
      <c r="J6" s="31" t="s">
        <v>17</v>
      </c>
      <c r="K6" s="92"/>
      <c r="L6" s="92"/>
      <c r="S6" s="3"/>
      <c r="T6" s="3"/>
      <c r="U6" s="3"/>
      <c r="V6" s="3"/>
      <c r="W6" s="3"/>
      <c r="X6" s="3"/>
      <c r="Y6" s="3"/>
      <c r="Z6" s="3"/>
    </row>
    <row r="7" spans="1:26" ht="11.25" customHeight="1" x14ac:dyDescent="0.25">
      <c r="A7" s="6">
        <v>1</v>
      </c>
      <c r="B7" s="6">
        <v>2</v>
      </c>
      <c r="C7" s="6">
        <v>3</v>
      </c>
      <c r="D7" s="6">
        <v>4</v>
      </c>
      <c r="E7" s="6">
        <v>6</v>
      </c>
      <c r="F7" s="6">
        <v>8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6">
        <v>14</v>
      </c>
      <c r="S7" s="3"/>
      <c r="T7" s="3"/>
      <c r="U7" s="3"/>
      <c r="V7" s="3"/>
      <c r="W7" s="3"/>
      <c r="X7" s="3"/>
      <c r="Y7" s="3"/>
      <c r="Z7" s="3"/>
    </row>
    <row r="8" spans="1:26" ht="18" customHeight="1" x14ac:dyDescent="0.25">
      <c r="A8" s="90" t="s">
        <v>38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S8" s="3"/>
      <c r="T8" s="3"/>
      <c r="U8" s="3"/>
      <c r="V8" s="3"/>
      <c r="W8" s="3"/>
      <c r="X8" s="3"/>
      <c r="Y8" s="3"/>
      <c r="Z8" s="3"/>
    </row>
    <row r="9" spans="1:26" ht="139.5" customHeight="1" x14ac:dyDescent="0.25">
      <c r="A9" s="22">
        <v>1</v>
      </c>
      <c r="B9" s="24" t="s">
        <v>39</v>
      </c>
      <c r="C9" s="25" t="s">
        <v>21</v>
      </c>
      <c r="D9" s="18" t="s">
        <v>22</v>
      </c>
      <c r="E9" s="41">
        <v>0</v>
      </c>
      <c r="F9" s="120" t="s">
        <v>57</v>
      </c>
      <c r="G9" s="120"/>
      <c r="H9" s="120"/>
      <c r="I9" s="120"/>
      <c r="J9" s="121"/>
      <c r="K9" s="66" t="s">
        <v>56</v>
      </c>
      <c r="L9" s="66"/>
      <c r="S9" s="3"/>
      <c r="T9" s="3"/>
      <c r="U9" s="3"/>
      <c r="V9" s="3"/>
      <c r="W9" s="3"/>
      <c r="X9" s="3"/>
      <c r="Y9" s="3"/>
      <c r="Z9" s="3"/>
    </row>
    <row r="10" spans="1:26" ht="143.25" customHeight="1" x14ac:dyDescent="0.25">
      <c r="A10" s="43" t="s">
        <v>26</v>
      </c>
      <c r="B10" s="24" t="s">
        <v>48</v>
      </c>
      <c r="C10" s="35" t="s">
        <v>21</v>
      </c>
      <c r="D10" s="18" t="s">
        <v>22</v>
      </c>
      <c r="E10" s="41">
        <v>0</v>
      </c>
      <c r="F10" s="120" t="s">
        <v>57</v>
      </c>
      <c r="G10" s="120"/>
      <c r="H10" s="120"/>
      <c r="I10" s="120"/>
      <c r="J10" s="121"/>
      <c r="K10" s="66" t="s">
        <v>56</v>
      </c>
      <c r="L10" s="66" t="s">
        <v>24</v>
      </c>
      <c r="S10" s="3"/>
      <c r="T10" s="3"/>
      <c r="U10" s="3"/>
      <c r="V10" s="3"/>
      <c r="W10" s="3"/>
      <c r="X10" s="3"/>
      <c r="Y10" s="3"/>
      <c r="Z10" s="3"/>
    </row>
    <row r="11" spans="1:26" ht="58.5" customHeight="1" x14ac:dyDescent="0.25">
      <c r="A11" s="10"/>
      <c r="B11" s="34" t="s">
        <v>32</v>
      </c>
      <c r="C11" s="33"/>
      <c r="D11" s="18" t="s">
        <v>22</v>
      </c>
      <c r="E11" s="39">
        <v>0</v>
      </c>
      <c r="F11" s="120" t="s">
        <v>57</v>
      </c>
      <c r="G11" s="120"/>
      <c r="H11" s="120"/>
      <c r="I11" s="120"/>
      <c r="J11" s="121"/>
      <c r="K11" s="65"/>
      <c r="L11" s="65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25">
      <c r="A12" s="90" t="s">
        <v>31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S12" s="3"/>
      <c r="T12" s="3"/>
      <c r="U12" s="3"/>
      <c r="V12" s="3"/>
      <c r="W12" s="3"/>
      <c r="X12" s="3"/>
      <c r="Y12" s="3"/>
      <c r="Z12" s="3"/>
    </row>
    <row r="13" spans="1:26" ht="170.25" customHeight="1" x14ac:dyDescent="0.25">
      <c r="A13" s="22">
        <v>1</v>
      </c>
      <c r="B13" s="24" t="s">
        <v>49</v>
      </c>
      <c r="C13" s="35" t="s">
        <v>21</v>
      </c>
      <c r="D13" s="18" t="s">
        <v>22</v>
      </c>
      <c r="E13" s="41">
        <f>F13+G13+H13+I13+J13</f>
        <v>2761.6000000000004</v>
      </c>
      <c r="F13" s="47">
        <v>290</v>
      </c>
      <c r="G13" s="47">
        <f>G14</f>
        <v>290</v>
      </c>
      <c r="H13" s="47">
        <f t="shared" ref="H13:J13" si="0">H14</f>
        <v>727.2</v>
      </c>
      <c r="I13" s="47">
        <f t="shared" si="0"/>
        <v>727.2</v>
      </c>
      <c r="J13" s="47">
        <f t="shared" si="0"/>
        <v>727.2</v>
      </c>
      <c r="K13" s="66" t="s">
        <v>56</v>
      </c>
      <c r="L13" s="66"/>
      <c r="S13" s="3"/>
      <c r="T13" s="3"/>
      <c r="U13" s="3"/>
      <c r="V13" s="3"/>
      <c r="W13" s="3"/>
      <c r="X13" s="3"/>
      <c r="Y13" s="3"/>
      <c r="Z13" s="3"/>
    </row>
    <row r="14" spans="1:26" ht="147.75" customHeight="1" x14ac:dyDescent="0.25">
      <c r="A14" s="43" t="s">
        <v>26</v>
      </c>
      <c r="B14" s="24" t="s">
        <v>50</v>
      </c>
      <c r="C14" s="35" t="s">
        <v>21</v>
      </c>
      <c r="D14" s="18" t="s">
        <v>22</v>
      </c>
      <c r="E14" s="41">
        <f>F14+G14+H14+I14+J14</f>
        <v>2761.6000000000004</v>
      </c>
      <c r="F14" s="47">
        <v>290</v>
      </c>
      <c r="G14" s="47">
        <v>290</v>
      </c>
      <c r="H14" s="15">
        <v>727.2</v>
      </c>
      <c r="I14" s="15">
        <v>727.2</v>
      </c>
      <c r="J14" s="15">
        <v>727.2</v>
      </c>
      <c r="K14" s="66" t="s">
        <v>56</v>
      </c>
      <c r="L14" s="66" t="s">
        <v>44</v>
      </c>
      <c r="N14" s="73"/>
      <c r="S14" s="3"/>
      <c r="T14" s="3"/>
      <c r="U14" s="3"/>
      <c r="V14" s="3"/>
      <c r="W14" s="3"/>
      <c r="X14" s="3"/>
      <c r="Y14" s="3"/>
      <c r="Z14" s="3"/>
    </row>
    <row r="15" spans="1:26" ht="66.75" customHeight="1" x14ac:dyDescent="0.25">
      <c r="A15" s="10"/>
      <c r="B15" s="34" t="s">
        <v>33</v>
      </c>
      <c r="C15" s="33"/>
      <c r="D15" s="19" t="s">
        <v>37</v>
      </c>
      <c r="E15" s="42">
        <f>F15+G15+H15+I15+J15</f>
        <v>2761.6000000000004</v>
      </c>
      <c r="F15" s="48">
        <f>F14</f>
        <v>290</v>
      </c>
      <c r="G15" s="48">
        <f t="shared" ref="G15:J15" si="1">G14</f>
        <v>290</v>
      </c>
      <c r="H15" s="48">
        <f t="shared" si="1"/>
        <v>727.2</v>
      </c>
      <c r="I15" s="48">
        <f t="shared" si="1"/>
        <v>727.2</v>
      </c>
      <c r="J15" s="48">
        <f t="shared" si="1"/>
        <v>727.2</v>
      </c>
      <c r="K15" s="20"/>
      <c r="L15" s="20"/>
      <c r="S15" s="3"/>
      <c r="T15" s="3"/>
      <c r="U15" s="3"/>
      <c r="V15" s="3"/>
      <c r="W15" s="3"/>
      <c r="X15" s="3"/>
      <c r="Y15" s="3"/>
      <c r="Z15" s="3"/>
    </row>
    <row r="16" spans="1:26" ht="24.75" customHeight="1" x14ac:dyDescent="0.25">
      <c r="A16" s="90" t="s">
        <v>40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25">
      <c r="A17" s="129">
        <v>1</v>
      </c>
      <c r="B17" s="127" t="s">
        <v>51</v>
      </c>
      <c r="C17" s="80" t="s">
        <v>29</v>
      </c>
      <c r="D17" s="27" t="s">
        <v>10</v>
      </c>
      <c r="E17" s="14">
        <f t="shared" ref="E17:J17" si="2">E18+E19+E20+E21</f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74" t="s">
        <v>56</v>
      </c>
      <c r="L17" s="77"/>
      <c r="S17" s="3"/>
      <c r="T17" s="3"/>
      <c r="U17" s="3"/>
      <c r="V17" s="3"/>
      <c r="W17" s="3"/>
      <c r="X17" s="3"/>
      <c r="Y17" s="3"/>
      <c r="Z17" s="3"/>
    </row>
    <row r="18" spans="1:26" ht="36" customHeight="1" x14ac:dyDescent="0.25">
      <c r="A18" s="130"/>
      <c r="B18" s="128"/>
      <c r="C18" s="81"/>
      <c r="D18" s="28" t="s">
        <v>6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75"/>
      <c r="L18" s="78"/>
      <c r="S18" s="3"/>
      <c r="T18" s="3"/>
      <c r="U18" s="3"/>
      <c r="V18" s="3"/>
      <c r="W18" s="3"/>
      <c r="X18" s="3"/>
      <c r="Y18" s="3"/>
      <c r="Z18" s="3"/>
    </row>
    <row r="19" spans="1:26" ht="48" customHeight="1" x14ac:dyDescent="0.25">
      <c r="A19" s="130"/>
      <c r="B19" s="128"/>
      <c r="C19" s="81"/>
      <c r="D19" s="28" t="s">
        <v>5</v>
      </c>
      <c r="E19" s="15">
        <v>0</v>
      </c>
      <c r="F19" s="15">
        <v>0</v>
      </c>
      <c r="G19" s="17">
        <v>0</v>
      </c>
      <c r="H19" s="15">
        <v>0</v>
      </c>
      <c r="I19" s="15">
        <v>0</v>
      </c>
      <c r="J19" s="15">
        <v>0</v>
      </c>
      <c r="K19" s="75"/>
      <c r="L19" s="78"/>
      <c r="S19" s="3"/>
      <c r="T19" s="3"/>
      <c r="U19" s="3"/>
      <c r="V19" s="3"/>
      <c r="W19" s="3"/>
      <c r="X19" s="3"/>
      <c r="Y19" s="3"/>
      <c r="Z19" s="3"/>
    </row>
    <row r="20" spans="1:26" ht="59.25" customHeight="1" x14ac:dyDescent="0.25">
      <c r="A20" s="130"/>
      <c r="B20" s="128"/>
      <c r="C20" s="81"/>
      <c r="D20" s="28" t="s">
        <v>23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75"/>
      <c r="L20" s="78"/>
      <c r="S20" s="3"/>
      <c r="T20" s="3"/>
      <c r="U20" s="3"/>
      <c r="V20" s="3"/>
      <c r="W20" s="3"/>
      <c r="X20" s="3"/>
      <c r="Y20" s="3"/>
      <c r="Z20" s="3"/>
    </row>
    <row r="21" spans="1:26" ht="55.5" customHeight="1" x14ac:dyDescent="0.25">
      <c r="A21" s="131"/>
      <c r="B21" s="128"/>
      <c r="C21" s="81"/>
      <c r="D21" s="28" t="s">
        <v>7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76"/>
      <c r="L21" s="79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135" t="s">
        <v>26</v>
      </c>
      <c r="B22" s="82" t="s">
        <v>52</v>
      </c>
      <c r="C22" s="80" t="s">
        <v>29</v>
      </c>
      <c r="D22" s="27" t="s">
        <v>10</v>
      </c>
      <c r="E22" s="14">
        <f t="shared" ref="E22" si="3">E23+E24+E25+E26</f>
        <v>0</v>
      </c>
      <c r="F22" s="14">
        <f t="shared" ref="F22" si="4">F23+F24+F25+F26</f>
        <v>0</v>
      </c>
      <c r="G22" s="14">
        <f t="shared" ref="G22" si="5">G23+G24+G25+G26</f>
        <v>0</v>
      </c>
      <c r="H22" s="14">
        <f t="shared" ref="H22" si="6">H23+H24+H25+H26</f>
        <v>0</v>
      </c>
      <c r="I22" s="14">
        <f t="shared" ref="I22" si="7">I23+I24+I25+I26</f>
        <v>0</v>
      </c>
      <c r="J22" s="14">
        <f t="shared" ref="J22" si="8">J23+J24+J25+J26</f>
        <v>0</v>
      </c>
      <c r="K22" s="74" t="s">
        <v>56</v>
      </c>
      <c r="L22" s="77" t="s">
        <v>41</v>
      </c>
      <c r="S22" s="3"/>
      <c r="T22" s="3"/>
      <c r="U22" s="3"/>
      <c r="V22" s="3"/>
      <c r="W22" s="3"/>
      <c r="X22" s="3"/>
      <c r="Y22" s="3"/>
      <c r="Z22" s="3"/>
    </row>
    <row r="23" spans="1:26" ht="41.25" customHeight="1" x14ac:dyDescent="0.25">
      <c r="A23" s="136"/>
      <c r="B23" s="83"/>
      <c r="C23" s="81"/>
      <c r="D23" s="28" t="s">
        <v>6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75"/>
      <c r="L23" s="78"/>
      <c r="S23" s="3"/>
      <c r="T23" s="3"/>
      <c r="U23" s="3"/>
      <c r="V23" s="3"/>
      <c r="W23" s="3"/>
      <c r="X23" s="3"/>
      <c r="Y23" s="3"/>
      <c r="Z23" s="3"/>
    </row>
    <row r="24" spans="1:26" ht="59.25" customHeight="1" x14ac:dyDescent="0.25">
      <c r="A24" s="136"/>
      <c r="B24" s="83"/>
      <c r="C24" s="81"/>
      <c r="D24" s="28" t="s">
        <v>5</v>
      </c>
      <c r="E24" s="15">
        <v>0</v>
      </c>
      <c r="F24" s="15">
        <v>0</v>
      </c>
      <c r="G24" s="17">
        <v>0</v>
      </c>
      <c r="H24" s="15">
        <v>0</v>
      </c>
      <c r="I24" s="15">
        <v>0</v>
      </c>
      <c r="J24" s="15">
        <v>0</v>
      </c>
      <c r="K24" s="75"/>
      <c r="L24" s="78"/>
      <c r="S24" s="3"/>
      <c r="T24" s="3"/>
      <c r="U24" s="3"/>
      <c r="V24" s="3"/>
      <c r="W24" s="3"/>
      <c r="X24" s="3"/>
      <c r="Y24" s="3"/>
      <c r="Z24" s="3"/>
    </row>
    <row r="25" spans="1:26" ht="72" customHeight="1" x14ac:dyDescent="0.25">
      <c r="A25" s="136"/>
      <c r="B25" s="83"/>
      <c r="C25" s="81"/>
      <c r="D25" s="28" t="s">
        <v>23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75"/>
      <c r="L25" s="78"/>
      <c r="S25" s="3"/>
      <c r="T25" s="3"/>
      <c r="U25" s="3"/>
      <c r="V25" s="3"/>
      <c r="W25" s="3"/>
      <c r="X25" s="3"/>
      <c r="Y25" s="3"/>
      <c r="Z25" s="3"/>
    </row>
    <row r="26" spans="1:26" ht="40.5" customHeight="1" x14ac:dyDescent="0.25">
      <c r="A26" s="108"/>
      <c r="B26" s="84"/>
      <c r="C26" s="81"/>
      <c r="D26" s="28" t="s">
        <v>7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76"/>
      <c r="L26" s="79"/>
      <c r="S26" s="3"/>
      <c r="T26" s="3"/>
      <c r="U26" s="3"/>
      <c r="V26" s="3"/>
      <c r="W26" s="3"/>
      <c r="X26" s="3"/>
      <c r="Y26" s="3"/>
      <c r="Z26" s="3"/>
    </row>
    <row r="27" spans="1:26" ht="31.5" customHeight="1" x14ac:dyDescent="0.25">
      <c r="A27" s="134"/>
      <c r="B27" s="128" t="s">
        <v>33</v>
      </c>
      <c r="C27" s="80" t="s">
        <v>29</v>
      </c>
      <c r="D27" s="27" t="s">
        <v>10</v>
      </c>
      <c r="E27" s="14">
        <f t="shared" ref="E27:J27" si="9">E28+E29+E30+E31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85"/>
      <c r="L27" s="87"/>
      <c r="S27" s="3"/>
      <c r="T27" s="3"/>
      <c r="U27" s="3"/>
      <c r="V27" s="3"/>
      <c r="W27" s="3"/>
      <c r="X27" s="3"/>
      <c r="Y27" s="3"/>
      <c r="Z27" s="3"/>
    </row>
    <row r="28" spans="1:26" ht="38.25" customHeight="1" x14ac:dyDescent="0.25">
      <c r="A28" s="88"/>
      <c r="B28" s="128"/>
      <c r="C28" s="81"/>
      <c r="D28" s="28" t="s">
        <v>6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86"/>
      <c r="L28" s="88"/>
      <c r="S28" s="3"/>
      <c r="T28" s="3"/>
      <c r="U28" s="3"/>
      <c r="V28" s="3"/>
      <c r="W28" s="3"/>
      <c r="X28" s="3"/>
      <c r="Y28" s="3"/>
      <c r="Z28" s="3"/>
    </row>
    <row r="29" spans="1:26" ht="48.75" customHeight="1" x14ac:dyDescent="0.25">
      <c r="A29" s="88"/>
      <c r="B29" s="128"/>
      <c r="C29" s="81"/>
      <c r="D29" s="28" t="s">
        <v>5</v>
      </c>
      <c r="E29" s="15">
        <v>0</v>
      </c>
      <c r="F29" s="15">
        <v>0</v>
      </c>
      <c r="G29" s="17">
        <v>0</v>
      </c>
      <c r="H29" s="15">
        <v>0</v>
      </c>
      <c r="I29" s="15">
        <v>0</v>
      </c>
      <c r="J29" s="15">
        <v>0</v>
      </c>
      <c r="K29" s="86"/>
      <c r="L29" s="88"/>
      <c r="S29" s="3"/>
      <c r="T29" s="3"/>
      <c r="U29" s="3"/>
      <c r="V29" s="3"/>
      <c r="W29" s="3"/>
      <c r="X29" s="3"/>
      <c r="Y29" s="3"/>
      <c r="Z29" s="3"/>
    </row>
    <row r="30" spans="1:26" ht="65.25" customHeight="1" x14ac:dyDescent="0.25">
      <c r="A30" s="88"/>
      <c r="B30" s="128"/>
      <c r="C30" s="81"/>
      <c r="D30" s="28" t="s">
        <v>23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86"/>
      <c r="L30" s="88"/>
      <c r="S30" s="3"/>
      <c r="T30" s="3"/>
      <c r="U30" s="3"/>
      <c r="V30" s="3"/>
      <c r="W30" s="3"/>
      <c r="X30" s="3"/>
      <c r="Y30" s="3"/>
      <c r="Z30" s="3"/>
    </row>
    <row r="31" spans="1:26" ht="42" customHeight="1" x14ac:dyDescent="0.25">
      <c r="A31" s="89"/>
      <c r="B31" s="128"/>
      <c r="C31" s="81"/>
      <c r="D31" s="28" t="s">
        <v>7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86"/>
      <c r="L31" s="89"/>
      <c r="S31" s="3"/>
      <c r="T31" s="3"/>
      <c r="U31" s="3"/>
      <c r="V31" s="3"/>
      <c r="W31" s="3"/>
      <c r="X31" s="3"/>
      <c r="Y31" s="3"/>
      <c r="Z31" s="3"/>
    </row>
    <row r="32" spans="1:26" ht="17.25" customHeight="1" x14ac:dyDescent="0.25">
      <c r="A32" s="145" t="s">
        <v>34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7"/>
      <c r="S32" s="3"/>
      <c r="T32" s="3"/>
      <c r="U32" s="3"/>
      <c r="V32" s="3"/>
      <c r="W32" s="3"/>
      <c r="X32" s="3"/>
      <c r="Y32" s="3"/>
      <c r="Z32" s="3"/>
    </row>
    <row r="33" spans="1:26" ht="17.25" customHeight="1" x14ac:dyDescent="0.25">
      <c r="A33" s="138">
        <v>1</v>
      </c>
      <c r="B33" s="125" t="s">
        <v>53</v>
      </c>
      <c r="C33" s="122" t="s">
        <v>21</v>
      </c>
      <c r="D33" s="51" t="s">
        <v>10</v>
      </c>
      <c r="E33" s="54">
        <f t="shared" ref="E33:J33" si="10">SUM(E34:E35)</f>
        <v>47438.241999999998</v>
      </c>
      <c r="F33" s="54">
        <f t="shared" si="10"/>
        <v>11067</v>
      </c>
      <c r="G33" s="54">
        <f t="shared" si="10"/>
        <v>10511.242</v>
      </c>
      <c r="H33" s="54">
        <f t="shared" si="10"/>
        <v>8620</v>
      </c>
      <c r="I33" s="54">
        <f t="shared" si="10"/>
        <v>8620</v>
      </c>
      <c r="J33" s="54">
        <f t="shared" si="10"/>
        <v>8620</v>
      </c>
      <c r="K33" s="104" t="s">
        <v>56</v>
      </c>
      <c r="L33" s="106"/>
      <c r="S33" s="3"/>
      <c r="T33" s="3"/>
      <c r="U33" s="3"/>
      <c r="V33" s="3"/>
      <c r="W33" s="3"/>
      <c r="X33" s="3"/>
      <c r="Y33" s="3"/>
      <c r="Z33" s="3"/>
    </row>
    <row r="34" spans="1:26" ht="45.75" customHeight="1" x14ac:dyDescent="0.25">
      <c r="A34" s="139"/>
      <c r="B34" s="126"/>
      <c r="C34" s="123"/>
      <c r="D34" s="50" t="s">
        <v>5</v>
      </c>
      <c r="E34" s="38">
        <f>F34+G34+H34+I34+J34</f>
        <v>47419.241999999998</v>
      </c>
      <c r="F34" s="15">
        <f>F37</f>
        <v>11048</v>
      </c>
      <c r="G34" s="15">
        <f>G37</f>
        <v>10511.242</v>
      </c>
      <c r="H34" s="15">
        <f>H37</f>
        <v>8620</v>
      </c>
      <c r="I34" s="15">
        <f>I37</f>
        <v>8620</v>
      </c>
      <c r="J34" s="15">
        <f>J37</f>
        <v>8620</v>
      </c>
      <c r="K34" s="105"/>
      <c r="L34" s="107"/>
      <c r="S34" s="3"/>
      <c r="T34" s="3"/>
      <c r="U34" s="3"/>
      <c r="V34" s="3"/>
      <c r="W34" s="3"/>
      <c r="X34" s="3"/>
      <c r="Y34" s="3"/>
      <c r="Z34" s="3"/>
    </row>
    <row r="35" spans="1:26" ht="102" customHeight="1" x14ac:dyDescent="0.25">
      <c r="A35" s="140"/>
      <c r="B35" s="137"/>
      <c r="C35" s="124"/>
      <c r="D35" s="55" t="s">
        <v>23</v>
      </c>
      <c r="E35" s="37">
        <f>SUM(F35:J35)</f>
        <v>19</v>
      </c>
      <c r="F35" s="37">
        <v>19</v>
      </c>
      <c r="G35" s="37">
        <v>0</v>
      </c>
      <c r="H35" s="37">
        <v>0</v>
      </c>
      <c r="I35" s="37">
        <v>0</v>
      </c>
      <c r="J35" s="37">
        <v>0</v>
      </c>
      <c r="K35" s="105"/>
      <c r="L35" s="108"/>
      <c r="S35" s="3"/>
      <c r="T35" s="3"/>
      <c r="U35" s="3"/>
      <c r="V35" s="3"/>
      <c r="W35" s="3"/>
      <c r="X35" s="3"/>
      <c r="Y35" s="3"/>
      <c r="Z35" s="3"/>
    </row>
    <row r="36" spans="1:26" ht="51.75" customHeight="1" x14ac:dyDescent="0.25">
      <c r="A36" s="135" t="s">
        <v>26</v>
      </c>
      <c r="B36" s="125" t="s">
        <v>54</v>
      </c>
      <c r="C36" s="53" t="s">
        <v>21</v>
      </c>
      <c r="D36" s="56" t="s">
        <v>10</v>
      </c>
      <c r="E36" s="52">
        <f t="shared" ref="E36:J36" si="11">SUM(E37:E38)</f>
        <v>47438.241999999998</v>
      </c>
      <c r="F36" s="52">
        <f t="shared" si="11"/>
        <v>11067</v>
      </c>
      <c r="G36" s="52">
        <f t="shared" si="11"/>
        <v>10511.242</v>
      </c>
      <c r="H36" s="52">
        <f t="shared" si="11"/>
        <v>8620</v>
      </c>
      <c r="I36" s="52">
        <f t="shared" si="11"/>
        <v>8620</v>
      </c>
      <c r="J36" s="52">
        <f t="shared" si="11"/>
        <v>8620</v>
      </c>
      <c r="K36" s="109" t="s">
        <v>56</v>
      </c>
      <c r="L36" s="109" t="s">
        <v>42</v>
      </c>
      <c r="O36" s="73"/>
      <c r="S36" s="3"/>
      <c r="T36" s="3"/>
      <c r="U36" s="3"/>
      <c r="V36" s="3"/>
      <c r="W36" s="3"/>
      <c r="X36" s="3"/>
      <c r="Y36" s="3"/>
      <c r="Z36" s="3"/>
    </row>
    <row r="37" spans="1:26" ht="99" customHeight="1" x14ac:dyDescent="0.25">
      <c r="A37" s="136"/>
      <c r="B37" s="126"/>
      <c r="C37" s="123"/>
      <c r="D37" s="36" t="s">
        <v>25</v>
      </c>
      <c r="E37" s="38">
        <f>F37+G37+H37+I37+J37</f>
        <v>47419.241999999998</v>
      </c>
      <c r="F37" s="37">
        <v>11048</v>
      </c>
      <c r="G37" s="37">
        <v>10511.242</v>
      </c>
      <c r="H37" s="15">
        <v>8620</v>
      </c>
      <c r="I37" s="15">
        <v>8620</v>
      </c>
      <c r="J37" s="15">
        <v>8620</v>
      </c>
      <c r="K37" s="110"/>
      <c r="L37" s="111"/>
      <c r="O37" s="73"/>
      <c r="S37" s="3"/>
      <c r="T37" s="3"/>
      <c r="U37" s="3"/>
      <c r="V37" s="3"/>
      <c r="W37" s="3"/>
      <c r="X37" s="3"/>
      <c r="Y37" s="3"/>
      <c r="Z37" s="3"/>
    </row>
    <row r="38" spans="1:26" ht="153" customHeight="1" x14ac:dyDescent="0.25">
      <c r="A38" s="136"/>
      <c r="B38" s="126"/>
      <c r="C38" s="123"/>
      <c r="D38" s="36" t="s">
        <v>23</v>
      </c>
      <c r="E38" s="37">
        <f>SUM(F38:J38)</f>
        <v>19</v>
      </c>
      <c r="F38" s="37">
        <v>19</v>
      </c>
      <c r="G38" s="37">
        <v>0</v>
      </c>
      <c r="H38" s="37">
        <v>0</v>
      </c>
      <c r="I38" s="37">
        <v>0</v>
      </c>
      <c r="J38" s="37">
        <v>0</v>
      </c>
      <c r="K38" s="110"/>
      <c r="L38" s="111"/>
      <c r="S38" s="3"/>
      <c r="T38" s="3"/>
      <c r="U38" s="3"/>
      <c r="V38" s="3"/>
      <c r="W38" s="3"/>
      <c r="X38" s="3"/>
      <c r="Y38" s="3"/>
      <c r="Z38" s="3"/>
    </row>
    <row r="39" spans="1:26" ht="25.5" customHeight="1" x14ac:dyDescent="0.25">
      <c r="A39" s="142"/>
      <c r="B39" s="141" t="s">
        <v>33</v>
      </c>
      <c r="C39" s="123" t="s">
        <v>21</v>
      </c>
      <c r="D39" s="57" t="s">
        <v>10</v>
      </c>
      <c r="E39" s="52">
        <f>SUM(E40:E41)</f>
        <v>47438.241999999998</v>
      </c>
      <c r="F39" s="52">
        <f t="shared" ref="F39:J39" si="12">SUM(F40:F41)</f>
        <v>11067</v>
      </c>
      <c r="G39" s="52">
        <f t="shared" si="12"/>
        <v>10511.242</v>
      </c>
      <c r="H39" s="52">
        <f t="shared" si="12"/>
        <v>8620</v>
      </c>
      <c r="I39" s="52">
        <f t="shared" si="12"/>
        <v>8620</v>
      </c>
      <c r="J39" s="52">
        <f t="shared" si="12"/>
        <v>8620</v>
      </c>
      <c r="K39" s="68"/>
      <c r="L39" s="68"/>
      <c r="S39" s="3"/>
      <c r="T39" s="3"/>
      <c r="U39" s="3"/>
      <c r="V39" s="3"/>
      <c r="W39" s="3"/>
      <c r="X39" s="3"/>
      <c r="Y39" s="3"/>
      <c r="Z39" s="3"/>
    </row>
    <row r="40" spans="1:26" ht="53.25" customHeight="1" x14ac:dyDescent="0.25">
      <c r="A40" s="136"/>
      <c r="B40" s="141"/>
      <c r="C40" s="123"/>
      <c r="D40" s="19" t="s">
        <v>5</v>
      </c>
      <c r="E40" s="38">
        <f>F40+G40+H40+I40+J40</f>
        <v>47419.241999999998</v>
      </c>
      <c r="F40" s="15">
        <f>F34</f>
        <v>11048</v>
      </c>
      <c r="G40" s="15">
        <f>G34</f>
        <v>10511.242</v>
      </c>
      <c r="H40" s="15">
        <f t="shared" ref="H40:J40" si="13">H34</f>
        <v>8620</v>
      </c>
      <c r="I40" s="15">
        <f t="shared" si="13"/>
        <v>8620</v>
      </c>
      <c r="J40" s="15">
        <f t="shared" si="13"/>
        <v>8620</v>
      </c>
      <c r="K40" s="69"/>
      <c r="L40" s="71"/>
      <c r="S40" s="3"/>
      <c r="T40" s="3"/>
      <c r="U40" s="3"/>
      <c r="V40" s="3"/>
      <c r="W40" s="3"/>
      <c r="X40" s="3"/>
      <c r="Y40" s="3"/>
      <c r="Z40" s="3"/>
    </row>
    <row r="41" spans="1:26" ht="57.75" customHeight="1" x14ac:dyDescent="0.25">
      <c r="A41" s="108"/>
      <c r="B41" s="141"/>
      <c r="C41" s="124"/>
      <c r="D41" s="19" t="s">
        <v>23</v>
      </c>
      <c r="E41" s="15">
        <f>SUM(F41:J41)</f>
        <v>19</v>
      </c>
      <c r="F41" s="15">
        <v>19</v>
      </c>
      <c r="G41" s="15">
        <v>0</v>
      </c>
      <c r="H41" s="15">
        <v>0</v>
      </c>
      <c r="I41" s="15">
        <v>0</v>
      </c>
      <c r="J41" s="15">
        <v>0</v>
      </c>
      <c r="K41" s="70"/>
      <c r="L41" s="72"/>
      <c r="S41" s="3"/>
      <c r="T41" s="3"/>
      <c r="U41" s="3"/>
      <c r="V41" s="3"/>
      <c r="W41" s="3"/>
      <c r="X41" s="3"/>
      <c r="Y41" s="3"/>
      <c r="Z41" s="3"/>
    </row>
    <row r="42" spans="1:26" ht="17.25" customHeight="1" x14ac:dyDescent="0.25">
      <c r="A42" s="148" t="s">
        <v>35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S42" s="3"/>
      <c r="T42" s="3"/>
      <c r="U42" s="3"/>
      <c r="V42" s="3"/>
      <c r="W42" s="3"/>
      <c r="X42" s="3"/>
      <c r="Y42" s="3"/>
      <c r="Z42" s="3"/>
    </row>
    <row r="43" spans="1:26" ht="135" customHeight="1" x14ac:dyDescent="0.25">
      <c r="A43" s="23">
        <v>1</v>
      </c>
      <c r="B43" s="11" t="s">
        <v>27</v>
      </c>
      <c r="C43" s="44" t="s">
        <v>21</v>
      </c>
      <c r="D43" s="18" t="s">
        <v>28</v>
      </c>
      <c r="E43" s="26">
        <v>0</v>
      </c>
      <c r="F43" s="120" t="s">
        <v>57</v>
      </c>
      <c r="G43" s="120"/>
      <c r="H43" s="120"/>
      <c r="I43" s="120"/>
      <c r="J43" s="121"/>
      <c r="K43" s="66" t="s">
        <v>56</v>
      </c>
      <c r="L43" s="46"/>
      <c r="S43" s="3"/>
      <c r="T43" s="3"/>
      <c r="U43" s="3"/>
      <c r="V43" s="3"/>
      <c r="W43" s="3"/>
      <c r="X43" s="3"/>
      <c r="Y43" s="3"/>
      <c r="Z43" s="3"/>
    </row>
    <row r="44" spans="1:26" ht="134.25" customHeight="1" x14ac:dyDescent="0.25">
      <c r="A44" s="45" t="s">
        <v>26</v>
      </c>
      <c r="B44" s="11" t="s">
        <v>55</v>
      </c>
      <c r="C44" s="31" t="s">
        <v>21</v>
      </c>
      <c r="D44" s="18" t="s">
        <v>22</v>
      </c>
      <c r="E44" s="26">
        <v>0</v>
      </c>
      <c r="F44" s="120" t="s">
        <v>57</v>
      </c>
      <c r="G44" s="120"/>
      <c r="H44" s="120"/>
      <c r="I44" s="120"/>
      <c r="J44" s="121"/>
      <c r="K44" s="66" t="s">
        <v>56</v>
      </c>
      <c r="L44" s="67" t="s">
        <v>30</v>
      </c>
      <c r="S44" s="3"/>
      <c r="T44" s="3"/>
      <c r="U44" s="3"/>
      <c r="V44" s="3"/>
      <c r="W44" s="3"/>
      <c r="X44" s="3"/>
      <c r="Y44" s="3"/>
      <c r="Z44" s="3"/>
    </row>
    <row r="45" spans="1:26" ht="60" customHeight="1" x14ac:dyDescent="0.25">
      <c r="A45" s="10"/>
      <c r="B45" s="34" t="s">
        <v>33</v>
      </c>
      <c r="C45" s="13"/>
      <c r="D45" s="19" t="s">
        <v>22</v>
      </c>
      <c r="E45" s="40">
        <v>0</v>
      </c>
      <c r="F45" s="120" t="s">
        <v>57</v>
      </c>
      <c r="G45" s="120"/>
      <c r="H45" s="120"/>
      <c r="I45" s="120"/>
      <c r="J45" s="121"/>
      <c r="K45" s="20"/>
      <c r="L45" s="20"/>
      <c r="S45" s="3"/>
      <c r="T45" s="3"/>
      <c r="U45" s="3"/>
      <c r="V45" s="3"/>
      <c r="W45" s="3"/>
      <c r="X45" s="3"/>
      <c r="Y45" s="3"/>
      <c r="Z45" s="3"/>
    </row>
    <row r="46" spans="1:26" ht="22.5" customHeight="1" x14ac:dyDescent="0.25">
      <c r="A46" s="116"/>
      <c r="B46" s="118" t="s">
        <v>36</v>
      </c>
      <c r="C46" s="143"/>
      <c r="D46" s="29" t="s">
        <v>10</v>
      </c>
      <c r="E46" s="14">
        <f t="shared" ref="E46:J46" si="14">E47+E48+E49+E50</f>
        <v>50199.841999999997</v>
      </c>
      <c r="F46" s="14">
        <f t="shared" si="14"/>
        <v>11357</v>
      </c>
      <c r="G46" s="14">
        <f t="shared" si="14"/>
        <v>10801.242</v>
      </c>
      <c r="H46" s="14">
        <f t="shared" si="14"/>
        <v>9347.2000000000007</v>
      </c>
      <c r="I46" s="14">
        <f t="shared" si="14"/>
        <v>9347.2000000000007</v>
      </c>
      <c r="J46" s="14">
        <f t="shared" si="14"/>
        <v>9347.2000000000007</v>
      </c>
      <c r="K46" s="8"/>
      <c r="L46" s="8"/>
      <c r="S46" s="3"/>
      <c r="T46" s="3"/>
      <c r="U46" s="3"/>
      <c r="V46" s="3"/>
      <c r="W46" s="3"/>
      <c r="X46" s="3"/>
      <c r="Y46" s="3"/>
      <c r="Z46" s="3"/>
    </row>
    <row r="47" spans="1:26" ht="36.75" customHeight="1" x14ac:dyDescent="0.25">
      <c r="A47" s="117"/>
      <c r="B47" s="119"/>
      <c r="C47" s="144"/>
      <c r="D47" s="30" t="s">
        <v>6</v>
      </c>
      <c r="E47" s="15">
        <f t="shared" ref="E47:J47" si="15">E28</f>
        <v>0</v>
      </c>
      <c r="F47" s="15">
        <f t="shared" si="15"/>
        <v>0</v>
      </c>
      <c r="G47" s="15">
        <f t="shared" si="15"/>
        <v>0</v>
      </c>
      <c r="H47" s="15">
        <f t="shared" si="15"/>
        <v>0</v>
      </c>
      <c r="I47" s="15">
        <f t="shared" si="15"/>
        <v>0</v>
      </c>
      <c r="J47" s="15">
        <f t="shared" si="15"/>
        <v>0</v>
      </c>
      <c r="K47" s="8"/>
      <c r="L47" s="8"/>
      <c r="S47" s="3"/>
      <c r="T47" s="3"/>
      <c r="U47" s="3"/>
      <c r="V47" s="3"/>
      <c r="W47" s="3"/>
      <c r="X47" s="3"/>
      <c r="Y47" s="3"/>
      <c r="Z47" s="3"/>
    </row>
    <row r="48" spans="1:26" ht="50.25" customHeight="1" x14ac:dyDescent="0.25">
      <c r="A48" s="117"/>
      <c r="B48" s="119"/>
      <c r="C48" s="144"/>
      <c r="D48" s="30" t="s">
        <v>5</v>
      </c>
      <c r="E48" s="32">
        <f t="shared" ref="E48:E49" si="16">J48+I48+H48+G48+F48</f>
        <v>47419.241999999998</v>
      </c>
      <c r="F48" s="15">
        <f>F40</f>
        <v>11048</v>
      </c>
      <c r="G48" s="15">
        <f t="shared" ref="G48:J48" si="17">G40</f>
        <v>10511.242</v>
      </c>
      <c r="H48" s="15">
        <f t="shared" si="17"/>
        <v>8620</v>
      </c>
      <c r="I48" s="15">
        <f t="shared" si="17"/>
        <v>8620</v>
      </c>
      <c r="J48" s="15">
        <f t="shared" si="17"/>
        <v>8620</v>
      </c>
      <c r="K48" s="16"/>
      <c r="L48" s="16"/>
    </row>
    <row r="49" spans="1:14" ht="60.75" customHeight="1" x14ac:dyDescent="0.25">
      <c r="A49" s="117"/>
      <c r="B49" s="119"/>
      <c r="C49" s="144"/>
      <c r="D49" s="30" t="s">
        <v>23</v>
      </c>
      <c r="E49" s="32">
        <f t="shared" si="16"/>
        <v>2780.6000000000004</v>
      </c>
      <c r="F49" s="17">
        <f>F15+F35</f>
        <v>309</v>
      </c>
      <c r="G49" s="17">
        <f t="shared" ref="G49:J49" si="18">G15</f>
        <v>290</v>
      </c>
      <c r="H49" s="17">
        <f t="shared" si="18"/>
        <v>727.2</v>
      </c>
      <c r="I49" s="17">
        <f t="shared" si="18"/>
        <v>727.2</v>
      </c>
      <c r="J49" s="17">
        <f t="shared" si="18"/>
        <v>727.2</v>
      </c>
      <c r="K49" s="17"/>
      <c r="L49" s="17"/>
    </row>
    <row r="50" spans="1:14" ht="30.75" customHeight="1" x14ac:dyDescent="0.25">
      <c r="A50" s="117"/>
      <c r="B50" s="119"/>
      <c r="C50" s="144"/>
      <c r="D50" s="30" t="s">
        <v>7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6"/>
      <c r="L50" s="16"/>
    </row>
    <row r="51" spans="1:14" ht="9.75" customHeight="1" x14ac:dyDescent="0.25">
      <c r="A51" s="58"/>
      <c r="B51" s="59"/>
      <c r="C51" s="60"/>
      <c r="D51" s="61"/>
      <c r="E51" s="62"/>
      <c r="F51" s="62"/>
      <c r="G51" s="62"/>
      <c r="H51" s="62"/>
      <c r="I51" s="62"/>
      <c r="J51" s="62"/>
      <c r="K51" s="63"/>
      <c r="L51" s="64" t="s">
        <v>47</v>
      </c>
    </row>
    <row r="52" spans="1:14" ht="48" customHeight="1" x14ac:dyDescent="0.3">
      <c r="B52" s="112" t="s">
        <v>46</v>
      </c>
      <c r="C52" s="113"/>
      <c r="D52" s="113"/>
      <c r="E52" s="114"/>
      <c r="F52" s="115"/>
      <c r="G52" s="49"/>
      <c r="H52" s="49"/>
      <c r="I52" s="49"/>
      <c r="J52" s="49" t="s">
        <v>43</v>
      </c>
      <c r="K52" s="9"/>
      <c r="L52" s="9"/>
      <c r="M52" s="9"/>
      <c r="N52"/>
    </row>
    <row r="53" spans="1:14" ht="20.25" customHeight="1" x14ac:dyDescent="0.3">
      <c r="B53" s="12" t="s">
        <v>11</v>
      </c>
      <c r="C53" s="12"/>
      <c r="D53" s="12"/>
      <c r="E53" s="12"/>
      <c r="F53" s="12"/>
      <c r="G53" s="12"/>
      <c r="H53" s="12"/>
      <c r="I53" s="12"/>
      <c r="J53" s="21"/>
      <c r="K53" s="9"/>
      <c r="L53" s="9"/>
      <c r="M53" s="9"/>
      <c r="N53"/>
    </row>
    <row r="54" spans="1:14" ht="33.75" customHeight="1" x14ac:dyDescent="0.3">
      <c r="B54" s="132" t="s">
        <v>12</v>
      </c>
      <c r="C54" s="133"/>
      <c r="D54" s="133"/>
      <c r="E54" s="133"/>
      <c r="F54" s="115"/>
      <c r="G54" s="12"/>
      <c r="H54" s="12"/>
      <c r="I54" s="12"/>
      <c r="J54" s="12" t="s">
        <v>13</v>
      </c>
      <c r="K54" s="9"/>
      <c r="L54" s="9"/>
      <c r="M54" s="9"/>
      <c r="N54"/>
    </row>
  </sheetData>
  <mergeCells count="56">
    <mergeCell ref="B54:F54"/>
    <mergeCell ref="A27:A31"/>
    <mergeCell ref="F43:J43"/>
    <mergeCell ref="A22:A26"/>
    <mergeCell ref="B33:B35"/>
    <mergeCell ref="A33:A35"/>
    <mergeCell ref="C37:C38"/>
    <mergeCell ref="C39:C41"/>
    <mergeCell ref="B39:B41"/>
    <mergeCell ref="B27:B31"/>
    <mergeCell ref="C27:C31"/>
    <mergeCell ref="A36:A38"/>
    <mergeCell ref="A39:A41"/>
    <mergeCell ref="C46:C50"/>
    <mergeCell ref="A32:L32"/>
    <mergeCell ref="A42:L42"/>
    <mergeCell ref="B17:B21"/>
    <mergeCell ref="C17:C21"/>
    <mergeCell ref="L17:L21"/>
    <mergeCell ref="F10:J10"/>
    <mergeCell ref="F9:J9"/>
    <mergeCell ref="F11:J11"/>
    <mergeCell ref="A16:L16"/>
    <mergeCell ref="A12:L12"/>
    <mergeCell ref="A17:A21"/>
    <mergeCell ref="K17:K21"/>
    <mergeCell ref="A46:A50"/>
    <mergeCell ref="B46:B50"/>
    <mergeCell ref="F45:J45"/>
    <mergeCell ref="F44:J44"/>
    <mergeCell ref="C33:C35"/>
    <mergeCell ref="B36:B38"/>
    <mergeCell ref="K33:K35"/>
    <mergeCell ref="L33:L35"/>
    <mergeCell ref="K36:K38"/>
    <mergeCell ref="L36:L38"/>
    <mergeCell ref="B52:F52"/>
    <mergeCell ref="H1:L1"/>
    <mergeCell ref="H2:L2"/>
    <mergeCell ref="H3:L3"/>
    <mergeCell ref="A4:L4"/>
    <mergeCell ref="A5:A6"/>
    <mergeCell ref="B5:B6"/>
    <mergeCell ref="L5:L6"/>
    <mergeCell ref="A8:L8"/>
    <mergeCell ref="E5:E6"/>
    <mergeCell ref="K5:K6"/>
    <mergeCell ref="D5:D6"/>
    <mergeCell ref="C5:C6"/>
    <mergeCell ref="F5:J5"/>
    <mergeCell ref="K22:K26"/>
    <mergeCell ref="L22:L26"/>
    <mergeCell ref="C22:C26"/>
    <mergeCell ref="B22:B26"/>
    <mergeCell ref="K27:K31"/>
    <mergeCell ref="L27:L3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подпрограма 1</vt:lpstr>
      <vt:lpstr>'подпрограма 1'!Заголовки_для_печати</vt:lpstr>
      <vt:lpstr>'подпрограма 1'!Область_печати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Данилочкина Елена Сергеевна</dc:creator>
  <cp:lastModifiedBy>Зиминова Анна Юрьевна</cp:lastModifiedBy>
  <cp:lastPrinted>2021-09-24T06:44:29Z</cp:lastPrinted>
  <dcterms:created xsi:type="dcterms:W3CDTF">2015-09-03T16:07:11Z</dcterms:created>
  <dcterms:modified xsi:type="dcterms:W3CDTF">2021-11-11T12:01:17Z</dcterms:modified>
</cp:coreProperties>
</file>