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boreiko\Desktop\МУНИЦИПАЛЬНАЯ ПРОГРАММА\2022\Постановление Апрель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  <definedName name="_xlnm.Print_Area" localSheetId="0">Sheet1!$A$1:$L$131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1" i="1" l="1"/>
  <c r="H101" i="1"/>
  <c r="I101" i="1"/>
  <c r="J101" i="1"/>
  <c r="F101" i="1"/>
  <c r="G98" i="1"/>
  <c r="H98" i="1"/>
  <c r="I98" i="1"/>
  <c r="J98" i="1"/>
  <c r="F98" i="1"/>
  <c r="G97" i="1"/>
  <c r="G95" i="1" s="1"/>
  <c r="H97" i="1"/>
  <c r="H115" i="1" s="1"/>
  <c r="I97" i="1"/>
  <c r="I115" i="1" s="1"/>
  <c r="J97" i="1"/>
  <c r="J115" i="1" s="1"/>
  <c r="F97" i="1"/>
  <c r="F95" i="1" s="1"/>
  <c r="G96" i="1"/>
  <c r="G114" i="1" s="1"/>
  <c r="H96" i="1"/>
  <c r="H114" i="1" s="1"/>
  <c r="H113" i="1" s="1"/>
  <c r="I96" i="1"/>
  <c r="I114" i="1" s="1"/>
  <c r="J96" i="1"/>
  <c r="J114" i="1" s="1"/>
  <c r="F96" i="1"/>
  <c r="F114" i="1" s="1"/>
  <c r="H95" i="1"/>
  <c r="I95" i="1"/>
  <c r="I93" i="1"/>
  <c r="F92" i="1"/>
  <c r="G93" i="1"/>
  <c r="H93" i="1"/>
  <c r="J93" i="1"/>
  <c r="G92" i="1"/>
  <c r="H92" i="1"/>
  <c r="I92" i="1"/>
  <c r="I91" i="1" s="1"/>
  <c r="J92" i="1"/>
  <c r="I83" i="1"/>
  <c r="J83" i="1"/>
  <c r="J82" i="1"/>
  <c r="H77" i="1"/>
  <c r="H83" i="1" s="1"/>
  <c r="I77" i="1"/>
  <c r="J77" i="1"/>
  <c r="H76" i="1"/>
  <c r="H82" i="1" s="1"/>
  <c r="I76" i="1"/>
  <c r="I82" i="1" s="1"/>
  <c r="J76" i="1"/>
  <c r="H78" i="1"/>
  <c r="I78" i="1"/>
  <c r="J78" i="1"/>
  <c r="I75" i="1"/>
  <c r="J73" i="1"/>
  <c r="F73" i="1"/>
  <c r="I72" i="1"/>
  <c r="J72" i="1"/>
  <c r="G66" i="1"/>
  <c r="H66" i="1"/>
  <c r="I66" i="1"/>
  <c r="J66" i="1"/>
  <c r="F66" i="1"/>
  <c r="G63" i="1"/>
  <c r="H63" i="1"/>
  <c r="I63" i="1"/>
  <c r="J63" i="1"/>
  <c r="F63" i="1"/>
  <c r="G62" i="1"/>
  <c r="G73" i="1" s="1"/>
  <c r="H62" i="1"/>
  <c r="H73" i="1" s="1"/>
  <c r="I62" i="1"/>
  <c r="I73" i="1" s="1"/>
  <c r="I71" i="1" s="1"/>
  <c r="J62" i="1"/>
  <c r="F62" i="1"/>
  <c r="G61" i="1"/>
  <c r="G72" i="1" s="1"/>
  <c r="H61" i="1"/>
  <c r="H72" i="1" s="1"/>
  <c r="I61" i="1"/>
  <c r="J61" i="1"/>
  <c r="F61" i="1"/>
  <c r="F72" i="1" s="1"/>
  <c r="F71" i="1" s="1"/>
  <c r="I60" i="1"/>
  <c r="F60" i="1"/>
  <c r="J57" i="1"/>
  <c r="I56" i="1"/>
  <c r="I117" i="1" s="1"/>
  <c r="G51" i="1"/>
  <c r="G42" i="1" s="1"/>
  <c r="G39" i="1" s="1"/>
  <c r="H51" i="1"/>
  <c r="I51" i="1"/>
  <c r="I42" i="1" s="1"/>
  <c r="I58" i="1" s="1"/>
  <c r="J51" i="1"/>
  <c r="J42" i="1" s="1"/>
  <c r="J58" i="1" s="1"/>
  <c r="F51" i="1"/>
  <c r="F42" i="1" s="1"/>
  <c r="F58" i="1" s="1"/>
  <c r="G47" i="1"/>
  <c r="H47" i="1"/>
  <c r="I47" i="1"/>
  <c r="J47" i="1"/>
  <c r="E47" i="1" s="1"/>
  <c r="F47" i="1"/>
  <c r="G43" i="1"/>
  <c r="H43" i="1"/>
  <c r="I43" i="1"/>
  <c r="J43" i="1"/>
  <c r="F43" i="1"/>
  <c r="H42" i="1"/>
  <c r="G41" i="1"/>
  <c r="G57" i="1" s="1"/>
  <c r="H41" i="1"/>
  <c r="H57" i="1" s="1"/>
  <c r="I41" i="1"/>
  <c r="I57" i="1" s="1"/>
  <c r="J41" i="1"/>
  <c r="F41" i="1"/>
  <c r="F57" i="1" s="1"/>
  <c r="G40" i="1"/>
  <c r="G56" i="1" s="1"/>
  <c r="G117" i="1" s="1"/>
  <c r="H40" i="1"/>
  <c r="H56" i="1" s="1"/>
  <c r="I40" i="1"/>
  <c r="J40" i="1"/>
  <c r="J56" i="1" s="1"/>
  <c r="J117" i="1" s="1"/>
  <c r="F40" i="1"/>
  <c r="F56" i="1" s="1"/>
  <c r="E44" i="1"/>
  <c r="E45" i="1"/>
  <c r="E46" i="1"/>
  <c r="E48" i="1"/>
  <c r="E49" i="1"/>
  <c r="E50" i="1"/>
  <c r="E52" i="1"/>
  <c r="E53" i="1"/>
  <c r="E54" i="1"/>
  <c r="G31" i="1"/>
  <c r="G29" i="1" s="1"/>
  <c r="H31" i="1"/>
  <c r="I31" i="1"/>
  <c r="J31" i="1"/>
  <c r="F31" i="1"/>
  <c r="F37" i="1" s="1"/>
  <c r="G30" i="1"/>
  <c r="H30" i="1"/>
  <c r="H29" i="1" s="1"/>
  <c r="I30" i="1"/>
  <c r="J30" i="1"/>
  <c r="E30" i="1" s="1"/>
  <c r="F30" i="1"/>
  <c r="I29" i="1"/>
  <c r="F29" i="1"/>
  <c r="G27" i="1"/>
  <c r="H27" i="1"/>
  <c r="I27" i="1"/>
  <c r="J27" i="1"/>
  <c r="F27" i="1"/>
  <c r="G22" i="1"/>
  <c r="H22" i="1"/>
  <c r="I22" i="1"/>
  <c r="I20" i="1" s="1"/>
  <c r="J22" i="1"/>
  <c r="J20" i="1" s="1"/>
  <c r="F22" i="1"/>
  <c r="F20" i="1" s="1"/>
  <c r="G20" i="1"/>
  <c r="H20" i="1"/>
  <c r="G17" i="1"/>
  <c r="H17" i="1"/>
  <c r="E17" i="1" s="1"/>
  <c r="I17" i="1"/>
  <c r="J17" i="1"/>
  <c r="F17" i="1"/>
  <c r="G14" i="1"/>
  <c r="H14" i="1"/>
  <c r="E14" i="1" s="1"/>
  <c r="I14" i="1"/>
  <c r="J14" i="1"/>
  <c r="F14" i="1"/>
  <c r="G11" i="1"/>
  <c r="H11" i="1"/>
  <c r="I11" i="1"/>
  <c r="J11" i="1"/>
  <c r="F11" i="1"/>
  <c r="G10" i="1"/>
  <c r="H10" i="1"/>
  <c r="I10" i="1"/>
  <c r="J10" i="1"/>
  <c r="J37" i="1" s="1"/>
  <c r="F10" i="1"/>
  <c r="G9" i="1"/>
  <c r="G36" i="1" s="1"/>
  <c r="H9" i="1"/>
  <c r="H36" i="1" s="1"/>
  <c r="I9" i="1"/>
  <c r="I36" i="1" s="1"/>
  <c r="J9" i="1"/>
  <c r="F9" i="1"/>
  <c r="F36" i="1" s="1"/>
  <c r="F35" i="1" s="1"/>
  <c r="F8" i="1"/>
  <c r="E12" i="1"/>
  <c r="E13" i="1"/>
  <c r="E15" i="1"/>
  <c r="E16" i="1"/>
  <c r="E18" i="1"/>
  <c r="E19" i="1"/>
  <c r="E21" i="1"/>
  <c r="E23" i="1"/>
  <c r="E24" i="1"/>
  <c r="E25" i="1"/>
  <c r="E26" i="1"/>
  <c r="E28" i="1"/>
  <c r="E31" i="1"/>
  <c r="E33" i="1"/>
  <c r="E34" i="1"/>
  <c r="H71" i="1" l="1"/>
  <c r="H91" i="1"/>
  <c r="J119" i="1"/>
  <c r="G91" i="1"/>
  <c r="H37" i="1"/>
  <c r="G71" i="1"/>
  <c r="H8" i="1"/>
  <c r="H117" i="1"/>
  <c r="I55" i="1"/>
  <c r="I118" i="1"/>
  <c r="F55" i="1"/>
  <c r="F117" i="1"/>
  <c r="F113" i="1"/>
  <c r="H118" i="1"/>
  <c r="H81" i="1"/>
  <c r="I113" i="1"/>
  <c r="J36" i="1"/>
  <c r="J118" i="1" s="1"/>
  <c r="J116" i="1" s="1"/>
  <c r="H39" i="1"/>
  <c r="E57" i="1"/>
  <c r="F115" i="1"/>
  <c r="G115" i="1"/>
  <c r="G113" i="1" s="1"/>
  <c r="I8" i="1"/>
  <c r="J29" i="1"/>
  <c r="I37" i="1"/>
  <c r="I119" i="1" s="1"/>
  <c r="H60" i="1"/>
  <c r="H75" i="1"/>
  <c r="F93" i="1"/>
  <c r="F91" i="1" s="1"/>
  <c r="G37" i="1"/>
  <c r="G35" i="1" s="1"/>
  <c r="E27" i="1"/>
  <c r="E40" i="1"/>
  <c r="H58" i="1"/>
  <c r="H55" i="1" s="1"/>
  <c r="G60" i="1"/>
  <c r="E43" i="1"/>
  <c r="G58" i="1"/>
  <c r="G55" i="1" s="1"/>
  <c r="E10" i="1"/>
  <c r="G8" i="1"/>
  <c r="J113" i="1"/>
  <c r="J95" i="1"/>
  <c r="J91" i="1"/>
  <c r="J81" i="1"/>
  <c r="I81" i="1"/>
  <c r="J75" i="1"/>
  <c r="J71" i="1"/>
  <c r="J60" i="1"/>
  <c r="J55" i="1"/>
  <c r="E56" i="1"/>
  <c r="E42" i="1"/>
  <c r="I39" i="1"/>
  <c r="E51" i="1"/>
  <c r="F39" i="1"/>
  <c r="E41" i="1"/>
  <c r="J39" i="1"/>
  <c r="H35" i="1"/>
  <c r="E29" i="1"/>
  <c r="E22" i="1"/>
  <c r="E20" i="1"/>
  <c r="E11" i="1"/>
  <c r="J8" i="1"/>
  <c r="E9" i="1"/>
  <c r="E39" i="1" l="1"/>
  <c r="H119" i="1"/>
  <c r="H116" i="1" s="1"/>
  <c r="J35" i="1"/>
  <c r="I116" i="1"/>
  <c r="I35" i="1"/>
  <c r="E8" i="1"/>
  <c r="E109" i="1"/>
  <c r="E108" i="1"/>
  <c r="E104" i="1"/>
  <c r="E103" i="1"/>
  <c r="E102" i="1"/>
  <c r="E100" i="1"/>
  <c r="E99" i="1"/>
  <c r="E70" i="1"/>
  <c r="E69" i="1"/>
  <c r="E68" i="1"/>
  <c r="E67" i="1"/>
  <c r="E65" i="1"/>
  <c r="E64" i="1"/>
  <c r="E62" i="1" l="1"/>
  <c r="E97" i="1" l="1"/>
  <c r="E115" i="1" l="1"/>
  <c r="E73" i="1" l="1"/>
  <c r="E92" i="1" l="1"/>
  <c r="E93" i="1"/>
  <c r="E91" i="1" l="1"/>
  <c r="G32" i="1" l="1"/>
  <c r="H32" i="1"/>
  <c r="I32" i="1"/>
  <c r="J32" i="1"/>
  <c r="F32" i="1"/>
  <c r="E32" i="1" l="1"/>
  <c r="E63" i="1"/>
  <c r="E61" i="1"/>
  <c r="E66" i="1"/>
  <c r="E72" i="1"/>
  <c r="E60" i="1" l="1"/>
  <c r="E71" i="1"/>
  <c r="E101" i="1"/>
  <c r="E114" i="1" l="1"/>
  <c r="E96" i="1"/>
  <c r="E98" i="1"/>
  <c r="E113" i="1"/>
  <c r="E117" i="1" l="1"/>
  <c r="E36" i="1"/>
  <c r="E95" i="1"/>
  <c r="E37" i="1" l="1"/>
  <c r="E35" i="1"/>
  <c r="E58" i="1"/>
  <c r="E55" i="1" l="1"/>
  <c r="G83" i="1"/>
  <c r="G119" i="1" l="1"/>
  <c r="F83" i="1"/>
  <c r="F119" i="1" s="1"/>
  <c r="E80" i="1"/>
  <c r="E77" i="1"/>
  <c r="E83" i="1"/>
  <c r="G78" i="1"/>
  <c r="G75" i="1"/>
  <c r="E119" i="1" l="1"/>
  <c r="G82" i="1"/>
  <c r="G81" i="1" l="1"/>
  <c r="G118" i="1"/>
  <c r="G116" i="1" s="1"/>
  <c r="E79" i="1"/>
  <c r="F81" i="1"/>
  <c r="E81" i="1" s="1"/>
  <c r="E76" i="1"/>
  <c r="E82" i="1" s="1"/>
  <c r="F82" i="1"/>
  <c r="F118" i="1" s="1"/>
  <c r="F78" i="1"/>
  <c r="E78" i="1" s="1"/>
  <c r="E118" i="1" l="1"/>
  <c r="F116" i="1"/>
  <c r="E116" i="1" s="1"/>
  <c r="F75" i="1"/>
  <c r="E75" i="1" s="1"/>
</calcChain>
</file>

<file path=xl/sharedStrings.xml><?xml version="1.0" encoding="utf-8"?>
<sst xmlns="http://schemas.openxmlformats.org/spreadsheetml/2006/main" count="313" uniqueCount="129">
  <si>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</si>
  <si>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</si>
  <si>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</si>
  <si>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</si>
  <si>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</si>
  <si>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</si>
  <si>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Результаты выполнения мероприятия подпрограммы</t>
  </si>
  <si>
    <t>Подпрограмма «Социальная поддержка граждан»</t>
  </si>
  <si>
    <t xml:space="preserve">2020-2024 </t>
  </si>
  <si>
    <t>Итого:</t>
  </si>
  <si>
    <t>Средства бюджета Московской области</t>
  </si>
  <si>
    <t>Средства бюджета Одинцовского городского округа</t>
  </si>
  <si>
    <t>2020-2024</t>
  </si>
  <si>
    <t>Доля граждан, получивших жилищные субсидии на оплату жилого помещения и коммунальные услуги, от общего числа обратившихся граждан и имеющих право на их получение в соответствии с законодательством Российской Федерации- 100%</t>
  </si>
  <si>
    <t>Отдел муниципальной службы и кадров Управления кадровой политики</t>
  </si>
  <si>
    <t>Обеспечение государственных гарантий муниципальным служащим</t>
  </si>
  <si>
    <t>Доля граждан, получивших дополнительные меры социальной поддержки, от общего числа обратившихся граждан и имеющих право на их получение в соответствии с нормативно-правовыми актами Одинцовского городского округа  Московской области- 100%</t>
  </si>
  <si>
    <t>Итого по подпрограмме, в том числе:</t>
  </si>
  <si>
    <t>Всего</t>
  </si>
  <si>
    <t>Подпрограмма «Доступная среда»</t>
  </si>
  <si>
    <t xml:space="preserve">Средства федерального бюджета – </t>
  </si>
  <si>
    <t>Повышение доступности  для инвалидов и других маломобильных групп населения приоритетных объектов социальной, транспортной и инженерной инфраструктуры</t>
  </si>
  <si>
    <t xml:space="preserve">Управление образования </t>
  </si>
  <si>
    <t>Создание в дошкольных образовательных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</si>
  <si>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Средства федерального бюджета</t>
  </si>
  <si>
    <t>Повышение доступности объектов культуры, спорта, образования для инвалидов и маломобильных групп населения</t>
  </si>
  <si>
    <t>Комитет по культуре</t>
  </si>
  <si>
    <t>Комитет физической культуры и спорта</t>
  </si>
  <si>
    <t>Итого по подпрограмме, в т.ч.</t>
  </si>
  <si>
    <t>Всего:</t>
  </si>
  <si>
    <t>Подпрограмма «Развитие системы отдыха и оздоровления детей»</t>
  </si>
  <si>
    <t>Отдел взаимодействия с региональными структурами Управления социального развития</t>
  </si>
  <si>
    <t>Управление образования</t>
  </si>
  <si>
    <t xml:space="preserve">Итого по подпрограмме, в т.ч. </t>
  </si>
  <si>
    <t>Подпрограмма «Развитие трудовых ресурсов и охраны труда»</t>
  </si>
  <si>
    <t>Основное мероприятие 01. Профилактика производственного травматизма</t>
  </si>
  <si>
    <t>Отдел по труду Управления по инвестициям и поддержке предпринимательства</t>
  </si>
  <si>
    <t>Снижение уровня производственного травматизма со смертельным исходом к 2024 году до 0,059 единицы (в расчете на 1000 работающих)</t>
  </si>
  <si>
    <t>Итого</t>
  </si>
  <si>
    <t>Подпрограмма «Развитие и поддержка социально ориентированных некоммерческих организаций»</t>
  </si>
  <si>
    <t>Основное мероприятие 01. Осуществление финансовой поддержки СО НКО</t>
  </si>
  <si>
    <t>Управление территориальной политики и социальных коммуникаций</t>
  </si>
  <si>
    <t>Реализация социально-значимых проектов, проводимых общественными объединениями инвалидов, поддержка деятельности СО НКО.</t>
  </si>
  <si>
    <t>Реализация социально-значимых проектов в сфере социальной защиты, поддержка деятельности СО НКО.</t>
  </si>
  <si>
    <t>Реализация социально-значимых проектов в сфере культуры, поддержка деятельности СО НКО.</t>
  </si>
  <si>
    <t>Реализация социально-значимых проектов в сфере образования, поддержка деятельности СО НКО.</t>
  </si>
  <si>
    <t>Реализация социально-значимых проектов в сфере физической культуры и спорта, поддержка деятельности СО НКО.</t>
  </si>
  <si>
    <t>Основное мероприятие 02. Осуществление имущественной, информационной и консультационной поддержки СО НКО</t>
  </si>
  <si>
    <t>Управление территориальной политики и социальных коммуникаций, Комитет по управлению муниципальным имуществом</t>
  </si>
  <si>
    <t>Повышение правовой и финансовой грамотности руководителей СОНКО, повышение комфортности для осуществления основной деятельности СО НКО</t>
  </si>
  <si>
    <t>Информирование и СО НКО о мерах поддержки, развитие взаимодействия СО НКО и администрации</t>
  </si>
  <si>
    <t xml:space="preserve">Итого по программе, в т.ч.: </t>
  </si>
  <si>
    <t>Основное мероприятие 03. 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</si>
  <si>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Основное мероприятие 10. Проведение социально значимых мероприятий</t>
  </si>
  <si>
    <t>Основное мероприятие 18. Предоставление государственных гарантий муниципальным служащим, поощрение за муниципальную службу</t>
  </si>
  <si>
    <t>Основное мероприятие 19. Дополнительные меры социальной поддержки и социальной помощи гражданам</t>
  </si>
  <si>
    <t>Основное мероприятие 02. Создание безбарьерной среды на объектах социальной, инженерной и транспортной инфраструктуры в Московской области</t>
  </si>
  <si>
    <t xml:space="preserve">Средства бюджета Одинцовского городского округа </t>
  </si>
  <si>
    <t>Доля детей, охваченных отдыхом и оздоровлением, в общей численности детей в возрасте от 7 до 15 лет, подлежащих оздоровлению, будет увеличена до 63,0%,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оздоровлению, будет увеличена до 57%</t>
  </si>
  <si>
    <t>1.1</t>
  </si>
  <si>
    <t>1.2</t>
  </si>
  <si>
    <t>2.1</t>
  </si>
  <si>
    <t>3.1</t>
  </si>
  <si>
    <t>3.2</t>
  </si>
  <si>
    <t>3.3</t>
  </si>
  <si>
    <t>3.4</t>
  </si>
  <si>
    <t>1.3</t>
  </si>
  <si>
    <t>1.6</t>
  </si>
  <si>
    <t>2.2</t>
  </si>
  <si>
    <t>5.</t>
  </si>
  <si>
    <t>Основное мероприятие 20. Создание условий для поддержания здорового образа жизни</t>
  </si>
  <si>
    <t>Рост удельного веса граждан (мужчин старше 60 лет и женщин старше 55 лет), посещающих загятия в учреждениях спорта, культуры, социального обслуживания и иных учреждениях, а также участвующих в экскурсионных поездках</t>
  </si>
  <si>
    <t>5.1.</t>
  </si>
  <si>
    <t>1.5</t>
  </si>
  <si>
    <t>В рамках реализации мероприятия 3.1 подпрограммы «Дошкольное образование» муниципальной программы Одинцовского городского округа Московской области «Образование» на 2020-2024 гг.</t>
  </si>
  <si>
    <t>В пределах средств, предусмотренных бюджетом Одинцовского городского округа Московской области на основную деятельность Администрации</t>
  </si>
  <si>
    <t>4.1.</t>
  </si>
  <si>
    <t>Н.А. Стародубова</t>
  </si>
  <si>
    <t>Ответственный за выполнение мероприятия подпрограммы</t>
  </si>
  <si>
    <r>
      <rPr>
        <b/>
        <sz val="10"/>
        <rFont val="Times New Roman"/>
        <family val="1"/>
        <charset val="204"/>
      </rPr>
      <t>Мероприятие 02.04.</t>
    </r>
    <r>
      <rPr>
        <sz val="10"/>
        <rFont val="Times New Roman"/>
        <family val="1"/>
        <charset val="204"/>
      </rPr>
      <t xml:space="preserve"> Повышение доступности объектов культуры, спорта, образования для инвалидов и маломобильных групп населения</t>
    </r>
  </si>
  <si>
    <t>ПЕРЕЧЕНЬ МЕРОПРИЯТИЙ МУНИЦИПАЛЬНОЙ ПРОГРАММЫ 
«СОЦИАЛЬНАЯ ЗАЩИТА НАСЕЛЕНИЯ»</t>
  </si>
  <si>
    <t>Отдел по социальным вопросам  Управления социального развития</t>
  </si>
  <si>
    <t>Управление жилищно-коммунального хозяйства</t>
  </si>
  <si>
    <t>Отдел по жилищным субсидиям и социальной поддержки населения Управления социального развития</t>
  </si>
  <si>
    <t>Управление социального развития</t>
  </si>
  <si>
    <t>Основное мероприятие 05. Мероприятия по организации отдыха детей в каникулярное время, проводимые муниципальными образованиями Московской области</t>
  </si>
  <si>
    <t>Отдел по жилищным субсидиям и социальной поддержке населения Управления социального развития</t>
  </si>
  <si>
    <t>Доля детей, охваченных отдыхом и оздоровлением, в общей численности детей в возрасте от 7 до 15 лет, подлежащих оздоровлению.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оздоровлению.</t>
  </si>
  <si>
    <t>Реализация социально-значимых проектов и мероприятий в сфере социальной защиты населения</t>
  </si>
  <si>
    <t>Начальник Управления бухгалтерского учета и отчетности,</t>
  </si>
  <si>
    <t>Главный бухгалтер</t>
  </si>
  <si>
    <t xml:space="preserve">Территориальное управление Горское </t>
  </si>
  <si>
    <t>Обеспечивающая подпрограмма</t>
  </si>
  <si>
    <t>Начальник Управления социального развития</t>
  </si>
  <si>
    <t xml:space="preserve">Н.В. Караваева </t>
  </si>
  <si>
    <t>Проведение социально-значимых мероприятий:
- поздравление и вручение подарков ветеранам и участникам Великой Отечественной войны с Днем защитника Отечества, Днем Победы, Новым годом;
- поздравление и награждение многодетных матерей медалью «Материнская слава Одинцовского городского округа».</t>
  </si>
  <si>
    <t>1</t>
  </si>
  <si>
    <t>1.4</t>
  </si>
  <si>
    <t>Координация органов и учреждений системы профилактики безнадзорности, беспризорности, наркомании, токсикомании, алкоголизма, суицидов, правонарушений несовершеннолетних, защите их прав на территории Одинцовского городского округа Московской области</t>
  </si>
  <si>
    <t>Управление по делам несовершеннолетних и защите их прав</t>
  </si>
  <si>
    <r>
      <rPr>
        <b/>
        <sz val="10"/>
        <rFont val="Times New Roman"/>
        <family val="1"/>
        <charset val="204"/>
      </rPr>
      <t>Мероприятие 03.01.</t>
    </r>
    <r>
      <rPr>
        <sz val="10"/>
        <rFont val="Times New Roman"/>
        <family val="1"/>
        <charset val="204"/>
      </rPr>
      <t xml:space="preserve">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</si>
  <si>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  <charset val="204"/>
      </rPr>
      <t>Мероприятие 03.02.</t>
    </r>
    <r>
      <rPr>
        <sz val="10"/>
        <rFont val="Times New Roman"/>
        <family val="1"/>
        <charset val="204"/>
      </rPr>
      <t xml:space="preserve"> 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</si>
  <si>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10"/>
        <rFont val="Times New Roman"/>
        <family val="1"/>
        <charset val="204"/>
      </rPr>
      <t xml:space="preserve">Поощрение и поздравление граждан в связи с праздниками, памятными датами 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</si>
  <si>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 xml:space="preserve">Мероприятие 10.03. </t>
    </r>
    <r>
      <rPr>
        <sz val="10"/>
        <rFont val="Times New Roman"/>
        <family val="1"/>
        <charset val="204"/>
      </rPr>
      <t>Проведение совещаний, семинаров, «круглых столов», конференций, конкурсов и иных социально значимых мероприятий в сфере социальной защиты населения</t>
    </r>
  </si>
  <si>
    <r>
      <rPr>
        <b/>
        <sz val="10"/>
        <rFont val="Times New Roman"/>
        <family val="1"/>
        <charset val="204"/>
      </rPr>
      <t>Мероприятие 18.01.</t>
    </r>
    <r>
      <rPr>
        <sz val="10"/>
        <rFont val="Times New Roman"/>
        <family val="1"/>
        <charset val="204"/>
      </rPr>
      <t xml:space="preserve"> 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  </r>
  </si>
  <si>
    <r>
      <rPr>
        <b/>
        <sz val="10"/>
        <rFont val="Times New Roman"/>
        <family val="1"/>
        <charset val="204"/>
      </rPr>
      <t>Мероприятие 18.02.</t>
    </r>
    <r>
      <rPr>
        <sz val="10"/>
        <rFont val="Times New Roman"/>
        <family val="1"/>
        <charset val="204"/>
      </rPr>
      <t xml:space="preserve"> Единовременное поощрение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</t>
    </r>
  </si>
  <si>
    <r>
      <rPr>
        <b/>
        <sz val="10"/>
        <rFont val="Times New Roman"/>
        <family val="1"/>
        <charset val="204"/>
      </rPr>
      <t>Мероприятие 18.03.</t>
    </r>
    <r>
      <rPr>
        <sz val="10"/>
        <rFont val="Times New Roman"/>
        <family val="1"/>
        <charset val="204"/>
      </rPr>
      <t xml:space="preserve"> Организация выплаты пенсии за выслугу лет лицам, замещающим муниципальные должности и должности муниципальной службы , в связи с выходом на пенсию</t>
    </r>
  </si>
  <si>
    <r>
      <rPr>
        <b/>
        <sz val="10"/>
        <rFont val="Times New Roman"/>
        <family val="1"/>
        <charset val="204"/>
      </rPr>
      <t>Мероприятие 18.04.</t>
    </r>
    <r>
      <rPr>
        <sz val="10"/>
        <rFont val="Times New Roman"/>
        <family val="1"/>
        <charset val="204"/>
      </rPr>
      <t xml:space="preserve">  Организация выплаты единовременного поощрения при увольнении муниципального служащего в связи с выходом на пенсию</t>
    </r>
  </si>
  <si>
    <r>
      <rPr>
        <b/>
        <sz val="10"/>
        <rFont val="Times New Roman"/>
        <family val="1"/>
        <charset val="204"/>
      </rPr>
      <t>Мероприятие 19.01.</t>
    </r>
    <r>
      <rPr>
        <sz val="10"/>
        <rFont val="Times New Roman"/>
        <family val="1"/>
        <charset val="204"/>
      </rPr>
      <t xml:space="preserve"> Оказание мер социальной поддержки отдельным категориям граждан</t>
    </r>
  </si>
  <si>
    <r>
      <rPr>
        <b/>
        <sz val="10"/>
        <rFont val="Times New Roman"/>
        <family val="1"/>
        <charset val="204"/>
      </rPr>
      <t>Мероприятие 20.01.</t>
    </r>
    <r>
      <rPr>
        <sz val="10"/>
        <rFont val="Times New Roman"/>
        <family val="1"/>
        <charset val="204"/>
      </rPr>
      <t xml:space="preserve"> 
Финансирование расходов на осуществление деятельности муниципальных учреждений, оказывающих социальные услуги гражданам старшего возраста</t>
    </r>
  </si>
  <si>
    <r>
      <rPr>
        <b/>
        <sz val="10"/>
        <rFont val="Times New Roman"/>
        <family val="1"/>
        <charset val="204"/>
      </rPr>
      <t>Мероприятие 02.01.</t>
    </r>
    <r>
      <rPr>
        <sz val="10"/>
        <rFont val="Times New Roman"/>
        <family val="1"/>
        <charset val="204"/>
      </rPr>
      <t xml:space="preserve"> 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</si>
  <si>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  <charset val="204"/>
      </rPr>
      <t>Мероприятие 02.02.</t>
    </r>
    <r>
      <rPr>
        <sz val="10"/>
        <rFont val="Times New Roman"/>
        <family val="1"/>
        <charset val="204"/>
      </rPr>
      <t xml:space="preserve">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  </r>
  </si>
  <si>
    <r>
      <rPr>
        <b/>
        <sz val="10"/>
        <rFont val="Times New Roman"/>
        <family val="1"/>
        <charset val="204"/>
      </rPr>
      <t>Мероприятие 05.01.</t>
    </r>
    <r>
      <rPr>
        <sz val="10"/>
        <rFont val="Times New Roman"/>
        <family val="1"/>
        <charset val="204"/>
      </rPr>
      <t xml:space="preserve"> Мероприятия по организации отдыха детей в каникулярное время</t>
    </r>
  </si>
  <si>
    <r>
      <rPr>
        <b/>
        <sz val="10"/>
        <rFont val="Times New Roman"/>
        <family val="1"/>
        <charset val="204"/>
      </rPr>
      <t xml:space="preserve">Мероприятие 05.04. </t>
    </r>
    <r>
      <rPr>
        <sz val="10"/>
        <rFont val="Times New Roman"/>
        <family val="1"/>
        <charset val="204"/>
      </rPr>
  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  </r>
  </si>
  <si>
    <r>
      <rPr>
        <b/>
        <sz val="10"/>
        <rFont val="Times New Roman"/>
        <family val="1"/>
        <charset val="204"/>
      </rPr>
      <t xml:space="preserve">Мероприятие 01.11 </t>
    </r>
    <r>
      <rPr>
        <sz val="10"/>
        <rFont val="Times New Roman"/>
        <family val="1"/>
        <charset val="204"/>
      </rPr>
  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  </r>
  </si>
  <si>
    <r>
      <rPr>
        <b/>
        <sz val="10"/>
        <rFont val="Times New Roman"/>
        <family val="1"/>
        <charset val="204"/>
      </rPr>
      <t xml:space="preserve">Мероприятие 01.01. </t>
    </r>
    <r>
      <rPr>
        <sz val="10"/>
        <rFont val="Times New Roman"/>
        <family val="1"/>
        <charset val="204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</si>
  <si>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  </r>
  </si>
  <si>
    <r>
      <rPr>
        <b/>
        <sz val="10"/>
        <rFont val="Times New Roman"/>
        <family val="1"/>
        <charset val="204"/>
      </rPr>
      <t>Мероприятие 01.02.</t>
    </r>
    <r>
      <rPr>
        <sz val="10"/>
        <rFont val="Times New Roman"/>
        <family val="1"/>
        <charset val="204"/>
      </rPr>
      <t xml:space="preserve"> Предоставление субсидии СО НКО в сфере социальной защиты населения</t>
    </r>
  </si>
  <si>
    <r>
      <rPr>
        <b/>
        <sz val="10"/>
        <rFont val="Times New Roman"/>
        <family val="1"/>
        <charset val="204"/>
      </rPr>
      <t>Мероприятие 01.03.</t>
    </r>
    <r>
      <rPr>
        <sz val="10"/>
        <rFont val="Times New Roman"/>
        <family val="1"/>
        <charset val="204"/>
      </rPr>
      <t xml:space="preserve"> Предоставление субсидий СО НКО в сфере культуры</t>
    </r>
  </si>
  <si>
    <r>
      <rPr>
        <b/>
        <sz val="10"/>
        <rFont val="Times New Roman"/>
        <family val="1"/>
        <charset val="204"/>
      </rPr>
      <t>Мероприятие 01.05.</t>
    </r>
    <r>
      <rPr>
        <sz val="10"/>
        <rFont val="Times New Roman"/>
        <family val="1"/>
        <charset val="204"/>
      </rPr>
      <t xml:space="preserve">
Предоставление субсидии СО НКО, оказывающим услугу присмотра и ухода за детьми</t>
    </r>
  </si>
  <si>
    <r>
      <rPr>
        <b/>
        <sz val="10"/>
        <rFont val="Times New Roman"/>
        <family val="1"/>
        <charset val="204"/>
      </rPr>
      <t>Мероприятие 01.06.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</si>
  <si>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01.07.</t>
    </r>
    <r>
      <rPr>
        <sz val="10"/>
        <rFont val="Times New Roman"/>
        <family val="1"/>
        <charset val="204"/>
      </rPr>
      <t xml:space="preserve"> Предоставление субсидий СО НКО в сфере физической культуры и спорта</t>
    </r>
  </si>
  <si>
    <r>
      <rPr>
        <b/>
        <sz val="10"/>
        <rFont val="Times New Roman"/>
        <family val="1"/>
        <charset val="204"/>
      </rPr>
      <t>Мероприятие 02.01.</t>
    </r>
    <r>
      <rPr>
        <sz val="10"/>
        <rFont val="Times New Roman"/>
        <family val="1"/>
        <charset val="204"/>
      </rPr>
      <t xml:space="preserve"> Предоставление имущественной и консультационной поддержки СО НКО</t>
    </r>
  </si>
  <si>
    <r>
      <rPr>
        <b/>
        <sz val="10"/>
        <rFont val="Times New Roman"/>
        <family val="1"/>
        <charset val="204"/>
      </rPr>
      <t>Мероприятие 02.02.</t>
    </r>
    <r>
      <rPr>
        <sz val="10"/>
        <rFont val="Times New Roman"/>
        <family val="1"/>
        <charset val="204"/>
      </rPr>
      <t xml:space="preserve">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</si>
  <si>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«Приложение 1 к Муниципальной программе</t>
  </si>
  <si>
    <t>».</t>
  </si>
  <si>
    <t>Основное мероприятие 01. Создание условий для реализации полномочий органов местного самоуправления</t>
  </si>
  <si>
    <t>Приложение 1  к постановлению Администрации 
Одинцовского городского округа Московской области
от ___________ № _____</t>
  </si>
  <si>
    <t>В пределах средств, предусмотренных на обеспечение деятельности Администрации  Одинцовского городского округа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</si>
</sst>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/>
    </xf>
    <xf numFmtId="165" fontId="5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top"/>
    </xf>
    <xf numFmtId="164" fontId="5" fillId="0" borderId="0" xfId="0" applyNumberFormat="1" applyFont="1" applyFill="1"/>
    <xf numFmtId="49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65" fontId="1" fillId="2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49" fontId="1" fillId="0" borderId="5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 wrapText="1"/>
    </xf>
    <xf numFmtId="165" fontId="1" fillId="0" borderId="12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tabSelected="1" view="pageBreakPreview" zoomScale="85" zoomScaleNormal="85" zoomScaleSheetLayoutView="85" workbookViewId="0">
      <pane ySplit="5" topLeftCell="A58" activePane="bottomLeft" state="frozen"/>
      <selection pane="bottomLeft" activeCell="H68" sqref="H68"/>
    </sheetView>
  </sheetViews>
  <sheetFormatPr defaultRowHeight="15" x14ac:dyDescent="0.25"/>
  <cols>
    <col min="1" max="1" width="9.140625" style="42"/>
    <col min="2" max="2" width="27" style="43" customWidth="1"/>
    <col min="3" max="3" width="10.5703125" style="44" customWidth="1"/>
    <col min="4" max="4" width="16.85546875" style="45" customWidth="1"/>
    <col min="5" max="5" width="17.7109375" style="10" customWidth="1"/>
    <col min="6" max="6" width="13" style="10" customWidth="1"/>
    <col min="7" max="7" width="16.7109375" style="10" customWidth="1"/>
    <col min="8" max="8" width="13.5703125" style="10" customWidth="1"/>
    <col min="9" max="9" width="13.85546875" style="10" customWidth="1"/>
    <col min="10" max="10" width="14.7109375" style="10" customWidth="1"/>
    <col min="11" max="11" width="20.140625" style="43" customWidth="1"/>
    <col min="12" max="12" width="26.42578125" style="43" customWidth="1"/>
    <col min="13" max="13" width="9.140625" style="10"/>
    <col min="14" max="14" width="15" style="10" bestFit="1" customWidth="1"/>
    <col min="15" max="15" width="11.28515625" style="10" bestFit="1" customWidth="1"/>
    <col min="16" max="16" width="14.5703125" style="10" customWidth="1"/>
    <col min="17" max="17" width="16.7109375" style="10" customWidth="1"/>
    <col min="18" max="18" width="14.85546875" style="10" customWidth="1"/>
    <col min="19" max="19" width="14.28515625" style="10" customWidth="1"/>
    <col min="20" max="16384" width="9.140625" style="10"/>
  </cols>
  <sheetData>
    <row r="1" spans="1:14" ht="63" customHeight="1" x14ac:dyDescent="0.25">
      <c r="H1" s="90" t="s">
        <v>127</v>
      </c>
      <c r="I1" s="90"/>
      <c r="J1" s="90"/>
      <c r="K1" s="90"/>
      <c r="L1" s="90"/>
    </row>
    <row r="2" spans="1:14" ht="27" customHeight="1" x14ac:dyDescent="0.25">
      <c r="A2" s="5"/>
      <c r="B2" s="6"/>
      <c r="C2" s="7"/>
      <c r="D2" s="8"/>
      <c r="E2" s="9"/>
      <c r="F2" s="9"/>
      <c r="G2" s="9"/>
      <c r="H2" s="9"/>
      <c r="I2" s="9"/>
      <c r="J2" s="68" t="s">
        <v>124</v>
      </c>
      <c r="K2" s="68"/>
      <c r="L2" s="68"/>
    </row>
    <row r="3" spans="1:14" ht="39" customHeight="1" x14ac:dyDescent="0.25">
      <c r="A3" s="5"/>
      <c r="B3" s="65" t="s">
        <v>80</v>
      </c>
      <c r="C3" s="65"/>
      <c r="D3" s="65"/>
      <c r="E3" s="65"/>
      <c r="F3" s="65"/>
      <c r="G3" s="65"/>
      <c r="H3" s="65"/>
      <c r="I3" s="65"/>
      <c r="J3" s="65"/>
      <c r="K3" s="65"/>
      <c r="L3" s="11"/>
    </row>
    <row r="4" spans="1:14" ht="60" customHeight="1" x14ac:dyDescent="0.25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66" t="s">
        <v>5</v>
      </c>
      <c r="G4" s="66"/>
      <c r="H4" s="66"/>
      <c r="I4" s="66"/>
      <c r="J4" s="66"/>
      <c r="K4" s="13" t="s">
        <v>78</v>
      </c>
      <c r="L4" s="13" t="s">
        <v>6</v>
      </c>
    </row>
    <row r="5" spans="1:14" x14ac:dyDescent="0.25">
      <c r="A5" s="15"/>
      <c r="B5" s="1"/>
      <c r="C5" s="16"/>
      <c r="D5" s="17"/>
      <c r="E5" s="18"/>
      <c r="F5" s="19">
        <v>2020</v>
      </c>
      <c r="G5" s="19">
        <v>2021</v>
      </c>
      <c r="H5" s="19">
        <v>2022</v>
      </c>
      <c r="I5" s="19">
        <v>2023</v>
      </c>
      <c r="J5" s="19">
        <v>2024</v>
      </c>
      <c r="K5" s="1"/>
      <c r="L5" s="1"/>
    </row>
    <row r="6" spans="1:14" s="21" customFormat="1" x14ac:dyDescent="0.25">
      <c r="A6" s="12">
        <v>1</v>
      </c>
      <c r="B6" s="13">
        <v>2</v>
      </c>
      <c r="C6" s="20">
        <v>3</v>
      </c>
      <c r="D6" s="20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3">
        <v>11</v>
      </c>
      <c r="L6" s="13">
        <v>12</v>
      </c>
    </row>
    <row r="7" spans="1:14" x14ac:dyDescent="0.25">
      <c r="A7" s="67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x14ac:dyDescent="0.25">
      <c r="A8" s="51">
        <v>1</v>
      </c>
      <c r="B8" s="63" t="s">
        <v>52</v>
      </c>
      <c r="C8" s="61" t="s">
        <v>8</v>
      </c>
      <c r="D8" s="22" t="s">
        <v>9</v>
      </c>
      <c r="E8" s="2">
        <f>SUM(F8:J8)</f>
        <v>470371.06900000002</v>
      </c>
      <c r="F8" s="2">
        <f>SUM(F9:F10)</f>
        <v>90286.222999999998</v>
      </c>
      <c r="G8" s="2">
        <f t="shared" ref="G8:J8" si="0">SUM(G9:G10)</f>
        <v>97303.937000000005</v>
      </c>
      <c r="H8" s="2">
        <f t="shared" si="0"/>
        <v>91227.303</v>
      </c>
      <c r="I8" s="2">
        <f t="shared" si="0"/>
        <v>94196.303</v>
      </c>
      <c r="J8" s="2">
        <f t="shared" si="0"/>
        <v>97357.303</v>
      </c>
      <c r="K8" s="60" t="s">
        <v>86</v>
      </c>
      <c r="L8" s="69"/>
    </row>
    <row r="9" spans="1:14" ht="38.25" x14ac:dyDescent="0.25">
      <c r="A9" s="51"/>
      <c r="B9" s="63"/>
      <c r="C9" s="61"/>
      <c r="D9" s="1" t="s">
        <v>10</v>
      </c>
      <c r="E9" s="3">
        <f>SUM(F9:J9)</f>
        <v>427260</v>
      </c>
      <c r="F9" s="3">
        <f>F12+F15</f>
        <v>81249</v>
      </c>
      <c r="G9" s="3">
        <f t="shared" ref="G9:J9" si="1">G12+G15</f>
        <v>88647</v>
      </c>
      <c r="H9" s="3">
        <f t="shared" si="1"/>
        <v>82755</v>
      </c>
      <c r="I9" s="3">
        <f t="shared" si="1"/>
        <v>85724</v>
      </c>
      <c r="J9" s="3">
        <f t="shared" si="1"/>
        <v>88885</v>
      </c>
      <c r="K9" s="60"/>
      <c r="L9" s="70"/>
      <c r="N9" s="23"/>
    </row>
    <row r="10" spans="1:14" ht="63" customHeight="1" x14ac:dyDescent="0.25">
      <c r="A10" s="51"/>
      <c r="B10" s="63"/>
      <c r="C10" s="61"/>
      <c r="D10" s="1" t="s">
        <v>11</v>
      </c>
      <c r="E10" s="3">
        <f t="shared" ref="E10:E37" si="2">SUM(F10:J10)</f>
        <v>43111.069000000003</v>
      </c>
      <c r="F10" s="3">
        <f>F13+F16</f>
        <v>9037.223</v>
      </c>
      <c r="G10" s="3">
        <f t="shared" ref="G10:J10" si="3">G13+G16</f>
        <v>8656.9369999999999</v>
      </c>
      <c r="H10" s="3">
        <f t="shared" si="3"/>
        <v>8472.3029999999999</v>
      </c>
      <c r="I10" s="3">
        <f t="shared" si="3"/>
        <v>8472.3029999999999</v>
      </c>
      <c r="J10" s="3">
        <f t="shared" si="3"/>
        <v>8472.3029999999999</v>
      </c>
      <c r="K10" s="60"/>
      <c r="L10" s="71"/>
    </row>
    <row r="11" spans="1:14" ht="15" customHeight="1" x14ac:dyDescent="0.25">
      <c r="A11" s="51" t="s">
        <v>59</v>
      </c>
      <c r="B11" s="60" t="s">
        <v>100</v>
      </c>
      <c r="C11" s="61" t="s">
        <v>12</v>
      </c>
      <c r="D11" s="1" t="s">
        <v>9</v>
      </c>
      <c r="E11" s="3">
        <f>SUM(F11:J11)</f>
        <v>394405</v>
      </c>
      <c r="F11" s="3">
        <f>SUM(F12:F13)</f>
        <v>74854</v>
      </c>
      <c r="G11" s="3">
        <f t="shared" ref="G11:J11" si="4">SUM(G12:G13)</f>
        <v>82200</v>
      </c>
      <c r="H11" s="3">
        <f t="shared" si="4"/>
        <v>76084</v>
      </c>
      <c r="I11" s="3">
        <f t="shared" si="4"/>
        <v>79053</v>
      </c>
      <c r="J11" s="3">
        <f t="shared" si="4"/>
        <v>82214</v>
      </c>
      <c r="K11" s="60" t="s">
        <v>86</v>
      </c>
      <c r="L11" s="60" t="s">
        <v>13</v>
      </c>
    </row>
    <row r="12" spans="1:14" ht="38.25" x14ac:dyDescent="0.25">
      <c r="A12" s="51"/>
      <c r="B12" s="60"/>
      <c r="C12" s="61"/>
      <c r="D12" s="1" t="s">
        <v>10</v>
      </c>
      <c r="E12" s="3">
        <f t="shared" si="2"/>
        <v>394405</v>
      </c>
      <c r="F12" s="3">
        <v>74854</v>
      </c>
      <c r="G12" s="3">
        <v>82200</v>
      </c>
      <c r="H12" s="46">
        <v>76084</v>
      </c>
      <c r="I12" s="46">
        <v>79053</v>
      </c>
      <c r="J12" s="46">
        <v>82214</v>
      </c>
      <c r="K12" s="60"/>
      <c r="L12" s="60"/>
    </row>
    <row r="13" spans="1:14" ht="64.5" customHeight="1" x14ac:dyDescent="0.25">
      <c r="A13" s="51"/>
      <c r="B13" s="60"/>
      <c r="C13" s="61"/>
      <c r="D13" s="1" t="s">
        <v>11</v>
      </c>
      <c r="E13" s="3">
        <f t="shared" si="2"/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60"/>
      <c r="L13" s="60"/>
    </row>
    <row r="14" spans="1:14" ht="15" customHeight="1" x14ac:dyDescent="0.25">
      <c r="A14" s="51" t="s">
        <v>60</v>
      </c>
      <c r="B14" s="60" t="s">
        <v>101</v>
      </c>
      <c r="C14" s="61" t="s">
        <v>12</v>
      </c>
      <c r="D14" s="1" t="s">
        <v>9</v>
      </c>
      <c r="E14" s="3">
        <f t="shared" si="2"/>
        <v>75966.069000000003</v>
      </c>
      <c r="F14" s="3">
        <f>SUM(F15:F16)</f>
        <v>15432.223</v>
      </c>
      <c r="G14" s="3">
        <f t="shared" ref="G14:J14" si="5">SUM(G15:G16)</f>
        <v>15103.937</v>
      </c>
      <c r="H14" s="3">
        <f t="shared" si="5"/>
        <v>15143.303</v>
      </c>
      <c r="I14" s="3">
        <f t="shared" si="5"/>
        <v>15143.303</v>
      </c>
      <c r="J14" s="3">
        <f t="shared" si="5"/>
        <v>15143.303</v>
      </c>
      <c r="K14" s="60" t="s">
        <v>86</v>
      </c>
      <c r="L14" s="60" t="s">
        <v>13</v>
      </c>
    </row>
    <row r="15" spans="1:14" ht="38.25" x14ac:dyDescent="0.25">
      <c r="A15" s="51"/>
      <c r="B15" s="60"/>
      <c r="C15" s="61"/>
      <c r="D15" s="1" t="s">
        <v>10</v>
      </c>
      <c r="E15" s="3">
        <f t="shared" si="2"/>
        <v>32855</v>
      </c>
      <c r="F15" s="3">
        <v>6395</v>
      </c>
      <c r="G15" s="3">
        <v>6447</v>
      </c>
      <c r="H15" s="3">
        <v>6671</v>
      </c>
      <c r="I15" s="3">
        <v>6671</v>
      </c>
      <c r="J15" s="3">
        <v>6671</v>
      </c>
      <c r="K15" s="60"/>
      <c r="L15" s="60"/>
    </row>
    <row r="16" spans="1:14" ht="65.25" customHeight="1" x14ac:dyDescent="0.25">
      <c r="A16" s="51"/>
      <c r="B16" s="60"/>
      <c r="C16" s="61"/>
      <c r="D16" s="1" t="s">
        <v>11</v>
      </c>
      <c r="E16" s="3">
        <f t="shared" si="2"/>
        <v>43111.069000000003</v>
      </c>
      <c r="F16" s="3">
        <v>9037.223</v>
      </c>
      <c r="G16" s="46">
        <v>8656.9369999999999</v>
      </c>
      <c r="H16" s="3">
        <v>8472.3029999999999</v>
      </c>
      <c r="I16" s="3">
        <v>8472.3029999999999</v>
      </c>
      <c r="J16" s="3">
        <v>8472.3029999999999</v>
      </c>
      <c r="K16" s="60"/>
      <c r="L16" s="60"/>
      <c r="N16" s="23"/>
    </row>
    <row r="17" spans="1:12" ht="40.5" customHeight="1" x14ac:dyDescent="0.25">
      <c r="A17" s="15">
        <v>2</v>
      </c>
      <c r="B17" s="24" t="s">
        <v>53</v>
      </c>
      <c r="C17" s="16" t="s">
        <v>12</v>
      </c>
      <c r="D17" s="1" t="s">
        <v>11</v>
      </c>
      <c r="E17" s="2">
        <f t="shared" si="2"/>
        <v>3991.0769999999998</v>
      </c>
      <c r="F17" s="2">
        <f>F18+F19</f>
        <v>0</v>
      </c>
      <c r="G17" s="2">
        <f t="shared" ref="G17:J17" si="6">G18+G19</f>
        <v>0</v>
      </c>
      <c r="H17" s="2">
        <f t="shared" si="6"/>
        <v>1330.3589999999999</v>
      </c>
      <c r="I17" s="2">
        <f t="shared" si="6"/>
        <v>1330.3589999999999</v>
      </c>
      <c r="J17" s="2">
        <f t="shared" si="6"/>
        <v>1330.3589999999999</v>
      </c>
      <c r="K17" s="1"/>
      <c r="L17" s="1"/>
    </row>
    <row r="18" spans="1:12" ht="168.75" customHeight="1" x14ac:dyDescent="0.25">
      <c r="A18" s="15" t="s">
        <v>61</v>
      </c>
      <c r="B18" s="24" t="s">
        <v>102</v>
      </c>
      <c r="C18" s="16" t="s">
        <v>12</v>
      </c>
      <c r="D18" s="1" t="s">
        <v>11</v>
      </c>
      <c r="E18" s="3">
        <f t="shared" si="2"/>
        <v>3991.0769999999998</v>
      </c>
      <c r="F18" s="3">
        <v>0</v>
      </c>
      <c r="G18" s="3">
        <v>0</v>
      </c>
      <c r="H18" s="3">
        <v>1330.3589999999999</v>
      </c>
      <c r="I18" s="3">
        <v>1330.3589999999999</v>
      </c>
      <c r="J18" s="3">
        <v>1330.3589999999999</v>
      </c>
      <c r="K18" s="1" t="s">
        <v>84</v>
      </c>
      <c r="L18" s="1" t="s">
        <v>95</v>
      </c>
    </row>
    <row r="19" spans="1:12" ht="92.25" customHeight="1" x14ac:dyDescent="0.25">
      <c r="A19" s="15" t="s">
        <v>68</v>
      </c>
      <c r="B19" s="1" t="s">
        <v>103</v>
      </c>
      <c r="C19" s="16" t="s">
        <v>12</v>
      </c>
      <c r="D19" s="1" t="s">
        <v>11</v>
      </c>
      <c r="E19" s="3">
        <f t="shared" si="2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1" t="s">
        <v>84</v>
      </c>
      <c r="L19" s="1" t="s">
        <v>88</v>
      </c>
    </row>
    <row r="20" spans="1:12" ht="78.75" customHeight="1" x14ac:dyDescent="0.25">
      <c r="A20" s="15">
        <v>3</v>
      </c>
      <c r="B20" s="24" t="s">
        <v>54</v>
      </c>
      <c r="C20" s="16" t="s">
        <v>12</v>
      </c>
      <c r="D20" s="1" t="s">
        <v>11</v>
      </c>
      <c r="E20" s="2">
        <f t="shared" si="2"/>
        <v>153058.038</v>
      </c>
      <c r="F20" s="2">
        <f>F21+F22+F25+F26</f>
        <v>28393.35</v>
      </c>
      <c r="G20" s="2">
        <f t="shared" ref="G20:J20" si="7">G21+G22+G25+G26</f>
        <v>31440.746999999999</v>
      </c>
      <c r="H20" s="2">
        <f t="shared" si="7"/>
        <v>31074.647000000001</v>
      </c>
      <c r="I20" s="2">
        <f t="shared" si="7"/>
        <v>31074.647000000001</v>
      </c>
      <c r="J20" s="2">
        <f t="shared" si="7"/>
        <v>31074.647000000001</v>
      </c>
      <c r="K20" s="1" t="s">
        <v>14</v>
      </c>
      <c r="L20" s="1" t="s">
        <v>15</v>
      </c>
    </row>
    <row r="21" spans="1:12" ht="104.25" customHeight="1" x14ac:dyDescent="0.25">
      <c r="A21" s="15" t="s">
        <v>62</v>
      </c>
      <c r="B21" s="1" t="s">
        <v>104</v>
      </c>
      <c r="C21" s="16" t="s">
        <v>12</v>
      </c>
      <c r="D21" s="1" t="s">
        <v>11</v>
      </c>
      <c r="E21" s="3">
        <f t="shared" si="2"/>
        <v>500</v>
      </c>
      <c r="F21" s="3">
        <v>100</v>
      </c>
      <c r="G21" s="3">
        <v>100</v>
      </c>
      <c r="H21" s="3">
        <v>100</v>
      </c>
      <c r="I21" s="3">
        <v>100</v>
      </c>
      <c r="J21" s="3">
        <v>100</v>
      </c>
      <c r="K21" s="1" t="s">
        <v>14</v>
      </c>
      <c r="L21" s="1" t="s">
        <v>15</v>
      </c>
    </row>
    <row r="22" spans="1:12" ht="16.5" customHeight="1" x14ac:dyDescent="0.25">
      <c r="A22" s="53" t="s">
        <v>63</v>
      </c>
      <c r="B22" s="48" t="s">
        <v>105</v>
      </c>
      <c r="C22" s="56" t="s">
        <v>12</v>
      </c>
      <c r="D22" s="1" t="s">
        <v>9</v>
      </c>
      <c r="E22" s="3">
        <f t="shared" si="2"/>
        <v>2386.1420000000003</v>
      </c>
      <c r="F22" s="3">
        <f>SUM(F23:F24)</f>
        <v>0</v>
      </c>
      <c r="G22" s="3">
        <f t="shared" ref="G22:J22" si="8">SUM(G23:G24)</f>
        <v>814.44200000000001</v>
      </c>
      <c r="H22" s="3">
        <f t="shared" si="8"/>
        <v>523.9</v>
      </c>
      <c r="I22" s="3">
        <f t="shared" si="8"/>
        <v>523.9</v>
      </c>
      <c r="J22" s="3">
        <f t="shared" si="8"/>
        <v>523.9</v>
      </c>
      <c r="K22" s="1"/>
      <c r="L22" s="48" t="s">
        <v>15</v>
      </c>
    </row>
    <row r="23" spans="1:12" ht="54.75" customHeight="1" x14ac:dyDescent="0.25">
      <c r="A23" s="54"/>
      <c r="B23" s="49"/>
      <c r="C23" s="57"/>
      <c r="D23" s="1" t="s">
        <v>11</v>
      </c>
      <c r="E23" s="3">
        <f t="shared" si="2"/>
        <v>2090.3920000000003</v>
      </c>
      <c r="F23" s="3">
        <v>0</v>
      </c>
      <c r="G23" s="3">
        <v>518.69200000000001</v>
      </c>
      <c r="H23" s="3">
        <v>523.9</v>
      </c>
      <c r="I23" s="3">
        <v>523.9</v>
      </c>
      <c r="J23" s="3">
        <v>523.9</v>
      </c>
      <c r="K23" s="1" t="s">
        <v>14</v>
      </c>
      <c r="L23" s="49"/>
    </row>
    <row r="24" spans="1:12" ht="46.5" customHeight="1" x14ac:dyDescent="0.25">
      <c r="A24" s="55"/>
      <c r="B24" s="50"/>
      <c r="C24" s="58"/>
      <c r="D24" s="1" t="s">
        <v>11</v>
      </c>
      <c r="E24" s="3">
        <f t="shared" si="2"/>
        <v>295.75</v>
      </c>
      <c r="F24" s="3">
        <v>0</v>
      </c>
      <c r="G24" s="3">
        <v>295.75</v>
      </c>
      <c r="H24" s="3">
        <v>0</v>
      </c>
      <c r="I24" s="3">
        <v>0</v>
      </c>
      <c r="J24" s="3">
        <v>0</v>
      </c>
      <c r="K24" s="1" t="s">
        <v>91</v>
      </c>
      <c r="L24" s="50"/>
    </row>
    <row r="25" spans="1:12" ht="93.75" customHeight="1" x14ac:dyDescent="0.25">
      <c r="A25" s="15" t="s">
        <v>64</v>
      </c>
      <c r="B25" s="4" t="s">
        <v>106</v>
      </c>
      <c r="C25" s="20" t="s">
        <v>12</v>
      </c>
      <c r="D25" s="4" t="s">
        <v>11</v>
      </c>
      <c r="E25" s="3">
        <f t="shared" si="2"/>
        <v>150171.89600000001</v>
      </c>
      <c r="F25" s="3">
        <v>28293.35</v>
      </c>
      <c r="G25" s="3">
        <v>30526.305</v>
      </c>
      <c r="H25" s="3">
        <v>30450.746999999999</v>
      </c>
      <c r="I25" s="3">
        <v>30450.746999999999</v>
      </c>
      <c r="J25" s="3">
        <v>30450.746999999999</v>
      </c>
      <c r="K25" s="4" t="s">
        <v>14</v>
      </c>
      <c r="L25" s="25" t="s">
        <v>15</v>
      </c>
    </row>
    <row r="26" spans="1:12" ht="80.25" customHeight="1" x14ac:dyDescent="0.25">
      <c r="A26" s="15" t="s">
        <v>65</v>
      </c>
      <c r="B26" s="1" t="s">
        <v>107</v>
      </c>
      <c r="C26" s="16" t="s">
        <v>12</v>
      </c>
      <c r="D26" s="1" t="s">
        <v>11</v>
      </c>
      <c r="E26" s="3">
        <f t="shared" si="2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" t="s">
        <v>14</v>
      </c>
      <c r="L26" s="1" t="s">
        <v>15</v>
      </c>
    </row>
    <row r="27" spans="1:12" ht="129" customHeight="1" x14ac:dyDescent="0.25">
      <c r="A27" s="15">
        <v>4</v>
      </c>
      <c r="B27" s="24" t="s">
        <v>55</v>
      </c>
      <c r="C27" s="16" t="s">
        <v>12</v>
      </c>
      <c r="D27" s="1" t="s">
        <v>11</v>
      </c>
      <c r="E27" s="2">
        <f t="shared" si="2"/>
        <v>756033.54105999996</v>
      </c>
      <c r="F27" s="2">
        <f>F28</f>
        <v>155681.86799999999</v>
      </c>
      <c r="G27" s="2">
        <f t="shared" ref="G27:J27" si="9">G28</f>
        <v>141123.90539999999</v>
      </c>
      <c r="H27" s="2">
        <f t="shared" si="9"/>
        <v>153076.32566</v>
      </c>
      <c r="I27" s="2">
        <f t="shared" si="9"/>
        <v>153075.72099999999</v>
      </c>
      <c r="J27" s="2">
        <f t="shared" si="9"/>
        <v>153075.72099999999</v>
      </c>
      <c r="K27" s="1" t="s">
        <v>86</v>
      </c>
      <c r="L27" s="1" t="s">
        <v>16</v>
      </c>
    </row>
    <row r="28" spans="1:12" ht="127.5" x14ac:dyDescent="0.25">
      <c r="A28" s="15" t="s">
        <v>76</v>
      </c>
      <c r="B28" s="1" t="s">
        <v>108</v>
      </c>
      <c r="C28" s="16" t="s">
        <v>12</v>
      </c>
      <c r="D28" s="1" t="s">
        <v>11</v>
      </c>
      <c r="E28" s="3">
        <f t="shared" si="2"/>
        <v>756033.54105999996</v>
      </c>
      <c r="F28" s="3">
        <v>155681.86799999999</v>
      </c>
      <c r="G28" s="46">
        <v>141123.90539999999</v>
      </c>
      <c r="H28" s="46">
        <v>153076.32566</v>
      </c>
      <c r="I28" s="3">
        <v>153075.72099999999</v>
      </c>
      <c r="J28" s="3">
        <v>153075.72099999999</v>
      </c>
      <c r="K28" s="1" t="s">
        <v>86</v>
      </c>
      <c r="L28" s="1" t="s">
        <v>16</v>
      </c>
    </row>
    <row r="29" spans="1:12" ht="18.75" customHeight="1" x14ac:dyDescent="0.25">
      <c r="A29" s="62" t="s">
        <v>69</v>
      </c>
      <c r="B29" s="63" t="s">
        <v>70</v>
      </c>
      <c r="C29" s="61" t="s">
        <v>12</v>
      </c>
      <c r="D29" s="1" t="s">
        <v>9</v>
      </c>
      <c r="E29" s="2">
        <f t="shared" si="2"/>
        <v>0</v>
      </c>
      <c r="F29" s="2">
        <f>SUM(F30:F31)</f>
        <v>0</v>
      </c>
      <c r="G29" s="2">
        <f t="shared" ref="G29:J29" si="10">SUM(G30:G31)</f>
        <v>0</v>
      </c>
      <c r="H29" s="2">
        <f t="shared" si="10"/>
        <v>0</v>
      </c>
      <c r="I29" s="2">
        <f t="shared" si="10"/>
        <v>0</v>
      </c>
      <c r="J29" s="2">
        <f t="shared" si="10"/>
        <v>0</v>
      </c>
      <c r="K29" s="48" t="s">
        <v>83</v>
      </c>
      <c r="L29" s="48" t="s">
        <v>71</v>
      </c>
    </row>
    <row r="30" spans="1:12" ht="48" customHeight="1" x14ac:dyDescent="0.25">
      <c r="A30" s="62"/>
      <c r="B30" s="63"/>
      <c r="C30" s="61"/>
      <c r="D30" s="1" t="s">
        <v>10</v>
      </c>
      <c r="E30" s="3">
        <f t="shared" si="2"/>
        <v>0</v>
      </c>
      <c r="F30" s="3">
        <f>F33</f>
        <v>0</v>
      </c>
      <c r="G30" s="3">
        <f t="shared" ref="G30:J30" si="11">G33</f>
        <v>0</v>
      </c>
      <c r="H30" s="3">
        <f t="shared" si="11"/>
        <v>0</v>
      </c>
      <c r="I30" s="3">
        <f t="shared" si="11"/>
        <v>0</v>
      </c>
      <c r="J30" s="3">
        <f t="shared" si="11"/>
        <v>0</v>
      </c>
      <c r="K30" s="49"/>
      <c r="L30" s="49"/>
    </row>
    <row r="31" spans="1:12" ht="50.25" customHeight="1" x14ac:dyDescent="0.25">
      <c r="A31" s="62"/>
      <c r="B31" s="63"/>
      <c r="C31" s="61"/>
      <c r="D31" s="1" t="s">
        <v>11</v>
      </c>
      <c r="E31" s="3">
        <f t="shared" si="2"/>
        <v>0</v>
      </c>
      <c r="F31" s="3">
        <f>F34</f>
        <v>0</v>
      </c>
      <c r="G31" s="3">
        <f t="shared" ref="G31:J31" si="12">G34</f>
        <v>0</v>
      </c>
      <c r="H31" s="3">
        <f t="shared" si="12"/>
        <v>0</v>
      </c>
      <c r="I31" s="3">
        <f t="shared" si="12"/>
        <v>0</v>
      </c>
      <c r="J31" s="3">
        <f t="shared" si="12"/>
        <v>0</v>
      </c>
      <c r="K31" s="50"/>
      <c r="L31" s="50"/>
    </row>
    <row r="32" spans="1:12" ht="18" customHeight="1" x14ac:dyDescent="0.25">
      <c r="A32" s="62" t="s">
        <v>72</v>
      </c>
      <c r="B32" s="60" t="s">
        <v>109</v>
      </c>
      <c r="C32" s="61" t="s">
        <v>12</v>
      </c>
      <c r="D32" s="1" t="s">
        <v>9</v>
      </c>
      <c r="E32" s="3">
        <f t="shared" si="2"/>
        <v>0</v>
      </c>
      <c r="F32" s="3">
        <f>F33+F34</f>
        <v>0</v>
      </c>
      <c r="G32" s="3">
        <f t="shared" ref="G32:J32" si="13">G33+G34</f>
        <v>0</v>
      </c>
      <c r="H32" s="3">
        <f t="shared" si="13"/>
        <v>0</v>
      </c>
      <c r="I32" s="3">
        <f t="shared" si="13"/>
        <v>0</v>
      </c>
      <c r="J32" s="3">
        <f t="shared" si="13"/>
        <v>0</v>
      </c>
      <c r="K32" s="48" t="s">
        <v>31</v>
      </c>
      <c r="L32" s="48" t="s">
        <v>71</v>
      </c>
    </row>
    <row r="33" spans="1:12" ht="45.75" customHeight="1" x14ac:dyDescent="0.25">
      <c r="A33" s="62"/>
      <c r="B33" s="60"/>
      <c r="C33" s="61"/>
      <c r="D33" s="1" t="s">
        <v>10</v>
      </c>
      <c r="E33" s="3">
        <f t="shared" si="2"/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49"/>
      <c r="L33" s="49"/>
    </row>
    <row r="34" spans="1:12" ht="53.25" customHeight="1" x14ac:dyDescent="0.25">
      <c r="A34" s="62"/>
      <c r="B34" s="60"/>
      <c r="C34" s="61"/>
      <c r="D34" s="1" t="s">
        <v>11</v>
      </c>
      <c r="E34" s="3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50"/>
      <c r="L34" s="50"/>
    </row>
    <row r="35" spans="1:12" x14ac:dyDescent="0.25">
      <c r="A35" s="51"/>
      <c r="B35" s="63" t="s">
        <v>17</v>
      </c>
      <c r="C35" s="64"/>
      <c r="D35" s="22" t="s">
        <v>18</v>
      </c>
      <c r="E35" s="2">
        <f t="shared" si="2"/>
        <v>1383453.7250600001</v>
      </c>
      <c r="F35" s="2">
        <f>SUM(F36:F37)</f>
        <v>274361.44099999999</v>
      </c>
      <c r="G35" s="2">
        <f t="shared" ref="G35:J35" si="14">SUM(G36:G37)</f>
        <v>269868.5894</v>
      </c>
      <c r="H35" s="2">
        <f t="shared" si="14"/>
        <v>276708.63465999998</v>
      </c>
      <c r="I35" s="2">
        <f t="shared" si="14"/>
        <v>279677.03000000003</v>
      </c>
      <c r="J35" s="2">
        <f t="shared" si="14"/>
        <v>282838.03000000003</v>
      </c>
      <c r="K35" s="74"/>
      <c r="L35" s="74"/>
    </row>
    <row r="36" spans="1:12" ht="38.25" x14ac:dyDescent="0.25">
      <c r="A36" s="51"/>
      <c r="B36" s="63"/>
      <c r="C36" s="64"/>
      <c r="D36" s="24" t="s">
        <v>10</v>
      </c>
      <c r="E36" s="2">
        <f t="shared" si="2"/>
        <v>427260</v>
      </c>
      <c r="F36" s="2">
        <f>F9+F30</f>
        <v>81249</v>
      </c>
      <c r="G36" s="2">
        <f t="shared" ref="G36:J36" si="15">G9+G30</f>
        <v>88647</v>
      </c>
      <c r="H36" s="2">
        <f t="shared" si="15"/>
        <v>82755</v>
      </c>
      <c r="I36" s="2">
        <f t="shared" si="15"/>
        <v>85724</v>
      </c>
      <c r="J36" s="2">
        <f t="shared" si="15"/>
        <v>88885</v>
      </c>
      <c r="K36" s="75"/>
      <c r="L36" s="75"/>
    </row>
    <row r="37" spans="1:12" ht="38.25" x14ac:dyDescent="0.25">
      <c r="A37" s="51"/>
      <c r="B37" s="63"/>
      <c r="C37" s="64"/>
      <c r="D37" s="24" t="s">
        <v>11</v>
      </c>
      <c r="E37" s="2">
        <f t="shared" si="2"/>
        <v>956193.72506000008</v>
      </c>
      <c r="F37" s="2">
        <f>F10+F17+F20+F27+F31</f>
        <v>193112.44099999999</v>
      </c>
      <c r="G37" s="2">
        <f t="shared" ref="G37:J37" si="16">G10+G17+G20+G27+G31</f>
        <v>181221.5894</v>
      </c>
      <c r="H37" s="2">
        <f t="shared" si="16"/>
        <v>193953.63466000001</v>
      </c>
      <c r="I37" s="2">
        <f t="shared" si="16"/>
        <v>193953.03</v>
      </c>
      <c r="J37" s="2">
        <f t="shared" si="16"/>
        <v>193953.03</v>
      </c>
      <c r="K37" s="76"/>
      <c r="L37" s="76"/>
    </row>
    <row r="38" spans="1:12" x14ac:dyDescent="0.25">
      <c r="A38" s="67" t="s">
        <v>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x14ac:dyDescent="0.25">
      <c r="A39" s="51">
        <v>1</v>
      </c>
      <c r="B39" s="63" t="s">
        <v>56</v>
      </c>
      <c r="C39" s="61" t="s">
        <v>12</v>
      </c>
      <c r="D39" s="1" t="s">
        <v>9</v>
      </c>
      <c r="E39" s="2">
        <f>SUM(F39:J39)</f>
        <v>24271.749329999999</v>
      </c>
      <c r="F39" s="2">
        <f>SUM(F40:F42)</f>
        <v>2810.576</v>
      </c>
      <c r="G39" s="2">
        <f t="shared" ref="G39:J39" si="17">SUM(G40:G42)</f>
        <v>3149.1833299999998</v>
      </c>
      <c r="H39" s="2">
        <f t="shared" si="17"/>
        <v>3176.93</v>
      </c>
      <c r="I39" s="2">
        <f t="shared" si="17"/>
        <v>3053.4900000000002</v>
      </c>
      <c r="J39" s="2">
        <f t="shared" si="17"/>
        <v>12081.57</v>
      </c>
      <c r="K39" s="1"/>
      <c r="L39" s="1"/>
    </row>
    <row r="40" spans="1:12" ht="38.25" x14ac:dyDescent="0.25">
      <c r="A40" s="51"/>
      <c r="B40" s="63"/>
      <c r="C40" s="61"/>
      <c r="D40" s="1" t="s">
        <v>20</v>
      </c>
      <c r="E40" s="3">
        <f>SUM(F40:J40)</f>
        <v>1450.8</v>
      </c>
      <c r="F40" s="3">
        <f>F48</f>
        <v>1450.8</v>
      </c>
      <c r="G40" s="3">
        <f t="shared" ref="G40:J40" si="18">G48</f>
        <v>0</v>
      </c>
      <c r="H40" s="3">
        <f t="shared" si="18"/>
        <v>0</v>
      </c>
      <c r="I40" s="3">
        <f t="shared" si="18"/>
        <v>0</v>
      </c>
      <c r="J40" s="3">
        <f t="shared" si="18"/>
        <v>0</v>
      </c>
      <c r="K40" s="74"/>
      <c r="L40" s="74"/>
    </row>
    <row r="41" spans="1:12" ht="38.25" x14ac:dyDescent="0.25">
      <c r="A41" s="51"/>
      <c r="B41" s="63"/>
      <c r="C41" s="61"/>
      <c r="D41" s="1" t="s">
        <v>10</v>
      </c>
      <c r="E41" s="3">
        <f t="shared" ref="E41:E58" si="19">SUM(F41:J41)</f>
        <v>15906.16</v>
      </c>
      <c r="F41" s="3">
        <f>F44+F49</f>
        <v>1236.2</v>
      </c>
      <c r="G41" s="3">
        <f t="shared" ref="G41:J41" si="20">G44+G49</f>
        <v>0</v>
      </c>
      <c r="H41" s="3">
        <f t="shared" si="20"/>
        <v>2798.5</v>
      </c>
      <c r="I41" s="3">
        <f t="shared" si="20"/>
        <v>2775.9</v>
      </c>
      <c r="J41" s="3">
        <f t="shared" si="20"/>
        <v>9095.56</v>
      </c>
      <c r="K41" s="75"/>
      <c r="L41" s="75"/>
    </row>
    <row r="42" spans="1:12" ht="38.25" x14ac:dyDescent="0.25">
      <c r="A42" s="51"/>
      <c r="B42" s="63"/>
      <c r="C42" s="61"/>
      <c r="D42" s="1" t="s">
        <v>11</v>
      </c>
      <c r="E42" s="3">
        <f t="shared" si="19"/>
        <v>6914.7893299999996</v>
      </c>
      <c r="F42" s="3">
        <f>F45+F46+F50+F51</f>
        <v>123.57599999999999</v>
      </c>
      <c r="G42" s="3">
        <f t="shared" ref="G42:J42" si="21">G45+G46+G50+G51</f>
        <v>3149.1833299999998</v>
      </c>
      <c r="H42" s="3">
        <f t="shared" si="21"/>
        <v>378.43</v>
      </c>
      <c r="I42" s="3">
        <f t="shared" si="21"/>
        <v>277.58999999999997</v>
      </c>
      <c r="J42" s="3">
        <f t="shared" si="21"/>
        <v>2986.01</v>
      </c>
      <c r="K42" s="76"/>
      <c r="L42" s="76"/>
    </row>
    <row r="43" spans="1:12" ht="39" customHeight="1" x14ac:dyDescent="0.25">
      <c r="A43" s="53" t="s">
        <v>59</v>
      </c>
      <c r="B43" s="48" t="s">
        <v>110</v>
      </c>
      <c r="C43" s="56" t="s">
        <v>12</v>
      </c>
      <c r="D43" s="1" t="s">
        <v>9</v>
      </c>
      <c r="E43" s="3">
        <f t="shared" si="19"/>
        <v>12605.84333</v>
      </c>
      <c r="F43" s="3">
        <f>SUM(F44:F46)</f>
        <v>0</v>
      </c>
      <c r="G43" s="3">
        <f t="shared" ref="G43:J43" si="22">SUM(G44:G46)</f>
        <v>3149.1833299999998</v>
      </c>
      <c r="H43" s="3">
        <f t="shared" si="22"/>
        <v>428.58000000000004</v>
      </c>
      <c r="I43" s="3">
        <f t="shared" si="22"/>
        <v>0</v>
      </c>
      <c r="J43" s="3">
        <f t="shared" si="22"/>
        <v>9028.08</v>
      </c>
      <c r="K43" s="1"/>
      <c r="L43" s="48" t="s">
        <v>21</v>
      </c>
    </row>
    <row r="44" spans="1:12" ht="42.75" customHeight="1" x14ac:dyDescent="0.25">
      <c r="A44" s="54"/>
      <c r="B44" s="49"/>
      <c r="C44" s="57"/>
      <c r="D44" s="1" t="s">
        <v>10</v>
      </c>
      <c r="E44" s="3">
        <f t="shared" si="19"/>
        <v>6619.66</v>
      </c>
      <c r="F44" s="3">
        <v>0</v>
      </c>
      <c r="G44" s="3">
        <v>0</v>
      </c>
      <c r="H44" s="3">
        <v>300</v>
      </c>
      <c r="I44" s="3">
        <v>0</v>
      </c>
      <c r="J44" s="3">
        <v>6319.66</v>
      </c>
      <c r="K44" s="75" t="s">
        <v>26</v>
      </c>
      <c r="L44" s="49"/>
    </row>
    <row r="45" spans="1:12" ht="42.75" customHeight="1" x14ac:dyDescent="0.25">
      <c r="A45" s="54"/>
      <c r="B45" s="49"/>
      <c r="C45" s="57"/>
      <c r="D45" s="1" t="s">
        <v>11</v>
      </c>
      <c r="E45" s="3">
        <f t="shared" si="19"/>
        <v>2837</v>
      </c>
      <c r="F45" s="3">
        <v>0</v>
      </c>
      <c r="G45" s="3">
        <v>0</v>
      </c>
      <c r="H45" s="46">
        <v>128.58000000000001</v>
      </c>
      <c r="I45" s="3">
        <v>0</v>
      </c>
      <c r="J45" s="3">
        <v>2708.42</v>
      </c>
      <c r="K45" s="76"/>
      <c r="L45" s="49"/>
    </row>
    <row r="46" spans="1:12" ht="40.5" customHeight="1" x14ac:dyDescent="0.25">
      <c r="A46" s="55"/>
      <c r="B46" s="50"/>
      <c r="C46" s="58"/>
      <c r="D46" s="1" t="s">
        <v>11</v>
      </c>
      <c r="E46" s="3">
        <f t="shared" si="19"/>
        <v>3149.1833299999998</v>
      </c>
      <c r="F46" s="3">
        <v>0</v>
      </c>
      <c r="G46" s="46">
        <v>3149.1833299999998</v>
      </c>
      <c r="H46" s="3">
        <v>0</v>
      </c>
      <c r="I46" s="3">
        <v>0</v>
      </c>
      <c r="J46" s="3">
        <v>0</v>
      </c>
      <c r="K46" s="26" t="s">
        <v>82</v>
      </c>
      <c r="L46" s="50"/>
    </row>
    <row r="47" spans="1:12" x14ac:dyDescent="0.25">
      <c r="A47" s="51" t="s">
        <v>60</v>
      </c>
      <c r="B47" s="60" t="s">
        <v>111</v>
      </c>
      <c r="C47" s="61" t="s">
        <v>12</v>
      </c>
      <c r="D47" s="1" t="s">
        <v>9</v>
      </c>
      <c r="E47" s="3">
        <f t="shared" si="19"/>
        <v>11665.905999999999</v>
      </c>
      <c r="F47" s="3">
        <f>SUM(F48:F50)</f>
        <v>2810.576</v>
      </c>
      <c r="G47" s="3">
        <f t="shared" ref="G47:J47" si="23">SUM(G48:G50)</f>
        <v>0</v>
      </c>
      <c r="H47" s="3">
        <f t="shared" si="23"/>
        <v>2748.35</v>
      </c>
      <c r="I47" s="3">
        <f t="shared" si="23"/>
        <v>3053.4900000000002</v>
      </c>
      <c r="J47" s="3">
        <f t="shared" si="23"/>
        <v>3053.4900000000002</v>
      </c>
      <c r="K47" s="60" t="s">
        <v>22</v>
      </c>
      <c r="L47" s="60" t="s">
        <v>23</v>
      </c>
    </row>
    <row r="48" spans="1:12" ht="38.25" x14ac:dyDescent="0.25">
      <c r="A48" s="51"/>
      <c r="B48" s="60"/>
      <c r="C48" s="61"/>
      <c r="D48" s="1" t="s">
        <v>24</v>
      </c>
      <c r="E48" s="3">
        <f t="shared" si="19"/>
        <v>1450.8</v>
      </c>
      <c r="F48" s="3">
        <v>1450.8</v>
      </c>
      <c r="G48" s="3">
        <v>0</v>
      </c>
      <c r="H48" s="3">
        <v>0</v>
      </c>
      <c r="I48" s="3">
        <v>0</v>
      </c>
      <c r="J48" s="3">
        <v>0</v>
      </c>
      <c r="K48" s="60"/>
      <c r="L48" s="60"/>
    </row>
    <row r="49" spans="1:12" ht="38.25" x14ac:dyDescent="0.25">
      <c r="A49" s="51"/>
      <c r="B49" s="60"/>
      <c r="C49" s="61"/>
      <c r="D49" s="1" t="s">
        <v>10</v>
      </c>
      <c r="E49" s="3">
        <f t="shared" si="19"/>
        <v>9286.5</v>
      </c>
      <c r="F49" s="3">
        <v>1236.2</v>
      </c>
      <c r="G49" s="3">
        <v>0</v>
      </c>
      <c r="H49" s="3">
        <v>2498.5</v>
      </c>
      <c r="I49" s="3">
        <v>2775.9</v>
      </c>
      <c r="J49" s="3">
        <v>2775.9</v>
      </c>
      <c r="K49" s="60"/>
      <c r="L49" s="60"/>
    </row>
    <row r="50" spans="1:12" ht="102.75" customHeight="1" x14ac:dyDescent="0.25">
      <c r="A50" s="51"/>
      <c r="B50" s="60"/>
      <c r="C50" s="61"/>
      <c r="D50" s="1" t="s">
        <v>11</v>
      </c>
      <c r="E50" s="3">
        <f t="shared" si="19"/>
        <v>928.60599999999999</v>
      </c>
      <c r="F50" s="3">
        <v>123.57599999999999</v>
      </c>
      <c r="G50" s="3">
        <v>0</v>
      </c>
      <c r="H50" s="3">
        <v>249.85</v>
      </c>
      <c r="I50" s="3">
        <v>277.58999999999997</v>
      </c>
      <c r="J50" s="3">
        <v>277.58999999999997</v>
      </c>
      <c r="K50" s="60"/>
      <c r="L50" s="60"/>
    </row>
    <row r="51" spans="1:12" ht="15" customHeight="1" x14ac:dyDescent="0.25">
      <c r="A51" s="62" t="s">
        <v>66</v>
      </c>
      <c r="B51" s="60" t="s">
        <v>79</v>
      </c>
      <c r="C51" s="73" t="s">
        <v>12</v>
      </c>
      <c r="D51" s="1" t="s">
        <v>9</v>
      </c>
      <c r="E51" s="3">
        <f t="shared" si="19"/>
        <v>0</v>
      </c>
      <c r="F51" s="3">
        <f>SUM(F52:F54)</f>
        <v>0</v>
      </c>
      <c r="G51" s="3">
        <f t="shared" ref="G51:J51" si="24">SUM(G52:G54)</f>
        <v>0</v>
      </c>
      <c r="H51" s="3">
        <f t="shared" si="24"/>
        <v>0</v>
      </c>
      <c r="I51" s="3">
        <f t="shared" si="24"/>
        <v>0</v>
      </c>
      <c r="J51" s="3">
        <f t="shared" si="24"/>
        <v>0</v>
      </c>
      <c r="K51" s="1"/>
      <c r="L51" s="60" t="s">
        <v>25</v>
      </c>
    </row>
    <row r="52" spans="1:12" ht="65.25" customHeight="1" x14ac:dyDescent="0.25">
      <c r="A52" s="62"/>
      <c r="B52" s="60"/>
      <c r="C52" s="73"/>
      <c r="D52" s="1" t="s">
        <v>11</v>
      </c>
      <c r="E52" s="3">
        <f t="shared" si="19"/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1" t="s">
        <v>31</v>
      </c>
      <c r="L52" s="60"/>
    </row>
    <row r="53" spans="1:12" ht="38.25" x14ac:dyDescent="0.25">
      <c r="A53" s="62"/>
      <c r="B53" s="60"/>
      <c r="C53" s="73"/>
      <c r="D53" s="1" t="s">
        <v>11</v>
      </c>
      <c r="E53" s="3">
        <f t="shared" si="19"/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1" t="s">
        <v>26</v>
      </c>
      <c r="L53" s="60"/>
    </row>
    <row r="54" spans="1:12" ht="38.25" x14ac:dyDescent="0.25">
      <c r="A54" s="62"/>
      <c r="B54" s="60"/>
      <c r="C54" s="73"/>
      <c r="D54" s="1" t="s">
        <v>11</v>
      </c>
      <c r="E54" s="3">
        <f t="shared" si="19"/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1" t="s">
        <v>27</v>
      </c>
      <c r="L54" s="60"/>
    </row>
    <row r="55" spans="1:12" x14ac:dyDescent="0.25">
      <c r="A55" s="51"/>
      <c r="B55" s="63" t="s">
        <v>28</v>
      </c>
      <c r="C55" s="64"/>
      <c r="D55" s="24" t="s">
        <v>29</v>
      </c>
      <c r="E55" s="2">
        <f t="shared" si="19"/>
        <v>24271.749329999999</v>
      </c>
      <c r="F55" s="2">
        <f>SUM(F56:F58)</f>
        <v>2810.576</v>
      </c>
      <c r="G55" s="2">
        <f t="shared" ref="G55:J55" si="25">SUM(G56:G58)</f>
        <v>3149.1833299999998</v>
      </c>
      <c r="H55" s="2">
        <f t="shared" si="25"/>
        <v>3176.93</v>
      </c>
      <c r="I55" s="2">
        <f t="shared" si="25"/>
        <v>3053.4900000000002</v>
      </c>
      <c r="J55" s="2">
        <f t="shared" si="25"/>
        <v>12081.57</v>
      </c>
      <c r="K55" s="74"/>
      <c r="L55" s="74"/>
    </row>
    <row r="56" spans="1:12" ht="38.25" x14ac:dyDescent="0.25">
      <c r="A56" s="51"/>
      <c r="B56" s="63"/>
      <c r="C56" s="64"/>
      <c r="D56" s="24" t="s">
        <v>24</v>
      </c>
      <c r="E56" s="2">
        <f t="shared" si="19"/>
        <v>1450.8</v>
      </c>
      <c r="F56" s="2">
        <f>F40</f>
        <v>1450.8</v>
      </c>
      <c r="G56" s="2">
        <f t="shared" ref="G56:J56" si="26">G40</f>
        <v>0</v>
      </c>
      <c r="H56" s="2">
        <f t="shared" si="26"/>
        <v>0</v>
      </c>
      <c r="I56" s="2">
        <f t="shared" si="26"/>
        <v>0</v>
      </c>
      <c r="J56" s="2">
        <f t="shared" si="26"/>
        <v>0</v>
      </c>
      <c r="K56" s="75"/>
      <c r="L56" s="75"/>
    </row>
    <row r="57" spans="1:12" ht="38.25" x14ac:dyDescent="0.25">
      <c r="A57" s="51"/>
      <c r="B57" s="63"/>
      <c r="C57" s="64"/>
      <c r="D57" s="24" t="s">
        <v>10</v>
      </c>
      <c r="E57" s="2">
        <f t="shared" si="19"/>
        <v>15906.16</v>
      </c>
      <c r="F57" s="2">
        <f>F41</f>
        <v>1236.2</v>
      </c>
      <c r="G57" s="2">
        <f t="shared" ref="G57:J57" si="27">G41</f>
        <v>0</v>
      </c>
      <c r="H57" s="2">
        <f t="shared" si="27"/>
        <v>2798.5</v>
      </c>
      <c r="I57" s="2">
        <f t="shared" si="27"/>
        <v>2775.9</v>
      </c>
      <c r="J57" s="2">
        <f t="shared" si="27"/>
        <v>9095.56</v>
      </c>
      <c r="K57" s="75"/>
      <c r="L57" s="75"/>
    </row>
    <row r="58" spans="1:12" ht="38.25" x14ac:dyDescent="0.25">
      <c r="A58" s="51"/>
      <c r="B58" s="63"/>
      <c r="C58" s="64"/>
      <c r="D58" s="24" t="s">
        <v>57</v>
      </c>
      <c r="E58" s="2">
        <f t="shared" si="19"/>
        <v>6914.7893299999996</v>
      </c>
      <c r="F58" s="2">
        <f>F42</f>
        <v>123.57599999999999</v>
      </c>
      <c r="G58" s="2">
        <f t="shared" ref="G58:J58" si="28">G42</f>
        <v>3149.1833299999998</v>
      </c>
      <c r="H58" s="2">
        <f t="shared" si="28"/>
        <v>378.43</v>
      </c>
      <c r="I58" s="2">
        <f t="shared" si="28"/>
        <v>277.58999999999997</v>
      </c>
      <c r="J58" s="2">
        <f t="shared" si="28"/>
        <v>2986.01</v>
      </c>
      <c r="K58" s="76"/>
      <c r="L58" s="76"/>
    </row>
    <row r="59" spans="1:12" x14ac:dyDescent="0.25">
      <c r="A59" s="67" t="s">
        <v>30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x14ac:dyDescent="0.25">
      <c r="A60" s="51" t="s">
        <v>96</v>
      </c>
      <c r="B60" s="63" t="s">
        <v>85</v>
      </c>
      <c r="C60" s="61" t="s">
        <v>8</v>
      </c>
      <c r="D60" s="1" t="s">
        <v>9</v>
      </c>
      <c r="E60" s="2">
        <f t="shared" ref="E60:E73" si="29">SUM(F60:J60)</f>
        <v>152338.85999999999</v>
      </c>
      <c r="F60" s="2">
        <f>SUM(F61:F62)</f>
        <v>21902.962</v>
      </c>
      <c r="G60" s="2">
        <f t="shared" ref="G60:J60" si="30">SUM(G61:G62)</f>
        <v>34007.978000000003</v>
      </c>
      <c r="H60" s="104">
        <f t="shared" si="30"/>
        <v>32142.639999999999</v>
      </c>
      <c r="I60" s="2">
        <f t="shared" si="30"/>
        <v>32142.639999999999</v>
      </c>
      <c r="J60" s="2">
        <f t="shared" si="30"/>
        <v>32142.639999999999</v>
      </c>
      <c r="K60" s="60"/>
      <c r="L60" s="72"/>
    </row>
    <row r="61" spans="1:12" ht="38.25" x14ac:dyDescent="0.25">
      <c r="A61" s="51"/>
      <c r="B61" s="63"/>
      <c r="C61" s="61"/>
      <c r="D61" s="1" t="s">
        <v>10</v>
      </c>
      <c r="E61" s="3">
        <f t="shared" si="29"/>
        <v>61328</v>
      </c>
      <c r="F61" s="3">
        <f>F64+F67</f>
        <v>4998</v>
      </c>
      <c r="G61" s="3">
        <f t="shared" ref="G61:J61" si="31">G64+G67</f>
        <v>14078</v>
      </c>
      <c r="H61" s="46">
        <f t="shared" si="31"/>
        <v>14084</v>
      </c>
      <c r="I61" s="3">
        <f t="shared" si="31"/>
        <v>14084</v>
      </c>
      <c r="J61" s="3">
        <f t="shared" si="31"/>
        <v>14084</v>
      </c>
      <c r="K61" s="60"/>
      <c r="L61" s="72"/>
    </row>
    <row r="62" spans="1:12" ht="50.25" customHeight="1" x14ac:dyDescent="0.25">
      <c r="A62" s="51"/>
      <c r="B62" s="63"/>
      <c r="C62" s="61"/>
      <c r="D62" s="1" t="s">
        <v>11</v>
      </c>
      <c r="E62" s="3">
        <f t="shared" si="29"/>
        <v>91010.86</v>
      </c>
      <c r="F62" s="3">
        <f>F65+F68+F69+F70</f>
        <v>16904.962</v>
      </c>
      <c r="G62" s="3">
        <f t="shared" ref="G62:J62" si="32">G65+G68+G69+G70</f>
        <v>19929.977999999999</v>
      </c>
      <c r="H62" s="46">
        <f t="shared" si="32"/>
        <v>18058.64</v>
      </c>
      <c r="I62" s="3">
        <f t="shared" si="32"/>
        <v>18058.64</v>
      </c>
      <c r="J62" s="3">
        <f t="shared" si="32"/>
        <v>18058.64</v>
      </c>
      <c r="K62" s="60"/>
      <c r="L62" s="72"/>
    </row>
    <row r="63" spans="1:12" ht="15" customHeight="1" x14ac:dyDescent="0.25">
      <c r="A63" s="62" t="s">
        <v>59</v>
      </c>
      <c r="B63" s="60" t="s">
        <v>112</v>
      </c>
      <c r="C63" s="61" t="s">
        <v>12</v>
      </c>
      <c r="D63" s="1" t="s">
        <v>9</v>
      </c>
      <c r="E63" s="3">
        <f t="shared" si="29"/>
        <v>88521.832339999994</v>
      </c>
      <c r="F63" s="3">
        <f>SUM(F64:F65)</f>
        <v>10863.707340000001</v>
      </c>
      <c r="G63" s="3">
        <f t="shared" ref="G63:J63" si="33">SUM(G64:G65)</f>
        <v>21020.968999999997</v>
      </c>
      <c r="H63" s="46">
        <f t="shared" si="33"/>
        <v>18335.218000000001</v>
      </c>
      <c r="I63" s="3">
        <f t="shared" si="33"/>
        <v>19150.968999999997</v>
      </c>
      <c r="J63" s="3">
        <f t="shared" si="33"/>
        <v>19150.968999999997</v>
      </c>
      <c r="K63" s="60" t="s">
        <v>81</v>
      </c>
      <c r="L63" s="60" t="s">
        <v>58</v>
      </c>
    </row>
    <row r="64" spans="1:12" ht="41.25" customHeight="1" x14ac:dyDescent="0.25">
      <c r="A64" s="62"/>
      <c r="B64" s="60"/>
      <c r="C64" s="61"/>
      <c r="D64" s="1" t="s">
        <v>10</v>
      </c>
      <c r="E64" s="3">
        <f t="shared" si="29"/>
        <v>45796.085099999997</v>
      </c>
      <c r="F64" s="3">
        <v>3384.1152000000002</v>
      </c>
      <c r="G64" s="3">
        <v>10772</v>
      </c>
      <c r="H64" s="103">
        <v>10083.9699</v>
      </c>
      <c r="I64" s="3">
        <v>10778</v>
      </c>
      <c r="J64" s="3">
        <v>10778</v>
      </c>
      <c r="K64" s="60"/>
      <c r="L64" s="60"/>
    </row>
    <row r="65" spans="1:19" ht="42" customHeight="1" x14ac:dyDescent="0.25">
      <c r="A65" s="62"/>
      <c r="B65" s="60"/>
      <c r="C65" s="61"/>
      <c r="D65" s="1" t="s">
        <v>11</v>
      </c>
      <c r="E65" s="3">
        <f t="shared" si="29"/>
        <v>42725.747239999997</v>
      </c>
      <c r="F65" s="3">
        <v>7479.5921399999997</v>
      </c>
      <c r="G65" s="3">
        <v>10248.968999999999</v>
      </c>
      <c r="H65" s="103">
        <v>8251.2481000000007</v>
      </c>
      <c r="I65" s="3">
        <v>8372.9689999999991</v>
      </c>
      <c r="J65" s="3">
        <v>8372.9689999999991</v>
      </c>
      <c r="K65" s="60"/>
      <c r="L65" s="60"/>
    </row>
    <row r="66" spans="1:19" x14ac:dyDescent="0.25">
      <c r="A66" s="62"/>
      <c r="B66" s="60"/>
      <c r="C66" s="61"/>
      <c r="D66" s="1" t="s">
        <v>9</v>
      </c>
      <c r="E66" s="3">
        <f t="shared" si="29"/>
        <v>37683.129659999999</v>
      </c>
      <c r="F66" s="3">
        <f>SUM(F67:F68)</f>
        <v>11039.254660000001</v>
      </c>
      <c r="G66" s="3">
        <f t="shared" ref="G66:J66" si="34">SUM(G67:G68)</f>
        <v>6457.0309999999999</v>
      </c>
      <c r="H66" s="46">
        <f t="shared" si="34"/>
        <v>7272.7820000000002</v>
      </c>
      <c r="I66" s="3">
        <f t="shared" si="34"/>
        <v>6457.0309999999999</v>
      </c>
      <c r="J66" s="3">
        <f t="shared" si="34"/>
        <v>6457.0309999999999</v>
      </c>
      <c r="K66" s="60" t="s">
        <v>32</v>
      </c>
      <c r="L66" s="60"/>
    </row>
    <row r="67" spans="1:19" ht="41.25" customHeight="1" x14ac:dyDescent="0.25">
      <c r="A67" s="62"/>
      <c r="B67" s="60"/>
      <c r="C67" s="61"/>
      <c r="D67" s="1" t="s">
        <v>10</v>
      </c>
      <c r="E67" s="3">
        <f t="shared" si="29"/>
        <v>15531.9149</v>
      </c>
      <c r="F67" s="3">
        <v>1613.8848</v>
      </c>
      <c r="G67" s="3">
        <v>3306</v>
      </c>
      <c r="H67" s="103">
        <v>4000.0300999999999</v>
      </c>
      <c r="I67" s="3">
        <v>3306</v>
      </c>
      <c r="J67" s="3">
        <v>3306</v>
      </c>
      <c r="K67" s="60"/>
      <c r="L67" s="60"/>
    </row>
    <row r="68" spans="1:19" ht="42" customHeight="1" x14ac:dyDescent="0.25">
      <c r="A68" s="62"/>
      <c r="B68" s="60"/>
      <c r="C68" s="61"/>
      <c r="D68" s="1" t="s">
        <v>11</v>
      </c>
      <c r="E68" s="3">
        <f t="shared" si="29"/>
        <v>22151.214759999999</v>
      </c>
      <c r="F68" s="3">
        <v>9425.3698600000007</v>
      </c>
      <c r="G68" s="3">
        <v>3151.0309999999999</v>
      </c>
      <c r="H68" s="103">
        <v>3272.7519000000002</v>
      </c>
      <c r="I68" s="3">
        <v>3151.0309999999999</v>
      </c>
      <c r="J68" s="3">
        <v>3151.0309999999999</v>
      </c>
      <c r="K68" s="60"/>
      <c r="L68" s="60"/>
      <c r="N68" s="23"/>
      <c r="O68" s="27"/>
      <c r="P68" s="27"/>
      <c r="Q68" s="27"/>
      <c r="R68" s="27"/>
      <c r="S68" s="27"/>
    </row>
    <row r="69" spans="1:19" ht="105.75" customHeight="1" x14ac:dyDescent="0.25">
      <c r="A69" s="53" t="s">
        <v>60</v>
      </c>
      <c r="B69" s="48" t="s">
        <v>113</v>
      </c>
      <c r="C69" s="16" t="s">
        <v>12</v>
      </c>
      <c r="D69" s="1" t="s">
        <v>11</v>
      </c>
      <c r="E69" s="3">
        <f t="shared" si="29"/>
        <v>2604.1210000000001</v>
      </c>
      <c r="F69" s="3">
        <v>0</v>
      </c>
      <c r="G69" s="46">
        <v>651.02800000000002</v>
      </c>
      <c r="H69" s="46">
        <v>651.03099999999995</v>
      </c>
      <c r="I69" s="3">
        <v>651.03099999999995</v>
      </c>
      <c r="J69" s="3">
        <v>651.03099999999995</v>
      </c>
      <c r="K69" s="25" t="s">
        <v>81</v>
      </c>
      <c r="L69" s="48" t="s">
        <v>87</v>
      </c>
    </row>
    <row r="70" spans="1:19" ht="63" customHeight="1" x14ac:dyDescent="0.25">
      <c r="A70" s="55"/>
      <c r="B70" s="50"/>
      <c r="C70" s="16" t="s">
        <v>12</v>
      </c>
      <c r="D70" s="1" t="s">
        <v>11</v>
      </c>
      <c r="E70" s="3">
        <f t="shared" si="29"/>
        <v>23529.777000000002</v>
      </c>
      <c r="F70" s="3">
        <v>0</v>
      </c>
      <c r="G70" s="46">
        <v>5878.95</v>
      </c>
      <c r="H70" s="46">
        <v>5883.6090000000004</v>
      </c>
      <c r="I70" s="3">
        <v>5883.6090000000004</v>
      </c>
      <c r="J70" s="3">
        <v>5883.6090000000004</v>
      </c>
      <c r="K70" s="25" t="s">
        <v>32</v>
      </c>
      <c r="L70" s="50"/>
      <c r="N70" s="27"/>
      <c r="O70" s="27"/>
      <c r="P70" s="27"/>
      <c r="Q70" s="27"/>
      <c r="R70" s="27"/>
      <c r="S70" s="27"/>
    </row>
    <row r="71" spans="1:19" x14ac:dyDescent="0.25">
      <c r="A71" s="51"/>
      <c r="B71" s="63" t="s">
        <v>33</v>
      </c>
      <c r="C71" s="64"/>
      <c r="D71" s="24" t="s">
        <v>29</v>
      </c>
      <c r="E71" s="2">
        <f t="shared" si="29"/>
        <v>152338.85999999999</v>
      </c>
      <c r="F71" s="2">
        <f>SUM(F72:F73)</f>
        <v>21902.962</v>
      </c>
      <c r="G71" s="2">
        <f t="shared" ref="G71:J71" si="35">SUM(G72:G73)</f>
        <v>34007.978000000003</v>
      </c>
      <c r="H71" s="104">
        <f t="shared" si="35"/>
        <v>32142.639999999999</v>
      </c>
      <c r="I71" s="2">
        <f t="shared" si="35"/>
        <v>32142.639999999999</v>
      </c>
      <c r="J71" s="2">
        <f t="shared" si="35"/>
        <v>32142.639999999999</v>
      </c>
      <c r="K71" s="74"/>
      <c r="L71" s="74"/>
    </row>
    <row r="72" spans="1:19" ht="38.25" x14ac:dyDescent="0.25">
      <c r="A72" s="51"/>
      <c r="B72" s="63"/>
      <c r="C72" s="64"/>
      <c r="D72" s="24" t="s">
        <v>10</v>
      </c>
      <c r="E72" s="2">
        <f t="shared" si="29"/>
        <v>61328</v>
      </c>
      <c r="F72" s="2">
        <f>F61</f>
        <v>4998</v>
      </c>
      <c r="G72" s="2">
        <f t="shared" ref="G72:J72" si="36">G61</f>
        <v>14078</v>
      </c>
      <c r="H72" s="104">
        <f t="shared" si="36"/>
        <v>14084</v>
      </c>
      <c r="I72" s="2">
        <f t="shared" si="36"/>
        <v>14084</v>
      </c>
      <c r="J72" s="2">
        <f t="shared" si="36"/>
        <v>14084</v>
      </c>
      <c r="K72" s="75"/>
      <c r="L72" s="75"/>
    </row>
    <row r="73" spans="1:19" ht="38.25" x14ac:dyDescent="0.25">
      <c r="A73" s="51"/>
      <c r="B73" s="63"/>
      <c r="C73" s="64"/>
      <c r="D73" s="24" t="s">
        <v>11</v>
      </c>
      <c r="E73" s="2">
        <f t="shared" si="29"/>
        <v>91010.86</v>
      </c>
      <c r="F73" s="2">
        <f>F62</f>
        <v>16904.962</v>
      </c>
      <c r="G73" s="2">
        <f t="shared" ref="G73:J73" si="37">G62</f>
        <v>19929.977999999999</v>
      </c>
      <c r="H73" s="104">
        <f t="shared" si="37"/>
        <v>18058.64</v>
      </c>
      <c r="I73" s="2">
        <f t="shared" si="37"/>
        <v>18058.64</v>
      </c>
      <c r="J73" s="2">
        <f t="shared" si="37"/>
        <v>18058.64</v>
      </c>
      <c r="K73" s="76"/>
      <c r="L73" s="76"/>
    </row>
    <row r="74" spans="1:19" x14ac:dyDescent="0.25">
      <c r="A74" s="77" t="s">
        <v>92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9"/>
    </row>
    <row r="75" spans="1:19" ht="15" customHeight="1" x14ac:dyDescent="0.25">
      <c r="A75" s="100">
        <v>1</v>
      </c>
      <c r="B75" s="97" t="s">
        <v>126</v>
      </c>
      <c r="C75" s="91" t="s">
        <v>8</v>
      </c>
      <c r="D75" s="1" t="s">
        <v>9</v>
      </c>
      <c r="E75" s="2">
        <f t="shared" ref="E75:E77" si="38">SUM(F75:J75)</f>
        <v>67303.16399999999</v>
      </c>
      <c r="F75" s="2">
        <f>SUM(F76:F77)</f>
        <v>0</v>
      </c>
      <c r="G75" s="2">
        <f t="shared" ref="G75:J75" si="39">SUM(G76:G77)</f>
        <v>0</v>
      </c>
      <c r="H75" s="2">
        <f t="shared" si="39"/>
        <v>22434.387999999999</v>
      </c>
      <c r="I75" s="2">
        <f t="shared" si="39"/>
        <v>22434.387999999999</v>
      </c>
      <c r="J75" s="2">
        <f t="shared" si="39"/>
        <v>22434.387999999999</v>
      </c>
      <c r="K75" s="48" t="s">
        <v>99</v>
      </c>
      <c r="L75" s="48" t="s">
        <v>98</v>
      </c>
    </row>
    <row r="76" spans="1:19" ht="56.25" customHeight="1" x14ac:dyDescent="0.25">
      <c r="A76" s="101"/>
      <c r="B76" s="98"/>
      <c r="C76" s="92"/>
      <c r="D76" s="1" t="s">
        <v>10</v>
      </c>
      <c r="E76" s="3">
        <f t="shared" si="38"/>
        <v>44277</v>
      </c>
      <c r="F76" s="3">
        <v>0</v>
      </c>
      <c r="G76" s="3">
        <v>0</v>
      </c>
      <c r="H76" s="3">
        <f t="shared" ref="H76:J76" si="40">H79</f>
        <v>14759</v>
      </c>
      <c r="I76" s="3">
        <f t="shared" si="40"/>
        <v>14759</v>
      </c>
      <c r="J76" s="3">
        <f t="shared" si="40"/>
        <v>14759</v>
      </c>
      <c r="K76" s="49"/>
      <c r="L76" s="49"/>
    </row>
    <row r="77" spans="1:19" ht="61.5" customHeight="1" x14ac:dyDescent="0.25">
      <c r="A77" s="102"/>
      <c r="B77" s="99"/>
      <c r="C77" s="93"/>
      <c r="D77" s="1" t="s">
        <v>11</v>
      </c>
      <c r="E77" s="3">
        <f t="shared" si="38"/>
        <v>23026.164000000001</v>
      </c>
      <c r="F77" s="3">
        <v>0</v>
      </c>
      <c r="G77" s="3">
        <v>0</v>
      </c>
      <c r="H77" s="3">
        <f t="shared" ref="H77:J77" si="41">H80</f>
        <v>7675.3879999999999</v>
      </c>
      <c r="I77" s="3">
        <f t="shared" si="41"/>
        <v>7675.3879999999999</v>
      </c>
      <c r="J77" s="3">
        <f t="shared" si="41"/>
        <v>7675.3879999999999</v>
      </c>
      <c r="K77" s="50"/>
      <c r="L77" s="50"/>
    </row>
    <row r="78" spans="1:19" ht="15" customHeight="1" x14ac:dyDescent="0.25">
      <c r="A78" s="53" t="s">
        <v>59</v>
      </c>
      <c r="B78" s="48" t="s">
        <v>114</v>
      </c>
      <c r="C78" s="91" t="s">
        <v>8</v>
      </c>
      <c r="D78" s="1" t="s">
        <v>9</v>
      </c>
      <c r="E78" s="3">
        <f t="shared" ref="E78:E80" si="42">SUM(F78:J78)</f>
        <v>67303.16399999999</v>
      </c>
      <c r="F78" s="3">
        <f>SUM(F79:F80)</f>
        <v>0</v>
      </c>
      <c r="G78" s="3">
        <f t="shared" ref="G78:J78" si="43">SUM(G79:G80)</f>
        <v>0</v>
      </c>
      <c r="H78" s="3">
        <f t="shared" si="43"/>
        <v>22434.387999999999</v>
      </c>
      <c r="I78" s="3">
        <f t="shared" si="43"/>
        <v>22434.387999999999</v>
      </c>
      <c r="J78" s="3">
        <f t="shared" si="43"/>
        <v>22434.387999999999</v>
      </c>
      <c r="K78" s="48" t="s">
        <v>99</v>
      </c>
      <c r="L78" s="60" t="s">
        <v>98</v>
      </c>
    </row>
    <row r="79" spans="1:19" ht="56.25" customHeight="1" x14ac:dyDescent="0.25">
      <c r="A79" s="54"/>
      <c r="B79" s="49"/>
      <c r="C79" s="92"/>
      <c r="D79" s="1" t="s">
        <v>10</v>
      </c>
      <c r="E79" s="3">
        <f t="shared" si="42"/>
        <v>44277</v>
      </c>
      <c r="F79" s="3">
        <v>0</v>
      </c>
      <c r="G79" s="3">
        <v>0</v>
      </c>
      <c r="H79" s="3">
        <v>14759</v>
      </c>
      <c r="I79" s="3">
        <v>14759</v>
      </c>
      <c r="J79" s="3">
        <v>14759</v>
      </c>
      <c r="K79" s="49"/>
      <c r="L79" s="60"/>
    </row>
    <row r="80" spans="1:19" ht="59.25" customHeight="1" x14ac:dyDescent="0.25">
      <c r="A80" s="55"/>
      <c r="B80" s="50"/>
      <c r="C80" s="93"/>
      <c r="D80" s="1" t="s">
        <v>11</v>
      </c>
      <c r="E80" s="3">
        <f t="shared" si="42"/>
        <v>23026.164000000001</v>
      </c>
      <c r="F80" s="3">
        <v>0</v>
      </c>
      <c r="G80" s="3">
        <v>0</v>
      </c>
      <c r="H80" s="3">
        <v>7675.3879999999999</v>
      </c>
      <c r="I80" s="3">
        <v>7675.3879999999999</v>
      </c>
      <c r="J80" s="3">
        <v>7675.3879999999999</v>
      </c>
      <c r="K80" s="50"/>
      <c r="L80" s="60"/>
    </row>
    <row r="81" spans="1:14" x14ac:dyDescent="0.25">
      <c r="A81" s="94"/>
      <c r="B81" s="63" t="s">
        <v>28</v>
      </c>
      <c r="C81" s="91" t="s">
        <v>8</v>
      </c>
      <c r="D81" s="24" t="s">
        <v>9</v>
      </c>
      <c r="E81" s="2">
        <f t="shared" ref="E81" si="44">SUM(F81:J81)</f>
        <v>67303.16399999999</v>
      </c>
      <c r="F81" s="2">
        <f>SUM(F82:F83)</f>
        <v>0</v>
      </c>
      <c r="G81" s="2">
        <f t="shared" ref="G81:J81" si="45">SUM(G82:G83)</f>
        <v>0</v>
      </c>
      <c r="H81" s="2">
        <f t="shared" si="45"/>
        <v>22434.387999999999</v>
      </c>
      <c r="I81" s="2">
        <f t="shared" si="45"/>
        <v>22434.387999999999</v>
      </c>
      <c r="J81" s="2">
        <f t="shared" si="45"/>
        <v>22434.387999999999</v>
      </c>
      <c r="K81" s="74"/>
      <c r="L81" s="74"/>
    </row>
    <row r="82" spans="1:14" ht="38.25" x14ac:dyDescent="0.25">
      <c r="A82" s="95"/>
      <c r="B82" s="63"/>
      <c r="C82" s="92"/>
      <c r="D82" s="24" t="s">
        <v>10</v>
      </c>
      <c r="E82" s="2">
        <f>E76</f>
        <v>44277</v>
      </c>
      <c r="F82" s="2">
        <f>F76</f>
        <v>0</v>
      </c>
      <c r="G82" s="2">
        <f t="shared" ref="G82:J82" si="46">G76</f>
        <v>0</v>
      </c>
      <c r="H82" s="2">
        <f t="shared" si="46"/>
        <v>14759</v>
      </c>
      <c r="I82" s="2">
        <f t="shared" si="46"/>
        <v>14759</v>
      </c>
      <c r="J82" s="2">
        <f t="shared" si="46"/>
        <v>14759</v>
      </c>
      <c r="K82" s="75"/>
      <c r="L82" s="75"/>
    </row>
    <row r="83" spans="1:14" ht="38.25" x14ac:dyDescent="0.25">
      <c r="A83" s="96"/>
      <c r="B83" s="63"/>
      <c r="C83" s="93"/>
      <c r="D83" s="24" t="s">
        <v>11</v>
      </c>
      <c r="E83" s="2">
        <f>E77</f>
        <v>23026.164000000001</v>
      </c>
      <c r="F83" s="2">
        <f>F77</f>
        <v>0</v>
      </c>
      <c r="G83" s="2">
        <f t="shared" ref="G83:J83" si="47">G77</f>
        <v>0</v>
      </c>
      <c r="H83" s="2">
        <f t="shared" si="47"/>
        <v>7675.3879999999999</v>
      </c>
      <c r="I83" s="2">
        <f t="shared" si="47"/>
        <v>7675.3879999999999</v>
      </c>
      <c r="J83" s="2">
        <f t="shared" si="47"/>
        <v>7675.3879999999999</v>
      </c>
      <c r="K83" s="76"/>
      <c r="L83" s="76"/>
    </row>
    <row r="84" spans="1:14" x14ac:dyDescent="0.25">
      <c r="A84" s="67" t="s">
        <v>34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4" x14ac:dyDescent="0.25">
      <c r="A85" s="51">
        <v>1</v>
      </c>
      <c r="B85" s="63" t="s">
        <v>35</v>
      </c>
      <c r="C85" s="61" t="s">
        <v>8</v>
      </c>
      <c r="D85" s="1" t="s">
        <v>9</v>
      </c>
      <c r="E85" s="80" t="s">
        <v>128</v>
      </c>
      <c r="F85" s="81"/>
      <c r="G85" s="81"/>
      <c r="H85" s="81"/>
      <c r="I85" s="81"/>
      <c r="J85" s="82"/>
      <c r="K85" s="60" t="s">
        <v>36</v>
      </c>
      <c r="L85" s="60" t="s">
        <v>37</v>
      </c>
    </row>
    <row r="86" spans="1:14" ht="38.25" x14ac:dyDescent="0.25">
      <c r="A86" s="51"/>
      <c r="B86" s="63"/>
      <c r="C86" s="61"/>
      <c r="D86" s="1" t="s">
        <v>10</v>
      </c>
      <c r="E86" s="83"/>
      <c r="F86" s="84"/>
      <c r="G86" s="84"/>
      <c r="H86" s="84"/>
      <c r="I86" s="84"/>
      <c r="J86" s="85"/>
      <c r="K86" s="60"/>
      <c r="L86" s="60"/>
    </row>
    <row r="87" spans="1:14" ht="40.5" customHeight="1" x14ac:dyDescent="0.25">
      <c r="A87" s="51"/>
      <c r="B87" s="63"/>
      <c r="C87" s="61"/>
      <c r="D87" s="1" t="s">
        <v>11</v>
      </c>
      <c r="E87" s="86"/>
      <c r="F87" s="87"/>
      <c r="G87" s="87"/>
      <c r="H87" s="87"/>
      <c r="I87" s="87"/>
      <c r="J87" s="88"/>
      <c r="K87" s="60"/>
      <c r="L87" s="60"/>
    </row>
    <row r="88" spans="1:14" ht="15" customHeight="1" x14ac:dyDescent="0.25">
      <c r="A88" s="51" t="s">
        <v>59</v>
      </c>
      <c r="B88" s="60" t="s">
        <v>115</v>
      </c>
      <c r="C88" s="61" t="s">
        <v>12</v>
      </c>
      <c r="D88" s="1" t="s">
        <v>38</v>
      </c>
      <c r="E88" s="80" t="s">
        <v>128</v>
      </c>
      <c r="F88" s="81"/>
      <c r="G88" s="81"/>
      <c r="H88" s="81"/>
      <c r="I88" s="81"/>
      <c r="J88" s="82"/>
      <c r="K88" s="60" t="s">
        <v>36</v>
      </c>
      <c r="L88" s="60" t="s">
        <v>37</v>
      </c>
    </row>
    <row r="89" spans="1:14" ht="38.25" x14ac:dyDescent="0.25">
      <c r="A89" s="51"/>
      <c r="B89" s="60"/>
      <c r="C89" s="61"/>
      <c r="D89" s="1" t="s">
        <v>10</v>
      </c>
      <c r="E89" s="83"/>
      <c r="F89" s="84"/>
      <c r="G89" s="84"/>
      <c r="H89" s="84"/>
      <c r="I89" s="84"/>
      <c r="J89" s="85"/>
      <c r="K89" s="60"/>
      <c r="L89" s="60"/>
    </row>
    <row r="90" spans="1:14" ht="103.5" customHeight="1" x14ac:dyDescent="0.25">
      <c r="A90" s="51"/>
      <c r="B90" s="60"/>
      <c r="C90" s="61"/>
      <c r="D90" s="1" t="s">
        <v>11</v>
      </c>
      <c r="E90" s="86"/>
      <c r="F90" s="87"/>
      <c r="G90" s="87"/>
      <c r="H90" s="87"/>
      <c r="I90" s="87"/>
      <c r="J90" s="88"/>
      <c r="K90" s="60"/>
      <c r="L90" s="60"/>
    </row>
    <row r="91" spans="1:14" x14ac:dyDescent="0.25">
      <c r="A91" s="51"/>
      <c r="B91" s="63" t="s">
        <v>28</v>
      </c>
      <c r="C91" s="64"/>
      <c r="D91" s="24" t="s">
        <v>29</v>
      </c>
      <c r="E91" s="2">
        <f t="shared" ref="E91:E93" si="48">SUM(F91:J91)</f>
        <v>0</v>
      </c>
      <c r="F91" s="2">
        <f>SUM(F92:F93)</f>
        <v>0</v>
      </c>
      <c r="G91" s="2">
        <f t="shared" ref="G91:J91" si="49">SUM(G92:G93)</f>
        <v>0</v>
      </c>
      <c r="H91" s="2">
        <f t="shared" si="49"/>
        <v>0</v>
      </c>
      <c r="I91" s="2">
        <f t="shared" si="49"/>
        <v>0</v>
      </c>
      <c r="J91" s="2">
        <f t="shared" si="49"/>
        <v>0</v>
      </c>
      <c r="K91" s="74"/>
      <c r="L91" s="74"/>
    </row>
    <row r="92" spans="1:14" ht="38.25" x14ac:dyDescent="0.25">
      <c r="A92" s="51"/>
      <c r="B92" s="63"/>
      <c r="C92" s="64"/>
      <c r="D92" s="24" t="s">
        <v>10</v>
      </c>
      <c r="E92" s="2">
        <f t="shared" si="48"/>
        <v>0</v>
      </c>
      <c r="F92" s="2">
        <f>F86</f>
        <v>0</v>
      </c>
      <c r="G92" s="2">
        <f t="shared" ref="G92:J92" si="50">G86</f>
        <v>0</v>
      </c>
      <c r="H92" s="2">
        <f t="shared" si="50"/>
        <v>0</v>
      </c>
      <c r="I92" s="2">
        <f t="shared" si="50"/>
        <v>0</v>
      </c>
      <c r="J92" s="2">
        <f t="shared" si="50"/>
        <v>0</v>
      </c>
      <c r="K92" s="75"/>
      <c r="L92" s="75"/>
    </row>
    <row r="93" spans="1:14" ht="38.25" x14ac:dyDescent="0.25">
      <c r="A93" s="51"/>
      <c r="B93" s="63"/>
      <c r="C93" s="64"/>
      <c r="D93" s="24" t="s">
        <v>11</v>
      </c>
      <c r="E93" s="2">
        <f t="shared" si="48"/>
        <v>0</v>
      </c>
      <c r="F93" s="2">
        <f>F87</f>
        <v>0</v>
      </c>
      <c r="G93" s="2">
        <f t="shared" ref="G93:J93" si="51">G87</f>
        <v>0</v>
      </c>
      <c r="H93" s="2">
        <f t="shared" si="51"/>
        <v>0</v>
      </c>
      <c r="I93" s="2">
        <f t="shared" si="51"/>
        <v>0</v>
      </c>
      <c r="J93" s="2">
        <f t="shared" si="51"/>
        <v>0</v>
      </c>
      <c r="K93" s="76"/>
      <c r="L93" s="76"/>
    </row>
    <row r="94" spans="1:14" x14ac:dyDescent="0.25">
      <c r="A94" s="67" t="s">
        <v>39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4" x14ac:dyDescent="0.25">
      <c r="A95" s="51">
        <v>1</v>
      </c>
      <c r="B95" s="63" t="s">
        <v>40</v>
      </c>
      <c r="C95" s="61" t="s">
        <v>12</v>
      </c>
      <c r="D95" s="1" t="s">
        <v>38</v>
      </c>
      <c r="E95" s="2">
        <f t="shared" ref="E95:E104" si="52">SUM(F95:J95)</f>
        <v>13690</v>
      </c>
      <c r="F95" s="2">
        <f>SUM(F96:F97)</f>
        <v>1220</v>
      </c>
      <c r="G95" s="2">
        <f t="shared" ref="G95:J95" si="53">SUM(G96:G97)</f>
        <v>2720</v>
      </c>
      <c r="H95" s="2">
        <f t="shared" si="53"/>
        <v>3250</v>
      </c>
      <c r="I95" s="2">
        <f t="shared" si="53"/>
        <v>3250</v>
      </c>
      <c r="J95" s="2">
        <f t="shared" si="53"/>
        <v>3250</v>
      </c>
      <c r="K95" s="60" t="s">
        <v>41</v>
      </c>
      <c r="L95" s="74"/>
    </row>
    <row r="96" spans="1:14" ht="38.25" x14ac:dyDescent="0.25">
      <c r="A96" s="51"/>
      <c r="B96" s="63"/>
      <c r="C96" s="61"/>
      <c r="D96" s="1" t="s">
        <v>10</v>
      </c>
      <c r="E96" s="3">
        <f t="shared" si="52"/>
        <v>0</v>
      </c>
      <c r="F96" s="3">
        <f>F99+F102</f>
        <v>0</v>
      </c>
      <c r="G96" s="3">
        <f t="shared" ref="G96:J96" si="54">G99+G102</f>
        <v>0</v>
      </c>
      <c r="H96" s="3">
        <f t="shared" si="54"/>
        <v>0</v>
      </c>
      <c r="I96" s="3">
        <f t="shared" si="54"/>
        <v>0</v>
      </c>
      <c r="J96" s="3">
        <f t="shared" si="54"/>
        <v>0</v>
      </c>
      <c r="K96" s="60"/>
      <c r="L96" s="75"/>
      <c r="N96" s="28"/>
    </row>
    <row r="97" spans="1:14" ht="38.25" x14ac:dyDescent="0.25">
      <c r="A97" s="51"/>
      <c r="B97" s="63"/>
      <c r="C97" s="61"/>
      <c r="D97" s="1" t="s">
        <v>11</v>
      </c>
      <c r="E97" s="3">
        <f t="shared" si="52"/>
        <v>13690</v>
      </c>
      <c r="F97" s="3">
        <f>F100+F103+F104+F108+F109</f>
        <v>1220</v>
      </c>
      <c r="G97" s="3">
        <f t="shared" ref="G97:J97" si="55">G100+G103+G104+G108+G109</f>
        <v>2720</v>
      </c>
      <c r="H97" s="3">
        <f t="shared" si="55"/>
        <v>3250</v>
      </c>
      <c r="I97" s="3">
        <f t="shared" si="55"/>
        <v>3250</v>
      </c>
      <c r="J97" s="3">
        <f t="shared" si="55"/>
        <v>3250</v>
      </c>
      <c r="K97" s="60"/>
      <c r="L97" s="76"/>
      <c r="N97" s="28"/>
    </row>
    <row r="98" spans="1:14" x14ac:dyDescent="0.25">
      <c r="A98" s="51" t="s">
        <v>59</v>
      </c>
      <c r="B98" s="60" t="s">
        <v>116</v>
      </c>
      <c r="C98" s="61" t="s">
        <v>12</v>
      </c>
      <c r="D98" s="1" t="s">
        <v>38</v>
      </c>
      <c r="E98" s="3">
        <f t="shared" si="52"/>
        <v>1450</v>
      </c>
      <c r="F98" s="3">
        <f>SUM(F99:F100)</f>
        <v>130</v>
      </c>
      <c r="G98" s="3">
        <f t="shared" ref="G98:J98" si="56">SUM(G99:G100)</f>
        <v>330</v>
      </c>
      <c r="H98" s="3">
        <f t="shared" si="56"/>
        <v>330</v>
      </c>
      <c r="I98" s="3">
        <f t="shared" si="56"/>
        <v>330</v>
      </c>
      <c r="J98" s="3">
        <f t="shared" si="56"/>
        <v>330</v>
      </c>
      <c r="K98" s="60" t="s">
        <v>41</v>
      </c>
      <c r="L98" s="60" t="s">
        <v>42</v>
      </c>
    </row>
    <row r="99" spans="1:14" ht="38.25" x14ac:dyDescent="0.25">
      <c r="A99" s="51"/>
      <c r="B99" s="60"/>
      <c r="C99" s="61"/>
      <c r="D99" s="1" t="s">
        <v>10</v>
      </c>
      <c r="E99" s="3">
        <f t="shared" si="52"/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60"/>
      <c r="L99" s="60"/>
    </row>
    <row r="100" spans="1:14" ht="63.75" customHeight="1" x14ac:dyDescent="0.25">
      <c r="A100" s="51"/>
      <c r="B100" s="60"/>
      <c r="C100" s="61"/>
      <c r="D100" s="1" t="s">
        <v>11</v>
      </c>
      <c r="E100" s="3">
        <f t="shared" si="52"/>
        <v>1450</v>
      </c>
      <c r="F100" s="3">
        <v>130</v>
      </c>
      <c r="G100" s="3">
        <v>330</v>
      </c>
      <c r="H100" s="3">
        <v>330</v>
      </c>
      <c r="I100" s="3">
        <v>330</v>
      </c>
      <c r="J100" s="3">
        <v>330</v>
      </c>
      <c r="K100" s="60"/>
      <c r="L100" s="60"/>
    </row>
    <row r="101" spans="1:14" x14ac:dyDescent="0.25">
      <c r="A101" s="51" t="s">
        <v>60</v>
      </c>
      <c r="B101" s="60" t="s">
        <v>117</v>
      </c>
      <c r="C101" s="61" t="s">
        <v>12</v>
      </c>
      <c r="D101" s="1" t="s">
        <v>38</v>
      </c>
      <c r="E101" s="3">
        <f t="shared" si="52"/>
        <v>7580</v>
      </c>
      <c r="F101" s="3">
        <f>SUM(F102:F103)</f>
        <v>850</v>
      </c>
      <c r="G101" s="3">
        <f t="shared" ref="G101:J101" si="57">SUM(G102:G103)</f>
        <v>1210</v>
      </c>
      <c r="H101" s="3">
        <f t="shared" si="57"/>
        <v>1840</v>
      </c>
      <c r="I101" s="3">
        <f t="shared" si="57"/>
        <v>1840</v>
      </c>
      <c r="J101" s="3">
        <f t="shared" si="57"/>
        <v>1840</v>
      </c>
      <c r="K101" s="60" t="s">
        <v>41</v>
      </c>
      <c r="L101" s="60" t="s">
        <v>43</v>
      </c>
    </row>
    <row r="102" spans="1:14" ht="38.25" x14ac:dyDescent="0.25">
      <c r="A102" s="51"/>
      <c r="B102" s="60"/>
      <c r="C102" s="61"/>
      <c r="D102" s="1" t="s">
        <v>10</v>
      </c>
      <c r="E102" s="3">
        <f t="shared" si="52"/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60"/>
      <c r="L102" s="60"/>
    </row>
    <row r="103" spans="1:14" ht="40.5" customHeight="1" x14ac:dyDescent="0.25">
      <c r="A103" s="51"/>
      <c r="B103" s="60"/>
      <c r="C103" s="61"/>
      <c r="D103" s="1" t="s">
        <v>11</v>
      </c>
      <c r="E103" s="3">
        <f t="shared" si="52"/>
        <v>7580</v>
      </c>
      <c r="F103" s="3">
        <v>850</v>
      </c>
      <c r="G103" s="46">
        <v>1210</v>
      </c>
      <c r="H103" s="3">
        <v>1840</v>
      </c>
      <c r="I103" s="3">
        <v>1840</v>
      </c>
      <c r="J103" s="3">
        <v>1840</v>
      </c>
      <c r="K103" s="60"/>
      <c r="L103" s="60"/>
    </row>
    <row r="104" spans="1:14" ht="54.75" customHeight="1" x14ac:dyDescent="0.25">
      <c r="A104" s="15" t="s">
        <v>66</v>
      </c>
      <c r="B104" s="4" t="s">
        <v>118</v>
      </c>
      <c r="C104" s="16" t="s">
        <v>12</v>
      </c>
      <c r="D104" s="1" t="s">
        <v>11</v>
      </c>
      <c r="E104" s="3">
        <f t="shared" si="52"/>
        <v>2060</v>
      </c>
      <c r="F104" s="3">
        <v>40</v>
      </c>
      <c r="G104" s="3">
        <v>580</v>
      </c>
      <c r="H104" s="3">
        <v>480</v>
      </c>
      <c r="I104" s="3">
        <v>480</v>
      </c>
      <c r="J104" s="3">
        <v>480</v>
      </c>
      <c r="K104" s="4" t="s">
        <v>41</v>
      </c>
      <c r="L104" s="4" t="s">
        <v>44</v>
      </c>
    </row>
    <row r="105" spans="1:14" ht="15" customHeight="1" x14ac:dyDescent="0.25">
      <c r="A105" s="62" t="s">
        <v>97</v>
      </c>
      <c r="B105" s="60" t="s">
        <v>119</v>
      </c>
      <c r="C105" s="61" t="s">
        <v>12</v>
      </c>
      <c r="D105" s="1" t="s">
        <v>9</v>
      </c>
      <c r="E105" s="89" t="s">
        <v>74</v>
      </c>
      <c r="F105" s="89"/>
      <c r="G105" s="89"/>
      <c r="H105" s="89"/>
      <c r="I105" s="89"/>
      <c r="J105" s="89"/>
      <c r="K105" s="60" t="s">
        <v>32</v>
      </c>
      <c r="L105" s="60" t="s">
        <v>45</v>
      </c>
    </row>
    <row r="106" spans="1:14" ht="38.25" x14ac:dyDescent="0.25">
      <c r="A106" s="62"/>
      <c r="B106" s="60"/>
      <c r="C106" s="61"/>
      <c r="D106" s="1" t="s">
        <v>10</v>
      </c>
      <c r="E106" s="89"/>
      <c r="F106" s="89"/>
      <c r="G106" s="89"/>
      <c r="H106" s="89"/>
      <c r="I106" s="89"/>
      <c r="J106" s="89"/>
      <c r="K106" s="60"/>
      <c r="L106" s="60"/>
    </row>
    <row r="107" spans="1:14" ht="38.25" x14ac:dyDescent="0.25">
      <c r="A107" s="62"/>
      <c r="B107" s="60"/>
      <c r="C107" s="61"/>
      <c r="D107" s="1" t="s">
        <v>11</v>
      </c>
      <c r="E107" s="89"/>
      <c r="F107" s="89"/>
      <c r="G107" s="89"/>
      <c r="H107" s="89"/>
      <c r="I107" s="89"/>
      <c r="J107" s="89"/>
      <c r="K107" s="60"/>
      <c r="L107" s="60"/>
    </row>
    <row r="108" spans="1:14" ht="108" customHeight="1" x14ac:dyDescent="0.25">
      <c r="A108" s="29" t="s">
        <v>73</v>
      </c>
      <c r="B108" s="25" t="s">
        <v>120</v>
      </c>
      <c r="C108" s="30" t="s">
        <v>12</v>
      </c>
      <c r="D108" s="1" t="s">
        <v>11</v>
      </c>
      <c r="E108" s="3">
        <f>SUM(F108:J108)</f>
        <v>880</v>
      </c>
      <c r="F108" s="3">
        <v>80</v>
      </c>
      <c r="G108" s="3">
        <v>200</v>
      </c>
      <c r="H108" s="3">
        <v>200</v>
      </c>
      <c r="I108" s="3">
        <v>200</v>
      </c>
      <c r="J108" s="3">
        <v>200</v>
      </c>
      <c r="K108" s="26" t="s">
        <v>41</v>
      </c>
      <c r="L108" s="25" t="s">
        <v>45</v>
      </c>
    </row>
    <row r="109" spans="1:14" ht="66.75" customHeight="1" x14ac:dyDescent="0.25">
      <c r="A109" s="15" t="s">
        <v>67</v>
      </c>
      <c r="B109" s="4" t="s">
        <v>121</v>
      </c>
      <c r="C109" s="16" t="s">
        <v>12</v>
      </c>
      <c r="D109" s="1" t="s">
        <v>11</v>
      </c>
      <c r="E109" s="3">
        <f>SUM(F109:J109)</f>
        <v>1720</v>
      </c>
      <c r="F109" s="3">
        <v>120</v>
      </c>
      <c r="G109" s="3">
        <v>400</v>
      </c>
      <c r="H109" s="3">
        <v>400</v>
      </c>
      <c r="I109" s="3">
        <v>400</v>
      </c>
      <c r="J109" s="3">
        <v>400</v>
      </c>
      <c r="K109" s="4" t="s">
        <v>41</v>
      </c>
      <c r="L109" s="4" t="s">
        <v>46</v>
      </c>
    </row>
    <row r="110" spans="1:14" ht="94.5" customHeight="1" x14ac:dyDescent="0.25">
      <c r="A110" s="15">
        <v>2</v>
      </c>
      <c r="B110" s="31" t="s">
        <v>47</v>
      </c>
      <c r="C110" s="16" t="s">
        <v>12</v>
      </c>
      <c r="D110" s="1" t="s">
        <v>11</v>
      </c>
      <c r="E110" s="89" t="s">
        <v>75</v>
      </c>
      <c r="F110" s="89"/>
      <c r="G110" s="89"/>
      <c r="H110" s="89"/>
      <c r="I110" s="89"/>
      <c r="J110" s="89"/>
      <c r="K110" s="4" t="s">
        <v>48</v>
      </c>
      <c r="L110" s="32"/>
    </row>
    <row r="111" spans="1:14" ht="93.75" customHeight="1" x14ac:dyDescent="0.25">
      <c r="A111" s="15" t="s">
        <v>61</v>
      </c>
      <c r="B111" s="4" t="s">
        <v>122</v>
      </c>
      <c r="C111" s="16" t="s">
        <v>12</v>
      </c>
      <c r="D111" s="1" t="s">
        <v>11</v>
      </c>
      <c r="E111" s="89" t="s">
        <v>75</v>
      </c>
      <c r="F111" s="89"/>
      <c r="G111" s="89"/>
      <c r="H111" s="89"/>
      <c r="I111" s="89"/>
      <c r="J111" s="89"/>
      <c r="K111" s="1" t="s">
        <v>48</v>
      </c>
      <c r="L111" s="1" t="s">
        <v>49</v>
      </c>
    </row>
    <row r="112" spans="1:14" ht="143.25" customHeight="1" x14ac:dyDescent="0.25">
      <c r="A112" s="15" t="s">
        <v>68</v>
      </c>
      <c r="B112" s="4" t="s">
        <v>123</v>
      </c>
      <c r="C112" s="16" t="s">
        <v>12</v>
      </c>
      <c r="D112" s="1" t="s">
        <v>11</v>
      </c>
      <c r="E112" s="89" t="s">
        <v>75</v>
      </c>
      <c r="F112" s="89"/>
      <c r="G112" s="89"/>
      <c r="H112" s="89"/>
      <c r="I112" s="89"/>
      <c r="J112" s="89"/>
      <c r="K112" s="4" t="s">
        <v>41</v>
      </c>
      <c r="L112" s="4" t="s">
        <v>50</v>
      </c>
    </row>
    <row r="113" spans="1:14" x14ac:dyDescent="0.25">
      <c r="A113" s="51"/>
      <c r="B113" s="63" t="s">
        <v>33</v>
      </c>
      <c r="C113" s="64"/>
      <c r="D113" s="24" t="s">
        <v>29</v>
      </c>
      <c r="E113" s="2">
        <f t="shared" ref="E113:E119" si="58">SUM(F113:J113)</f>
        <v>13690</v>
      </c>
      <c r="F113" s="2">
        <f>SUM(F114:F115)</f>
        <v>1220</v>
      </c>
      <c r="G113" s="2">
        <f t="shared" ref="G113:J113" si="59">SUM(G114:G115)</f>
        <v>2720</v>
      </c>
      <c r="H113" s="2">
        <f t="shared" si="59"/>
        <v>3250</v>
      </c>
      <c r="I113" s="2">
        <f t="shared" si="59"/>
        <v>3250</v>
      </c>
      <c r="J113" s="2">
        <f t="shared" si="59"/>
        <v>3250</v>
      </c>
      <c r="K113" s="74"/>
      <c r="L113" s="74"/>
    </row>
    <row r="114" spans="1:14" ht="38.25" x14ac:dyDescent="0.25">
      <c r="A114" s="51"/>
      <c r="B114" s="63"/>
      <c r="C114" s="64"/>
      <c r="D114" s="24" t="s">
        <v>10</v>
      </c>
      <c r="E114" s="2">
        <f t="shared" si="58"/>
        <v>0</v>
      </c>
      <c r="F114" s="2">
        <f>F96</f>
        <v>0</v>
      </c>
      <c r="G114" s="2">
        <f t="shared" ref="G114:J114" si="60">G96</f>
        <v>0</v>
      </c>
      <c r="H114" s="2">
        <f t="shared" si="60"/>
        <v>0</v>
      </c>
      <c r="I114" s="2">
        <f t="shared" si="60"/>
        <v>0</v>
      </c>
      <c r="J114" s="2">
        <f t="shared" si="60"/>
        <v>0</v>
      </c>
      <c r="K114" s="75"/>
      <c r="L114" s="75"/>
    </row>
    <row r="115" spans="1:14" ht="38.25" x14ac:dyDescent="0.25">
      <c r="A115" s="51"/>
      <c r="B115" s="63"/>
      <c r="C115" s="64"/>
      <c r="D115" s="24" t="s">
        <v>11</v>
      </c>
      <c r="E115" s="2">
        <f t="shared" si="58"/>
        <v>13690</v>
      </c>
      <c r="F115" s="2">
        <f>F97</f>
        <v>1220</v>
      </c>
      <c r="G115" s="2">
        <f t="shared" ref="G115:J115" si="61">G97</f>
        <v>2720</v>
      </c>
      <c r="H115" s="2">
        <f t="shared" si="61"/>
        <v>3250</v>
      </c>
      <c r="I115" s="2">
        <f t="shared" si="61"/>
        <v>3250</v>
      </c>
      <c r="J115" s="2">
        <f t="shared" si="61"/>
        <v>3250</v>
      </c>
      <c r="K115" s="76"/>
      <c r="L115" s="76"/>
    </row>
    <row r="116" spans="1:14" x14ac:dyDescent="0.25">
      <c r="A116" s="51"/>
      <c r="B116" s="63" t="s">
        <v>51</v>
      </c>
      <c r="C116" s="64"/>
      <c r="D116" s="24" t="s">
        <v>29</v>
      </c>
      <c r="E116" s="2">
        <f t="shared" si="58"/>
        <v>1641057.4983900001</v>
      </c>
      <c r="F116" s="2">
        <f>SUM(F117:F119)</f>
        <v>300294.97899999999</v>
      </c>
      <c r="G116" s="2">
        <f t="shared" ref="G116:J116" si="62">SUM(G117:G119)</f>
        <v>309745.75072999997</v>
      </c>
      <c r="H116" s="2">
        <f t="shared" si="62"/>
        <v>337712.59265999997</v>
      </c>
      <c r="I116" s="2">
        <f t="shared" si="62"/>
        <v>340557.54800000001</v>
      </c>
      <c r="J116" s="2">
        <f t="shared" si="62"/>
        <v>352746.62800000003</v>
      </c>
      <c r="K116" s="74"/>
      <c r="L116" s="74"/>
      <c r="N116" s="23"/>
    </row>
    <row r="117" spans="1:14" ht="38.25" x14ac:dyDescent="0.25">
      <c r="A117" s="51"/>
      <c r="B117" s="63"/>
      <c r="C117" s="64"/>
      <c r="D117" s="24" t="s">
        <v>24</v>
      </c>
      <c r="E117" s="2">
        <f>SUM(F117:J117)</f>
        <v>1450.8</v>
      </c>
      <c r="F117" s="2">
        <f>F56</f>
        <v>1450.8</v>
      </c>
      <c r="G117" s="2">
        <f t="shared" ref="G117:J117" si="63">G56</f>
        <v>0</v>
      </c>
      <c r="H117" s="2">
        <f t="shared" si="63"/>
        <v>0</v>
      </c>
      <c r="I117" s="2">
        <f t="shared" si="63"/>
        <v>0</v>
      </c>
      <c r="J117" s="2">
        <f t="shared" si="63"/>
        <v>0</v>
      </c>
      <c r="K117" s="75"/>
      <c r="L117" s="75"/>
    </row>
    <row r="118" spans="1:14" ht="38.25" x14ac:dyDescent="0.25">
      <c r="A118" s="51"/>
      <c r="B118" s="63"/>
      <c r="C118" s="64"/>
      <c r="D118" s="24" t="s">
        <v>10</v>
      </c>
      <c r="E118" s="2">
        <f t="shared" si="58"/>
        <v>548771.15999999992</v>
      </c>
      <c r="F118" s="2">
        <f>F36+F57+F72+F82+F92+F114</f>
        <v>87483.199999999997</v>
      </c>
      <c r="G118" s="2">
        <f t="shared" ref="G118:J118" si="64">G36+G57+G72+G82+G92+G114</f>
        <v>102725</v>
      </c>
      <c r="H118" s="2">
        <f t="shared" si="64"/>
        <v>114396.5</v>
      </c>
      <c r="I118" s="2">
        <f t="shared" si="64"/>
        <v>117342.9</v>
      </c>
      <c r="J118" s="2">
        <f t="shared" si="64"/>
        <v>126823.56</v>
      </c>
      <c r="K118" s="75"/>
      <c r="L118" s="75"/>
    </row>
    <row r="119" spans="1:14" ht="38.25" x14ac:dyDescent="0.25">
      <c r="A119" s="51"/>
      <c r="B119" s="63"/>
      <c r="C119" s="64"/>
      <c r="D119" s="24" t="s">
        <v>11</v>
      </c>
      <c r="E119" s="2">
        <f t="shared" si="58"/>
        <v>1090835.5383900001</v>
      </c>
      <c r="F119" s="2">
        <f>F37+F58+F73+F83+F93+F115</f>
        <v>211360.97899999999</v>
      </c>
      <c r="G119" s="2">
        <f t="shared" ref="G119:J119" si="65">G37+G58+G73+G83+G93+G115</f>
        <v>207020.75073</v>
      </c>
      <c r="H119" s="2">
        <f t="shared" si="65"/>
        <v>223316.09265999999</v>
      </c>
      <c r="I119" s="2">
        <f t="shared" si="65"/>
        <v>223214.64800000002</v>
      </c>
      <c r="J119" s="2">
        <f t="shared" si="65"/>
        <v>225923.068</v>
      </c>
      <c r="K119" s="76"/>
      <c r="L119" s="76"/>
    </row>
    <row r="120" spans="1:14" x14ac:dyDescent="0.25">
      <c r="A120" s="33"/>
      <c r="B120" s="34"/>
      <c r="C120" s="35"/>
      <c r="D120" s="36"/>
      <c r="E120" s="37"/>
      <c r="F120" s="37"/>
      <c r="G120" s="37"/>
      <c r="H120" s="37"/>
      <c r="I120" s="37"/>
      <c r="J120" s="37"/>
      <c r="K120" s="38"/>
      <c r="L120" s="38"/>
    </row>
    <row r="121" spans="1:14" ht="18.75" x14ac:dyDescent="0.25">
      <c r="A121" s="33"/>
      <c r="B121" s="34"/>
      <c r="C121" s="35"/>
      <c r="D121" s="36"/>
      <c r="E121" s="37"/>
      <c r="F121" s="37"/>
      <c r="G121" s="37"/>
      <c r="H121" s="37"/>
      <c r="I121" s="37"/>
      <c r="J121" s="37"/>
      <c r="K121" s="38"/>
      <c r="L121" s="47" t="s">
        <v>125</v>
      </c>
    </row>
    <row r="122" spans="1:14" x14ac:dyDescent="0.25">
      <c r="A122" s="33"/>
      <c r="B122" s="34"/>
      <c r="C122" s="35"/>
      <c r="D122" s="36"/>
      <c r="E122" s="37"/>
      <c r="F122" s="37"/>
      <c r="G122" s="37"/>
      <c r="H122" s="37"/>
      <c r="I122" s="37"/>
      <c r="J122" s="37"/>
      <c r="K122" s="38"/>
      <c r="L122" s="38"/>
    </row>
    <row r="123" spans="1:14" x14ac:dyDescent="0.25">
      <c r="A123" s="5"/>
      <c r="B123" s="6"/>
      <c r="C123" s="7"/>
      <c r="D123" s="8"/>
      <c r="E123" s="9"/>
      <c r="F123" s="9"/>
      <c r="G123" s="9"/>
      <c r="H123" s="9"/>
      <c r="I123" s="9"/>
      <c r="J123" s="9"/>
      <c r="K123" s="6"/>
      <c r="L123" s="6"/>
    </row>
    <row r="124" spans="1:14" ht="18.75" x14ac:dyDescent="0.3">
      <c r="A124" s="5"/>
      <c r="B124" s="6"/>
      <c r="C124" s="52" t="s">
        <v>93</v>
      </c>
      <c r="D124" s="52"/>
      <c r="E124" s="52"/>
      <c r="F124" s="52"/>
      <c r="G124" s="52"/>
      <c r="H124" s="39"/>
      <c r="I124" s="39"/>
      <c r="J124" s="39" t="s">
        <v>94</v>
      </c>
      <c r="K124" s="6"/>
      <c r="L124" s="6"/>
    </row>
    <row r="125" spans="1:14" ht="18.75" x14ac:dyDescent="0.3">
      <c r="A125" s="5"/>
      <c r="B125" s="6"/>
      <c r="C125" s="39"/>
      <c r="D125" s="40"/>
      <c r="E125" s="39"/>
      <c r="F125" s="39"/>
      <c r="G125" s="39"/>
      <c r="H125" s="39"/>
      <c r="I125" s="39"/>
      <c r="J125" s="39"/>
      <c r="K125" s="6"/>
      <c r="L125" s="6"/>
    </row>
    <row r="126" spans="1:14" ht="18.75" x14ac:dyDescent="0.3">
      <c r="A126" s="5"/>
      <c r="B126" s="6"/>
      <c r="C126" s="41"/>
      <c r="D126" s="40"/>
      <c r="E126" s="39"/>
      <c r="F126" s="39"/>
      <c r="G126" s="39"/>
      <c r="H126" s="39"/>
      <c r="I126" s="39"/>
      <c r="J126" s="39"/>
      <c r="K126" s="6"/>
      <c r="L126" s="6"/>
    </row>
    <row r="127" spans="1:14" ht="18.75" x14ac:dyDescent="0.3">
      <c r="A127" s="5"/>
      <c r="B127" s="6"/>
      <c r="C127" s="41"/>
      <c r="D127" s="40"/>
      <c r="E127" s="39"/>
      <c r="F127" s="39"/>
      <c r="G127" s="39"/>
      <c r="H127" s="39"/>
      <c r="I127" s="39"/>
      <c r="J127" s="39"/>
      <c r="K127" s="6"/>
      <c r="L127" s="6"/>
    </row>
    <row r="128" spans="1:14" ht="18.75" x14ac:dyDescent="0.3">
      <c r="A128" s="5"/>
      <c r="B128" s="6"/>
      <c r="C128" s="41"/>
      <c r="D128" s="40"/>
      <c r="E128" s="39"/>
      <c r="F128" s="39"/>
      <c r="G128" s="39"/>
      <c r="H128" s="39"/>
      <c r="I128" s="39"/>
      <c r="J128" s="39"/>
      <c r="K128" s="6"/>
      <c r="L128" s="6"/>
    </row>
    <row r="129" spans="1:12" ht="18.75" x14ac:dyDescent="0.3">
      <c r="A129" s="5"/>
      <c r="B129" s="6"/>
      <c r="C129" s="59" t="s">
        <v>89</v>
      </c>
      <c r="D129" s="59"/>
      <c r="E129" s="59"/>
      <c r="F129" s="59"/>
      <c r="G129" s="59"/>
      <c r="H129" s="39"/>
      <c r="I129" s="39"/>
      <c r="J129" s="39"/>
      <c r="K129" s="6"/>
      <c r="L129" s="6"/>
    </row>
    <row r="130" spans="1:12" ht="18.75" x14ac:dyDescent="0.3">
      <c r="C130" s="59" t="s">
        <v>90</v>
      </c>
      <c r="D130" s="59"/>
      <c r="E130" s="59"/>
      <c r="F130" s="59"/>
      <c r="G130" s="59"/>
      <c r="H130" s="39"/>
      <c r="I130" s="39"/>
      <c r="J130" s="39" t="s">
        <v>77</v>
      </c>
    </row>
  </sheetData>
  <mergeCells count="156">
    <mergeCell ref="H1:L1"/>
    <mergeCell ref="K44:K45"/>
    <mergeCell ref="L81:L83"/>
    <mergeCell ref="C81:C83"/>
    <mergeCell ref="B81:B83"/>
    <mergeCell ref="A81:A83"/>
    <mergeCell ref="C75:C77"/>
    <mergeCell ref="B75:B77"/>
    <mergeCell ref="A75:A77"/>
    <mergeCell ref="K75:K77"/>
    <mergeCell ref="C78:C80"/>
    <mergeCell ref="B78:B80"/>
    <mergeCell ref="A78:A80"/>
    <mergeCell ref="K78:K80"/>
    <mergeCell ref="L43:L46"/>
    <mergeCell ref="C29:C31"/>
    <mergeCell ref="B29:B31"/>
    <mergeCell ref="A29:A31"/>
    <mergeCell ref="B39:B42"/>
    <mergeCell ref="B35:B37"/>
    <mergeCell ref="C60:C62"/>
    <mergeCell ref="A59:L59"/>
    <mergeCell ref="B55:B58"/>
    <mergeCell ref="A55:A58"/>
    <mergeCell ref="E111:J111"/>
    <mergeCell ref="E112:J112"/>
    <mergeCell ref="A105:A107"/>
    <mergeCell ref="A98:A100"/>
    <mergeCell ref="E110:J110"/>
    <mergeCell ref="B98:B100"/>
    <mergeCell ref="C98:C100"/>
    <mergeCell ref="B95:B97"/>
    <mergeCell ref="C95:C97"/>
    <mergeCell ref="B105:B107"/>
    <mergeCell ref="C105:C107"/>
    <mergeCell ref="E105:J107"/>
    <mergeCell ref="B88:B90"/>
    <mergeCell ref="B71:B73"/>
    <mergeCell ref="A85:A87"/>
    <mergeCell ref="A88:A90"/>
    <mergeCell ref="A71:A73"/>
    <mergeCell ref="C71:C73"/>
    <mergeCell ref="C88:C90"/>
    <mergeCell ref="K66:K68"/>
    <mergeCell ref="K63:K65"/>
    <mergeCell ref="E85:J87"/>
    <mergeCell ref="E88:J90"/>
    <mergeCell ref="K116:K119"/>
    <mergeCell ref="L116:L119"/>
    <mergeCell ref="K35:K37"/>
    <mergeCell ref="L35:L37"/>
    <mergeCell ref="K40:K42"/>
    <mergeCell ref="L40:L42"/>
    <mergeCell ref="K55:K58"/>
    <mergeCell ref="L55:L58"/>
    <mergeCell ref="K71:K73"/>
    <mergeCell ref="L71:L73"/>
    <mergeCell ref="K91:K93"/>
    <mergeCell ref="L91:L93"/>
    <mergeCell ref="K88:K90"/>
    <mergeCell ref="L88:L90"/>
    <mergeCell ref="K105:K107"/>
    <mergeCell ref="L105:L107"/>
    <mergeCell ref="K101:K103"/>
    <mergeCell ref="L98:L100"/>
    <mergeCell ref="L47:L50"/>
    <mergeCell ref="A94:L94"/>
    <mergeCell ref="K95:K97"/>
    <mergeCell ref="K98:K100"/>
    <mergeCell ref="A95:A97"/>
    <mergeCell ref="C101:C103"/>
    <mergeCell ref="K113:K115"/>
    <mergeCell ref="L113:L115"/>
    <mergeCell ref="L101:L103"/>
    <mergeCell ref="L95:L97"/>
    <mergeCell ref="A84:L84"/>
    <mergeCell ref="A38:L38"/>
    <mergeCell ref="K47:K50"/>
    <mergeCell ref="K85:K87"/>
    <mergeCell ref="L85:L87"/>
    <mergeCell ref="B85:B87"/>
    <mergeCell ref="B69:B70"/>
    <mergeCell ref="B47:B50"/>
    <mergeCell ref="C91:C93"/>
    <mergeCell ref="B91:B93"/>
    <mergeCell ref="C85:C87"/>
    <mergeCell ref="A51:A54"/>
    <mergeCell ref="A101:A103"/>
    <mergeCell ref="C63:C68"/>
    <mergeCell ref="A74:L74"/>
    <mergeCell ref="K81:K83"/>
    <mergeCell ref="L78:L80"/>
    <mergeCell ref="A69:A70"/>
    <mergeCell ref="L75:L77"/>
    <mergeCell ref="A91:A93"/>
    <mergeCell ref="C35:C37"/>
    <mergeCell ref="C39:C42"/>
    <mergeCell ref="C47:C50"/>
    <mergeCell ref="L63:L68"/>
    <mergeCell ref="B63:B68"/>
    <mergeCell ref="A63:A68"/>
    <mergeCell ref="B60:B62"/>
    <mergeCell ref="L51:L54"/>
    <mergeCell ref="K60:K62"/>
    <mergeCell ref="A60:A62"/>
    <mergeCell ref="L60:L62"/>
    <mergeCell ref="C55:C58"/>
    <mergeCell ref="C51:C54"/>
    <mergeCell ref="B51:B54"/>
    <mergeCell ref="A47:A50"/>
    <mergeCell ref="B43:B46"/>
    <mergeCell ref="A43:A46"/>
    <mergeCell ref="C43:C46"/>
    <mergeCell ref="B3:K3"/>
    <mergeCell ref="F4:J4"/>
    <mergeCell ref="A7:L7"/>
    <mergeCell ref="B8:B10"/>
    <mergeCell ref="B11:B13"/>
    <mergeCell ref="B14:B16"/>
    <mergeCell ref="J2:L2"/>
    <mergeCell ref="K8:K10"/>
    <mergeCell ref="K11:K13"/>
    <mergeCell ref="L11:L13"/>
    <mergeCell ref="K14:K16"/>
    <mergeCell ref="L14:L16"/>
    <mergeCell ref="A8:A10"/>
    <mergeCell ref="A11:A13"/>
    <mergeCell ref="A14:A16"/>
    <mergeCell ref="C14:C16"/>
    <mergeCell ref="C11:C13"/>
    <mergeCell ref="C8:C10"/>
    <mergeCell ref="L8:L10"/>
    <mergeCell ref="K32:K34"/>
    <mergeCell ref="A39:A42"/>
    <mergeCell ref="K29:K31"/>
    <mergeCell ref="C124:G124"/>
    <mergeCell ref="B22:B24"/>
    <mergeCell ref="A22:A24"/>
    <mergeCell ref="C22:C24"/>
    <mergeCell ref="L22:L24"/>
    <mergeCell ref="C130:G130"/>
    <mergeCell ref="C129:G129"/>
    <mergeCell ref="L29:L31"/>
    <mergeCell ref="L69:L70"/>
    <mergeCell ref="L32:L34"/>
    <mergeCell ref="B32:B34"/>
    <mergeCell ref="C32:C34"/>
    <mergeCell ref="A32:A34"/>
    <mergeCell ref="A35:A37"/>
    <mergeCell ref="A116:A119"/>
    <mergeCell ref="B116:B119"/>
    <mergeCell ref="C116:C119"/>
    <mergeCell ref="C113:C115"/>
    <mergeCell ref="A113:A115"/>
    <mergeCell ref="B113:B115"/>
    <mergeCell ref="B101:B103"/>
  </mergeCells>
  <pageMargins left="0.25" right="0.25" top="0.75" bottom="0.75" header="0.3" footer="0.3"/>
  <pageSetup paperSize="9" scale="71" fitToHeight="0" orientation="landscape" useFirstPageNumber="1" r:id="rId1"/>
  <headerFooter>
    <oddHeader>&amp;C&amp;P</oddHeader>
  </headerFooter>
  <rowBreaks count="8" manualBreakCount="8">
    <brk id="16" max="11" man="1"/>
    <brk id="31" max="11" man="1"/>
    <brk id="46" max="11" man="1"/>
    <brk id="58" max="11" man="1"/>
    <brk id="73" max="11" man="1"/>
    <brk id="83" max="11" man="1"/>
    <brk id="100" max="11" man="1"/>
    <brk id="1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Sheet1!Заголовки_для_печати</vt:lpstr>
      <vt:lpstr>Sheet1!Область_печати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Борейко Инна Леонидовна</cp:lastModifiedBy>
  <cp:lastPrinted>2022-02-24T08:35:00Z</cp:lastPrinted>
  <dcterms:created xsi:type="dcterms:W3CDTF">2020-01-26T09:26:53Z</dcterms:created>
  <dcterms:modified xsi:type="dcterms:W3CDTF">2022-04-15T11:13:29Z</dcterms:modified>
</cp:coreProperties>
</file>