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Субъкт" sheetId="1" r:id="rId1"/>
  </sheets>
  <definedNames>
    <definedName name="_xlnm.Print_Titles" localSheetId="0">'Субъкт'!$13:$16</definedName>
    <definedName name="_xlnm.Print_Area" localSheetId="0">'Субъкт'!$A$1:$CA$108</definedName>
  </definedNames>
  <calcPr fullCalcOnLoad="1"/>
</workbook>
</file>

<file path=xl/sharedStrings.xml><?xml version="1.0" encoding="utf-8"?>
<sst xmlns="http://schemas.openxmlformats.org/spreadsheetml/2006/main" count="295" uniqueCount="265">
  <si>
    <t xml:space="preserve">№
п/п
</t>
  </si>
  <si>
    <t>Наименование</t>
  </si>
  <si>
    <t>Место дислокации</t>
  </si>
  <si>
    <t>Общее количество сил и средств</t>
  </si>
  <si>
    <t>Техника по типам</t>
  </si>
  <si>
    <t>Личный состав</t>
  </si>
  <si>
    <t>Техника</t>
  </si>
  <si>
    <t>Всего</t>
  </si>
  <si>
    <t>в т.ч. на дежурстве*</t>
  </si>
  <si>
    <t>Автомобили всего</t>
  </si>
  <si>
    <t>Легковые автомобили -всего</t>
  </si>
  <si>
    <t>Грузовые автомобили - всего</t>
  </si>
  <si>
    <t xml:space="preserve"> в т. ч. автотягачи</t>
  </si>
  <si>
    <t>в т. ч. пассажирские автобусы</t>
  </si>
  <si>
    <t>Специальные автомобили - всего</t>
  </si>
  <si>
    <t>в т. ч. машины РХБЗ</t>
  </si>
  <si>
    <t>в т. ч. аварийно- спасательные машины</t>
  </si>
  <si>
    <t>в т. ч. прицепы транспортные</t>
  </si>
  <si>
    <t>в т. ч. авторемонтные мастерские</t>
  </si>
  <si>
    <t>Пожарные машины - всего</t>
  </si>
  <si>
    <t>в т. ч. автоцистерны пожарные</t>
  </si>
  <si>
    <t>в т. ч. автомобили пож. пенного тушения</t>
  </si>
  <si>
    <t>в т. ч. автомобили пож. порошкового тушения</t>
  </si>
  <si>
    <t>в т. ч. станции пожарные автонасосные</t>
  </si>
  <si>
    <t>в т. ч. автомобили пожарные рукавные</t>
  </si>
  <si>
    <t>в т. ч. автолестницы пожарные</t>
  </si>
  <si>
    <t>в т. ч. автомобили пожарные аэродромные</t>
  </si>
  <si>
    <t>Летательные аппараты - всего</t>
  </si>
  <si>
    <t>Самолеты - всего</t>
  </si>
  <si>
    <t>в т. ч. ИЛ-76</t>
  </si>
  <si>
    <t>в т. ч. БЕ-200 ЧС</t>
  </si>
  <si>
    <t xml:space="preserve">Вертолеты - всего </t>
  </si>
  <si>
    <t>ВСУ</t>
  </si>
  <si>
    <t>дельтолеты - всего</t>
  </si>
  <si>
    <t>БПЛА - всего</t>
  </si>
  <si>
    <t>Ж/Д транспорт</t>
  </si>
  <si>
    <t>в т. ч. пожарные поезда</t>
  </si>
  <si>
    <t>в т. ч. восстановительные поезда</t>
  </si>
  <si>
    <t>Плавательные средства - всего</t>
  </si>
  <si>
    <t>в т. ч. спасательные суда - всего</t>
  </si>
  <si>
    <t>в т. ч. пожарные суда - всего</t>
  </si>
  <si>
    <t>Средства заправки и траспортировки горючего</t>
  </si>
  <si>
    <t>в т. ч. автотопливомаслозаправщики</t>
  </si>
  <si>
    <t>в т.ч .автотопливозаправщики</t>
  </si>
  <si>
    <t>в т. ч. автоцистерны - всего</t>
  </si>
  <si>
    <t>Средства перекачки - всего</t>
  </si>
  <si>
    <t>в т. ч. мотонасосные установки</t>
  </si>
  <si>
    <t xml:space="preserve">в т. ч. перекачивающие станции </t>
  </si>
  <si>
    <t>в т. ч. насосные установки</t>
  </si>
  <si>
    <t xml:space="preserve">в т. ч. трубопроводы (комплект) </t>
  </si>
  <si>
    <t>Медецинская техника -всего</t>
  </si>
  <si>
    <t>в т. ч. санитарные машины</t>
  </si>
  <si>
    <t>в т. ч. установки дезинфекционно-   душевые-всего</t>
  </si>
  <si>
    <t>в т. ч. установки стерилизационно-дистилляционные</t>
  </si>
  <si>
    <t>Инженерная техника - всего</t>
  </si>
  <si>
    <t xml:space="preserve">в  т. ч. машины разграждения </t>
  </si>
  <si>
    <t>в т. ч. путепрокладчики</t>
  </si>
  <si>
    <t>в т. ч. бульдозеры</t>
  </si>
  <si>
    <t>в т. ч. скреперы самоходные</t>
  </si>
  <si>
    <t>в  т. ч. автогрейдеры</t>
  </si>
  <si>
    <t>в  т. ч. машины траншейные</t>
  </si>
  <si>
    <t>в  т. ч. машины котлованные</t>
  </si>
  <si>
    <t>в  т. ч. машины землеройные</t>
  </si>
  <si>
    <t>в т.ч. экскаваторы</t>
  </si>
  <si>
    <t>в т.ч. боновые  заграждения (км)</t>
  </si>
  <si>
    <t>в т. ч. краны автомобильные 30-50 т</t>
  </si>
  <si>
    <t>в т.ч. краны автомобильные 10-16 т</t>
  </si>
  <si>
    <t>в т. ч. краны автомобильные 5-7 т</t>
  </si>
  <si>
    <t xml:space="preserve">в т. ч. краны короткобазовые </t>
  </si>
  <si>
    <t>в т.ч. краны пневмоколесные 40 т</t>
  </si>
  <si>
    <t>в т. ч. краны пневмоколесные 25 т</t>
  </si>
  <si>
    <t>в т. ч. погрузчики</t>
  </si>
  <si>
    <t>в т. ч. вышки строительные</t>
  </si>
  <si>
    <t>в т. ч. установки буровые</t>
  </si>
  <si>
    <t>в т. ч. установки для добычи воды</t>
  </si>
  <si>
    <t>в т. ч. станции комплексной очистки воды</t>
  </si>
  <si>
    <t>в т. ч. станции фильтровальные</t>
  </si>
  <si>
    <t>в т. ч. электростанции силовые</t>
  </si>
  <si>
    <t>в т. ч. электорстанции осветительные</t>
  </si>
  <si>
    <t>в т. ч. компрессорные станции</t>
  </si>
  <si>
    <t>Другая техника</t>
  </si>
  <si>
    <t>г. Одинцово, Можайское шоссе, д. 2</t>
  </si>
  <si>
    <t>ПСЧ-3</t>
  </si>
  <si>
    <t>ПСЧ-15</t>
  </si>
  <si>
    <t>Одинцовский городской округ, п. Горки-2, д. 47</t>
  </si>
  <si>
    <t>ПСЧ-246</t>
  </si>
  <si>
    <t>Одинцовский городской округ,                                          р.п. Новоивановское,       ул. Калинина, д. 15</t>
  </si>
  <si>
    <t>ПСЧ-244</t>
  </si>
  <si>
    <t>Одинцовский городской округ, г. Голицыно, Можайское шоссе, д. 158</t>
  </si>
  <si>
    <t>ПСЧ-245</t>
  </si>
  <si>
    <t>Одинцовский городской округ, п/о Нарское,                      д. Чупряково</t>
  </si>
  <si>
    <t>Одинцовский городской округ, с. Успенское, уч. 70</t>
  </si>
  <si>
    <t>Одинцовский городской округ, г. Звенигород,               ул. Депутатская, 5а</t>
  </si>
  <si>
    <t>Одинцовский городской округ, г. Голицыно, Промышленный проезд,               д. 8, стр. 1</t>
  </si>
  <si>
    <t>Силы и средства противопожарной службы</t>
  </si>
  <si>
    <t>1.1.</t>
  </si>
  <si>
    <t>1.1.1.</t>
  </si>
  <si>
    <t>1.1.2.</t>
  </si>
  <si>
    <t>Всего сил и средств противопожарной службы</t>
  </si>
  <si>
    <t>Силы и средства сети наблюдения и лабораторного контроля</t>
  </si>
  <si>
    <t>2.1.</t>
  </si>
  <si>
    <t>Филиал ФБУЗ "Центр гигиены и эпидемиологии в Московской области" в Одинцовском, Наро-Фоминском, Рузском районах, г. Звенигороде</t>
  </si>
  <si>
    <t>г. Одинцово, Можайское шоссе, д. 12</t>
  </si>
  <si>
    <t>Всего сил и средств сети наблюдения и лабораторного контроля</t>
  </si>
  <si>
    <t>Охрана общественного порядка, обеспечение безопасности дорожного движения</t>
  </si>
  <si>
    <t>3.1.</t>
  </si>
  <si>
    <t>Управление МВД России по Одинцовскому округу, в т.ч.:</t>
  </si>
  <si>
    <t>г. Одинцово, ул. Можайское шоссе, д. 4</t>
  </si>
  <si>
    <t>3.2.</t>
  </si>
  <si>
    <t>г. Одинцово, Можайское шоссе, д. 4а</t>
  </si>
  <si>
    <t>3.3.</t>
  </si>
  <si>
    <t>г. Одинцово,                       ул. Верхне-Пролетарская, д. 25</t>
  </si>
  <si>
    <t>3.4.</t>
  </si>
  <si>
    <t>Одинцовский городской округ, п. Немчиновка,                    ул. 2-й Просек, д. 4</t>
  </si>
  <si>
    <t>3.5.</t>
  </si>
  <si>
    <t>г. Одинцово,                          ул. Акуловская, д. 26</t>
  </si>
  <si>
    <t>3.6.</t>
  </si>
  <si>
    <t>Одинцовский городской округ, п. Барвиха, д. 9</t>
  </si>
  <si>
    <t>3.7.</t>
  </si>
  <si>
    <t>Одинцовский городской округ, п. Большие Вязёмы, владение 3, стр.1</t>
  </si>
  <si>
    <t>3.8.</t>
  </si>
  <si>
    <t>Одинцовский городской округ, п. Горки-10, д. 50</t>
  </si>
  <si>
    <t>3.9.</t>
  </si>
  <si>
    <t>Одинцовский городской округ, г. Кубинка, Наро-Фоминское шоссе, д. 9</t>
  </si>
  <si>
    <t>3.10.</t>
  </si>
  <si>
    <t>Одинцовский городской округ, г. Звенигород,                   ул. Депутатская, д. 7</t>
  </si>
  <si>
    <t>3.11.</t>
  </si>
  <si>
    <t xml:space="preserve">10 батальон 1 полка ДПС (северный) УГИБДД ГУ МВД России по Московской области </t>
  </si>
  <si>
    <t>Одинцовский городской округ, г. Голицыно, 45 км Минского шоссе</t>
  </si>
  <si>
    <t>Управление Вневедомственной охраны Войск национальной гвардии РФ по Московской области</t>
  </si>
  <si>
    <t>г. Королев, 
ул. Дзержинского, 24/2</t>
  </si>
  <si>
    <t>Всего дежурно-диспечерских служб</t>
  </si>
  <si>
    <t>Аварийно-спасательные и ваварийно-восстановительные формирования и службы</t>
  </si>
  <si>
    <t>4.12.</t>
  </si>
  <si>
    <t>г. Москва, п. Газопровод, п. Сосенское, д. 101</t>
  </si>
  <si>
    <t>4.13.</t>
  </si>
  <si>
    <t>г. Москва, п. Коммунарка, ул. Александры Манаховой, стр. 10</t>
  </si>
  <si>
    <t>Всего аварийно-спасательных и ваварийно-восстановительных формирований и служб</t>
  </si>
  <si>
    <t>Всего сил и средств функциональной подсистемы РСЧС</t>
  </si>
  <si>
    <t>Силы и средства территориальной подсистемы РСЧС</t>
  </si>
  <si>
    <t>3.3.3.</t>
  </si>
  <si>
    <t>1.1.3.</t>
  </si>
  <si>
    <t>1.1.4.</t>
  </si>
  <si>
    <t>1.1.5.</t>
  </si>
  <si>
    <t>2.</t>
  </si>
  <si>
    <t>Пост РХН лабораторно-диагностического отдела ГБУВ МО "Терветуправление № 1"</t>
  </si>
  <si>
    <t>Одинцовский городской округ, д. Матвейково,                  д. 2</t>
  </si>
  <si>
    <t>2.2.</t>
  </si>
  <si>
    <t>Дежурно-диспечерские службы</t>
  </si>
  <si>
    <t>3.</t>
  </si>
  <si>
    <t>МКУ "Центр гражданской защиты Одинцовского городского округа"</t>
  </si>
  <si>
    <t>г. Одинцово,                                       ул. Молодежная, д. 17</t>
  </si>
  <si>
    <t>Юго-западный филиал ГБУЗ МО «Московская областная станция скорой медицинской помощи», в т.ч.:</t>
  </si>
  <si>
    <t>3.2.1.</t>
  </si>
  <si>
    <t>Одинцовская подстанция</t>
  </si>
  <si>
    <t xml:space="preserve"> г. Одинцово, ул. Маршала Бирюзова, д.5</t>
  </si>
  <si>
    <t>Голицынская подстанция</t>
  </si>
  <si>
    <t>3.2.2.</t>
  </si>
  <si>
    <t>Одинцовский городской округ, г. п. Большие Вяземы, ул. Институт, стр.9/1</t>
  </si>
  <si>
    <t>Никольская подстанция</t>
  </si>
  <si>
    <t>3.2.3.</t>
  </si>
  <si>
    <t>Одинцовский городской округ, п. Старый городоке, ул. Школьная, д.37</t>
  </si>
  <si>
    <t>3.3.1.</t>
  </si>
  <si>
    <t>Аварийно-диспетчерский участок Барвихинской РЭС</t>
  </si>
  <si>
    <t>Одинцовский городской округ, п. Барвиха, д. 40</t>
  </si>
  <si>
    <t>3.3.2.</t>
  </si>
  <si>
    <t>Аварийно-диспетчерский участок Звенигородской РЭС</t>
  </si>
  <si>
    <t>Одинцовский городской округ, Голицыно,                    ул. Советская, д. 48А</t>
  </si>
  <si>
    <t>Аварийно-диспетчерский участок Кубинской РЭС</t>
  </si>
  <si>
    <t>Одинцовский городской округ, г. Кубинка, Наро-Фоминское шоссе,               д. 28А</t>
  </si>
  <si>
    <t>ДДС АО "Одинцовская теплосеть"</t>
  </si>
  <si>
    <t>г. Одинцово,                     ул. Южная, д. 4</t>
  </si>
  <si>
    <t>ДДС Одинцовского филиала АО «Мособлэнерго»</t>
  </si>
  <si>
    <t>г. Одинцово,                            ул. Союзная, д. 9,                      г. Голицыно, Заводской проспект, д. 13,                              г. Звенигород, Нахабинское ш., д. 2</t>
  </si>
  <si>
    <t>РДП Володарского РНПУ филиал АР "Транснефть - Верхняя Волга"**</t>
  </si>
  <si>
    <t>Раменский район, с. Константиново, стр. 10Б</t>
  </si>
  <si>
    <t>4.</t>
  </si>
  <si>
    <t>4.1.</t>
  </si>
  <si>
    <t xml:space="preserve"> Одинцовская подстанция</t>
  </si>
  <si>
    <t>4.1.1.</t>
  </si>
  <si>
    <t>4.1.2.</t>
  </si>
  <si>
    <t>Одинцовский городской округ, п.г.т. Большие Вяземы, ул. Институт, стр.9/1</t>
  </si>
  <si>
    <t>4.1.3.</t>
  </si>
  <si>
    <t>Краснознаменский пост</t>
  </si>
  <si>
    <t>г. Краснгознаменск МО, ул. Победы, д.5/1</t>
  </si>
  <si>
    <t>4.1.4.</t>
  </si>
  <si>
    <t>Одинцовский городской округ, п. Старый городок, ул. Школьная, д.37</t>
  </si>
  <si>
    <t>4.1.5.</t>
  </si>
  <si>
    <t xml:space="preserve"> Звенигородской пост</t>
  </si>
  <si>
    <t xml:space="preserve">Одинцовский городской округ, г. Звенигород,  ул. Герцена, д.13 </t>
  </si>
  <si>
    <t>4.2.</t>
  </si>
  <si>
    <t>ОАО "Одинцовское ДРСУ"</t>
  </si>
  <si>
    <t>г. Одинцово, Коммунальный проезд, д. 6</t>
  </si>
  <si>
    <t>4.3.</t>
  </si>
  <si>
    <t>Межмуниципальное автотранспортное предприятие № 6 АО "Мострансавто"</t>
  </si>
  <si>
    <t>г. Одинцово, ул. Можайское шоссе,               д. 10</t>
  </si>
  <si>
    <t>4.4.</t>
  </si>
  <si>
    <t>АО "Одинцовская теплосеть"</t>
  </si>
  <si>
    <t>г. Одинцово, ул. Южная,             д. 4</t>
  </si>
  <si>
    <t>4.5.</t>
  </si>
  <si>
    <t>Одинцовский филиал АО «Мособлэнерго»</t>
  </si>
  <si>
    <t xml:space="preserve">г. Одинцово,                            ул. Союзная, д. 9,                      г. Голицыно, Заводской проспект, д. 13, г. Звенигород, Нахабинское ш., д. 2                             </t>
  </si>
  <si>
    <t>4.6.</t>
  </si>
  <si>
    <t>Наро-Фоминский - Звенигородский филиал ГАУ МО «Центрлесхоз»</t>
  </si>
  <si>
    <t>г. Наро-Фоминск, п/о Афанасовка, 71 км Киевского шоссе</t>
  </si>
  <si>
    <t>4.7.</t>
  </si>
  <si>
    <t>г. Клин, Талицкий проезд, д. 1</t>
  </si>
  <si>
    <t>4.8.</t>
  </si>
  <si>
    <t>Раменский район,                с. Константиново, стр. 10Б</t>
  </si>
  <si>
    <t>4.9.</t>
  </si>
  <si>
    <t>АО «Трансинжстрой»</t>
  </si>
  <si>
    <t>г. Одинцово,                                    ул. Молодежная, д. 16А</t>
  </si>
  <si>
    <t>4.10.</t>
  </si>
  <si>
    <t>ООО «Энергетик»</t>
  </si>
  <si>
    <t>Одинцовский городской округ, п. Часцы, вл. 1Б, стр. 40</t>
  </si>
  <si>
    <t>4.11.</t>
  </si>
  <si>
    <t>ЗАО «Дом отдыха «Ершово»</t>
  </si>
  <si>
    <t>Одинцовский городской округ, с. Ершово,                      д. 51А</t>
  </si>
  <si>
    <t>ГБУВ МО "Терветуправление № 1"</t>
  </si>
  <si>
    <t>4.12.1.</t>
  </si>
  <si>
    <t>4.12.2.</t>
  </si>
  <si>
    <t>Ветеринарная группа</t>
  </si>
  <si>
    <t>Звено ветеринарной разведки</t>
  </si>
  <si>
    <t>ООО «Звенигородский городской водоканал»</t>
  </si>
  <si>
    <t>Одинцовский городской округ, г. Звенигород, Нахабинское шоссе, д. 7</t>
  </si>
  <si>
    <t>4.14.</t>
  </si>
  <si>
    <t>Звенигородский филиал
ООО «Союздорстрой»</t>
  </si>
  <si>
    <t>Одинцовский городской округ, г. Звенигород, мкр Восточный, д. 12</t>
  </si>
  <si>
    <t>Всего аварийно-спасательных формирований и служб</t>
  </si>
  <si>
    <t>7 пожарно-спасательный отряд ФПС государственной противопожарной службы Главного управления МЧС россии по Московской области</t>
  </si>
  <si>
    <t>Управление МВД России по Одинцовскому городскому округу</t>
  </si>
  <si>
    <t xml:space="preserve"> ОП-1 Одинцово Управления МВД России по Одинцовскому городскому округу</t>
  </si>
  <si>
    <t xml:space="preserve"> ОП-2 Одинцово Управления МВД России по Одинцовскому городскому округу</t>
  </si>
  <si>
    <t xml:space="preserve"> Немчиновский ОП  Управления МВД России по Одинцовскому городскому округу</t>
  </si>
  <si>
    <t>Лесногородский ОП  Управления МВД России по Одинцовскому городскому округу</t>
  </si>
  <si>
    <t>Барвихинский ОП  Управления МВД России по Одинцовскому городскому округу</t>
  </si>
  <si>
    <t>Голицынский ОП  Управления МВД России по Одинцовскому городскому округу</t>
  </si>
  <si>
    <t>Успенский ОП  Управления МВД России по Одинцовскому городскому округу</t>
  </si>
  <si>
    <t>Звенигородский ОП  Управления МВД России по Одинцовскому городскому округу</t>
  </si>
  <si>
    <t>Служба пожарной охраны филиала ООО "Газпром трансгаз Москва" Московского ЛПУМГ</t>
  </si>
  <si>
    <t>Аварийно-восстановительный поезд ООО "Газпром трансгаз Москва" Московского ЛПУМГ</t>
  </si>
  <si>
    <t>Клинский -Истринский филиал ГАУ МО «Центрлесхоз»</t>
  </si>
  <si>
    <t>Володарское районное нефтепродуктопроводного управления филиал АО «Транснефть-Верхняя "**</t>
  </si>
  <si>
    <t>Заместитель Главы администрации Одинцовского городского округа Московской области</t>
  </si>
  <si>
    <t>М.В. Ширманов</t>
  </si>
  <si>
    <t xml:space="preserve">Итого в звене Одинцовского городского округа МОСЧС </t>
  </si>
  <si>
    <t>Всего сил и средств территориальной подсистемы РСЧС</t>
  </si>
  <si>
    <t>Состав сил и средств постоянной готовности, предназначенных для оперативного реагирования на чрезвычайные ситуации  и проведения работ по их ликвидации на территории Одинцовского городского округа</t>
  </si>
  <si>
    <t>постановлением Администрации</t>
  </si>
  <si>
    <t>Одинцовского городского округа</t>
  </si>
  <si>
    <t xml:space="preserve">от 12.03.2020 № 702 </t>
  </si>
  <si>
    <t>"Утвержден</t>
  </si>
  <si>
    <t>Приложение</t>
  </si>
  <si>
    <t>к постановлению Администрации</t>
  </si>
  <si>
    <t xml:space="preserve">               </t>
  </si>
  <si>
    <t>3.12.</t>
  </si>
  <si>
    <t>Территориальное управление № 1  ГКУ МО "Мособлпожспас", в т.ч.:</t>
  </si>
  <si>
    <t>ОП ПСЧ-244 (специальной)</t>
  </si>
  <si>
    <t>ПСЧ-318</t>
  </si>
  <si>
    <t>ПСО № 1 (специализированный) ГКУ МО "Мособлпожспас"</t>
  </si>
  <si>
    <t>".</t>
  </si>
  <si>
    <r>
      <t xml:space="preserve">Примечание:   </t>
    </r>
    <r>
      <rPr>
        <sz val="28"/>
        <color indexed="59"/>
        <rFont val="Times New Roman"/>
        <family val="1"/>
      </rPr>
      <t>* ООО "Газпром транзит Москва" - организация, эксплуатирующая газопровод на территории Одинцовского городского округа Московской области;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 филиал АО "Транснефть - Верхняя Волга" - организация эксплуатирующая нефтепровод на территории Одинцовского округа.</t>
    </r>
  </si>
  <si>
    <t>Филиал "Запад" АО "Мособлгаз", в т.ч.</t>
  </si>
  <si>
    <t>Силы и средства функциональной подсистемы РСЧС</t>
  </si>
  <si>
    <t>от 27.06.2022 № 2835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</si>
</sst>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7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8"/>
      <color indexed="8"/>
      <name val="Calibri"/>
      <family val="0"/>
    </font>
    <font>
      <b/>
      <sz val="18"/>
      <color indexed="8"/>
      <name val="Times New Roman"/>
      <family val="0"/>
    </font>
    <font>
      <sz val="20"/>
      <color indexed="8"/>
      <name val="Times New Roman"/>
      <family val="0"/>
    </font>
    <font>
      <b/>
      <sz val="28"/>
      <name val="Times New Roman"/>
      <family val="1"/>
    </font>
    <font>
      <sz val="28"/>
      <color indexed="5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9"/>
      <name val="Calibri"/>
      <family val="2"/>
    </font>
    <font>
      <b/>
      <sz val="28"/>
      <color indexed="59"/>
      <name val="Times New Roman"/>
      <family val="1"/>
    </font>
    <font>
      <b/>
      <sz val="14"/>
      <color indexed="59"/>
      <name val="Times New Roman"/>
      <family val="1"/>
    </font>
    <font>
      <sz val="18"/>
      <color indexed="59"/>
      <name val="Times New Roman"/>
      <family val="1"/>
    </font>
    <font>
      <sz val="24"/>
      <color indexed="59"/>
      <name val="Calibri"/>
      <family val="2"/>
    </font>
    <font>
      <sz val="18"/>
      <color indexed="59"/>
      <name val="Calibri"/>
      <family val="2"/>
    </font>
    <font>
      <sz val="26"/>
      <color indexed="59"/>
      <name val="Times New Roman"/>
      <family val="1"/>
    </font>
    <font>
      <sz val="26"/>
      <color indexed="59"/>
      <name val="Calibri"/>
      <family val="2"/>
    </font>
    <font>
      <sz val="20"/>
      <color indexed="59"/>
      <name val="Times New Roman"/>
      <family val="1"/>
    </font>
    <font>
      <b/>
      <sz val="20"/>
      <color indexed="59"/>
      <name val="Times New Roman"/>
      <family val="1"/>
    </font>
    <font>
      <sz val="36"/>
      <color indexed="59"/>
      <name val="Times New Roman"/>
      <family val="1"/>
    </font>
    <font>
      <b/>
      <sz val="36"/>
      <color indexed="59"/>
      <name val="Times New Roman"/>
      <family val="1"/>
    </font>
    <font>
      <b/>
      <sz val="48"/>
      <color indexed="5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2" tint="-0.8999800086021423"/>
      <name val="Calibri"/>
      <family val="2"/>
    </font>
    <font>
      <b/>
      <sz val="28"/>
      <color theme="2" tint="-0.8999800086021423"/>
      <name val="Times New Roman"/>
      <family val="1"/>
    </font>
    <font>
      <b/>
      <sz val="14"/>
      <color theme="2" tint="-0.8999800086021423"/>
      <name val="Times New Roman"/>
      <family val="1"/>
    </font>
    <font>
      <sz val="18"/>
      <color theme="2" tint="-0.8999800086021423"/>
      <name val="Times New Roman"/>
      <family val="1"/>
    </font>
    <font>
      <sz val="24"/>
      <color theme="2" tint="-0.8999800086021423"/>
      <name val="Calibri"/>
      <family val="2"/>
    </font>
    <font>
      <sz val="18"/>
      <color theme="2" tint="-0.8999800086021423"/>
      <name val="Calibri"/>
      <family val="2"/>
    </font>
    <font>
      <sz val="26"/>
      <color theme="2" tint="-0.8999800086021423"/>
      <name val="Times New Roman"/>
      <family val="1"/>
    </font>
    <font>
      <sz val="26"/>
      <color theme="2" tint="-0.8999800086021423"/>
      <name val="Calibri"/>
      <family val="2"/>
    </font>
    <font>
      <sz val="20"/>
      <color theme="2" tint="-0.8999800086021423"/>
      <name val="Times New Roman"/>
      <family val="1"/>
    </font>
    <font>
      <b/>
      <sz val="20"/>
      <color theme="2" tint="-0.8999800086021423"/>
      <name val="Times New Roman"/>
      <family val="1"/>
    </font>
    <font>
      <sz val="28"/>
      <color theme="2" tint="-0.8999800086021423"/>
      <name val="Times New Roman"/>
      <family val="1"/>
    </font>
    <font>
      <sz val="36"/>
      <color theme="2" tint="-0.8999800086021423"/>
      <name val="Times New Roman"/>
      <family val="1"/>
    </font>
    <font>
      <b/>
      <sz val="36"/>
      <color theme="2" tint="-0.8999800086021423"/>
      <name val="Times New Roman"/>
      <family val="1"/>
    </font>
    <font>
      <b/>
      <sz val="48"/>
      <color theme="2" tint="-0.8999800086021423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theme="2" tint="-0.8999500274658203"/>
      </left>
      <right style="thin">
        <color theme="2" tint="-0.8999500274658203"/>
      </right>
      <top style="thin">
        <color theme="2" tint="-0.8999500274658203"/>
      </top>
      <bottom style="thin">
        <color theme="2" tint="-0.8999500274658203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899950027465820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9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53" fillId="0" borderId="0" xfId="0" applyFont="1" applyFill="1" applyAlignment="1" applyProtection="1">
      <alignment/>
      <protection/>
    </xf>
    <xf numFmtId="0" fontId="53" fillId="0" borderId="0" xfId="0" applyFont="1" applyFill="1" applyAlignment="1" applyProtection="1">
      <alignment horizontal="center" vertical="center"/>
      <protection/>
    </xf>
    <xf numFmtId="0" fontId="53" fillId="34" borderId="0" xfId="0" applyFont="1" applyFill="1" applyAlignment="1" applyProtection="1">
      <alignment horizontal="center" vertical="center"/>
      <protection/>
    </xf>
    <xf numFmtId="0" fontId="54" fillId="0" borderId="10" xfId="0" applyFont="1" applyFill="1" applyBorder="1" applyAlignment="1" applyProtection="1">
      <alignment horizontal="center"/>
      <protection/>
    </xf>
    <xf numFmtId="49" fontId="55" fillId="0" borderId="0" xfId="0" applyNumberFormat="1" applyFont="1" applyFill="1" applyAlignment="1" applyProtection="1">
      <alignment horizontal="center" vertical="center" wrapText="1"/>
      <protection/>
    </xf>
    <xf numFmtId="0" fontId="56" fillId="35" borderId="0" xfId="0" applyFont="1" applyFill="1" applyAlignment="1" applyProtection="1">
      <alignment horizontal="center" vertical="center" wrapText="1"/>
      <protection/>
    </xf>
    <xf numFmtId="0" fontId="53" fillId="35" borderId="0" xfId="0" applyFont="1" applyFill="1" applyAlignment="1" applyProtection="1">
      <alignment/>
      <protection/>
    </xf>
    <xf numFmtId="0" fontId="53" fillId="35" borderId="0" xfId="0" applyFont="1" applyFill="1" applyAlignment="1" applyProtection="1">
      <alignment horizontal="center" vertical="center"/>
      <protection/>
    </xf>
    <xf numFmtId="0" fontId="57" fillId="35" borderId="0" xfId="0" applyFont="1" applyFill="1" applyAlignment="1" applyProtection="1">
      <alignment horizontal="center" vertical="center"/>
      <protection/>
    </xf>
    <xf numFmtId="0" fontId="58" fillId="35" borderId="0" xfId="0" applyFont="1" applyFill="1" applyAlignment="1" applyProtection="1">
      <alignment horizontal="center" vertical="center"/>
      <protection/>
    </xf>
    <xf numFmtId="0" fontId="59" fillId="35" borderId="0" xfId="0" applyFont="1" applyFill="1" applyAlignment="1" applyProtection="1">
      <alignment horizontal="center" vertical="center" wrapText="1"/>
      <protection/>
    </xf>
    <xf numFmtId="0" fontId="60" fillId="35" borderId="0" xfId="0" applyFont="1" applyFill="1" applyAlignment="1" applyProtection="1">
      <alignment/>
      <protection/>
    </xf>
    <xf numFmtId="0" fontId="60" fillId="35" borderId="0" xfId="0" applyFont="1" applyFill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horizontal="center" vertical="center" wrapText="1"/>
      <protection/>
    </xf>
    <xf numFmtId="0" fontId="61" fillId="0" borderId="11" xfId="0" applyFont="1" applyFill="1" applyBorder="1" applyAlignment="1" applyProtection="1">
      <alignment horizontal="center" vertical="center" textRotation="90" wrapText="1"/>
      <protection/>
    </xf>
    <xf numFmtId="0" fontId="61" fillId="33" borderId="11" xfId="0" applyFont="1" applyFill="1" applyBorder="1" applyAlignment="1" applyProtection="1">
      <alignment horizontal="center" vertical="center" wrapText="1"/>
      <protection/>
    </xf>
    <xf numFmtId="0" fontId="62" fillId="0" borderId="11" xfId="0" applyFont="1" applyFill="1" applyBorder="1" applyAlignment="1" applyProtection="1">
      <alignment horizontal="center" vertical="center" textRotation="90" wrapText="1"/>
      <protection/>
    </xf>
    <xf numFmtId="0" fontId="61" fillId="35" borderId="11" xfId="0" applyFont="1" applyFill="1" applyBorder="1" applyAlignment="1" applyProtection="1">
      <alignment horizontal="center" vertical="center" textRotation="90" wrapText="1"/>
      <protection/>
    </xf>
    <xf numFmtId="0" fontId="62" fillId="33" borderId="11" xfId="0" applyFont="1" applyFill="1" applyBorder="1" applyAlignment="1" applyProtection="1">
      <alignment horizontal="center" vertical="center" textRotation="90" wrapText="1"/>
      <protection/>
    </xf>
    <xf numFmtId="0" fontId="62" fillId="35" borderId="11" xfId="0" applyFont="1" applyFill="1" applyBorder="1" applyAlignment="1" applyProtection="1">
      <alignment horizontal="center" vertical="center" textRotation="90" wrapText="1"/>
      <protection/>
    </xf>
    <xf numFmtId="0" fontId="54" fillId="35" borderId="11" xfId="0" applyFont="1" applyFill="1" applyBorder="1" applyAlignment="1" applyProtection="1">
      <alignment horizontal="center" vertical="center" wrapText="1"/>
      <protection/>
    </xf>
    <xf numFmtId="0" fontId="63" fillId="35" borderId="11" xfId="0" applyFont="1" applyFill="1" applyBorder="1" applyAlignment="1" applyProtection="1">
      <alignment horizontal="left" vertical="center" wrapText="1"/>
      <protection/>
    </xf>
    <xf numFmtId="0" fontId="63" fillId="35" borderId="11" xfId="0" applyFont="1" applyFill="1" applyBorder="1" applyAlignment="1" applyProtection="1">
      <alignment horizontal="center" vertical="center" wrapText="1"/>
      <protection/>
    </xf>
    <xf numFmtId="0" fontId="64" fillId="0" borderId="11" xfId="0" applyFont="1" applyBorder="1" applyAlignment="1">
      <alignment horizontal="center" vertical="center"/>
    </xf>
    <xf numFmtId="0" fontId="64" fillId="36" borderId="11" xfId="0" applyFont="1" applyFill="1" applyBorder="1" applyAlignment="1">
      <alignment horizontal="center" vertical="center"/>
    </xf>
    <xf numFmtId="0" fontId="54" fillId="36" borderId="11" xfId="0" applyFont="1" applyFill="1" applyBorder="1" applyAlignment="1">
      <alignment horizontal="center" vertical="center" wrapText="1"/>
    </xf>
    <xf numFmtId="0" fontId="54" fillId="37" borderId="11" xfId="0" applyFont="1" applyFill="1" applyBorder="1" applyAlignment="1">
      <alignment horizontal="center" vertical="center" wrapText="1"/>
    </xf>
    <xf numFmtId="0" fontId="54" fillId="38" borderId="11" xfId="0" applyFont="1" applyFill="1" applyBorder="1" applyAlignment="1">
      <alignment horizontal="center" vertical="center"/>
    </xf>
    <xf numFmtId="0" fontId="54" fillId="39" borderId="11" xfId="0" applyFont="1" applyFill="1" applyBorder="1" applyAlignment="1" applyProtection="1">
      <alignment horizontal="center" vertical="center" wrapText="1"/>
      <protection/>
    </xf>
    <xf numFmtId="0" fontId="64" fillId="0" borderId="11" xfId="0" applyFont="1" applyFill="1" applyBorder="1" applyAlignment="1">
      <alignment horizontal="center" vertical="center" wrapText="1"/>
    </xf>
    <xf numFmtId="0" fontId="64" fillId="36" borderId="11" xfId="0" applyFont="1" applyFill="1" applyBorder="1" applyAlignment="1">
      <alignment horizontal="center" vertical="center" wrapText="1"/>
    </xf>
    <xf numFmtId="0" fontId="54" fillId="40" borderId="11" xfId="0" applyFont="1" applyFill="1" applyBorder="1" applyAlignment="1" applyProtection="1">
      <alignment horizontal="center" vertical="center" wrapText="1"/>
      <protection/>
    </xf>
    <xf numFmtId="0" fontId="65" fillId="38" borderId="11" xfId="0" applyFont="1" applyFill="1" applyBorder="1" applyAlignment="1">
      <alignment horizontal="center" vertical="center" wrapText="1"/>
    </xf>
    <xf numFmtId="0" fontId="54" fillId="35" borderId="11" xfId="0" applyFont="1" applyFill="1" applyBorder="1" applyAlignment="1" applyProtection="1">
      <alignment horizontal="left" vertical="center" wrapText="1"/>
      <protection/>
    </xf>
    <xf numFmtId="0" fontId="64" fillId="0" borderId="11" xfId="0" applyFont="1" applyFill="1" applyBorder="1" applyAlignment="1">
      <alignment horizontal="center" vertical="center"/>
    </xf>
    <xf numFmtId="0" fontId="64" fillId="0" borderId="11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 applyProtection="1">
      <alignment horizontal="left" vertical="center" wrapText="1"/>
      <protection/>
    </xf>
    <xf numFmtId="0" fontId="63" fillId="0" borderId="11" xfId="0" applyFont="1" applyFill="1" applyBorder="1" applyAlignment="1" applyProtection="1">
      <alignment horizontal="center" vertical="center" wrapText="1"/>
      <protection/>
    </xf>
    <xf numFmtId="14" fontId="54" fillId="35" borderId="11" xfId="0" applyNumberFormat="1" applyFont="1" applyFill="1" applyBorder="1" applyAlignment="1" applyProtection="1">
      <alignment horizontal="center" vertical="center" wrapText="1"/>
      <protection/>
    </xf>
    <xf numFmtId="0" fontId="63" fillId="0" borderId="11" xfId="0" applyFont="1" applyFill="1" applyBorder="1" applyAlignment="1">
      <alignment horizontal="left" vertical="center" wrapText="1"/>
    </xf>
    <xf numFmtId="0" fontId="63" fillId="0" borderId="0" xfId="0" applyFont="1" applyFill="1" applyAlignment="1" applyProtection="1">
      <alignment horizontal="center" vertical="center"/>
      <protection/>
    </xf>
    <xf numFmtId="0" fontId="64" fillId="0" borderId="0" xfId="0" applyFont="1" applyFill="1" applyAlignment="1" applyProtection="1">
      <alignment horizontal="center" vertical="center"/>
      <protection/>
    </xf>
    <xf numFmtId="0" fontId="64" fillId="0" borderId="0" xfId="0" applyFont="1" applyFill="1" applyBorder="1" applyAlignment="1" applyProtection="1">
      <alignment horizontal="center" vertical="center"/>
      <protection/>
    </xf>
    <xf numFmtId="0" fontId="54" fillId="39" borderId="11" xfId="0" applyFont="1" applyFill="1" applyBorder="1" applyAlignment="1" applyProtection="1">
      <alignment horizontal="left" vertical="center" wrapText="1"/>
      <protection/>
    </xf>
    <xf numFmtId="0" fontId="54" fillId="35" borderId="11" xfId="0" applyFont="1" applyFill="1" applyBorder="1" applyAlignment="1" applyProtection="1">
      <alignment horizontal="left" vertical="top" wrapText="1"/>
      <protection/>
    </xf>
    <xf numFmtId="0" fontId="64" fillId="35" borderId="0" xfId="0" applyFont="1" applyFill="1" applyAlignment="1" applyProtection="1">
      <alignment horizontal="center" vertical="center"/>
      <protection/>
    </xf>
    <xf numFmtId="0" fontId="54" fillId="38" borderId="11" xfId="0" applyFont="1" applyFill="1" applyBorder="1" applyAlignment="1" applyProtection="1">
      <alignment horizontal="left" vertical="center" wrapText="1"/>
      <protection/>
    </xf>
    <xf numFmtId="0" fontId="54" fillId="39" borderId="11" xfId="0" applyFont="1" applyFill="1" applyBorder="1" applyAlignment="1" applyProtection="1">
      <alignment horizontal="center" vertical="center" wrapText="1"/>
      <protection/>
    </xf>
    <xf numFmtId="0" fontId="64" fillId="35" borderId="0" xfId="0" applyFont="1" applyFill="1" applyAlignment="1" applyProtection="1">
      <alignment horizontal="left" vertical="center" wrapText="1"/>
      <protection/>
    </xf>
    <xf numFmtId="0" fontId="63" fillId="0" borderId="11" xfId="0" applyFont="1" applyFill="1" applyBorder="1" applyAlignment="1" applyProtection="1">
      <alignment horizontal="center" vertical="center" wrapText="1"/>
      <protection/>
    </xf>
    <xf numFmtId="0" fontId="54" fillId="35" borderId="11" xfId="0" applyFont="1" applyFill="1" applyBorder="1" applyAlignment="1" applyProtection="1">
      <alignment horizontal="left" vertical="center" wrapText="1"/>
      <protection/>
    </xf>
    <xf numFmtId="0" fontId="66" fillId="0" borderId="0" xfId="0" applyFont="1" applyFill="1" applyBorder="1" applyAlignment="1" applyProtection="1">
      <alignment horizontal="center" wrapText="1"/>
      <protection/>
    </xf>
    <xf numFmtId="0" fontId="66" fillId="0" borderId="0" xfId="0" applyFont="1" applyFill="1" applyBorder="1" applyAlignment="1" applyProtection="1">
      <alignment horizontal="center"/>
      <protection/>
    </xf>
    <xf numFmtId="0" fontId="66" fillId="33" borderId="0" xfId="0" applyFont="1" applyFill="1" applyBorder="1" applyAlignment="1" applyProtection="1">
      <alignment horizontal="center"/>
      <protection/>
    </xf>
    <xf numFmtId="0" fontId="62" fillId="0" borderId="11" xfId="0" applyFont="1" applyFill="1" applyBorder="1" applyAlignment="1" applyProtection="1">
      <alignment horizontal="center" vertical="center" wrapText="1"/>
      <protection/>
    </xf>
    <xf numFmtId="0" fontId="62" fillId="0" borderId="11" xfId="0" applyFont="1" applyFill="1" applyBorder="1" applyAlignment="1" applyProtection="1">
      <alignment horizontal="center" vertical="center"/>
      <protection/>
    </xf>
    <xf numFmtId="0" fontId="54" fillId="0" borderId="12" xfId="0" applyFont="1" applyFill="1" applyBorder="1" applyAlignment="1" applyProtection="1">
      <alignment horizontal="center"/>
      <protection/>
    </xf>
    <xf numFmtId="0" fontId="54" fillId="33" borderId="12" xfId="0" applyFont="1" applyFill="1" applyBorder="1" applyAlignment="1" applyProtection="1">
      <alignment horizontal="center"/>
      <protection/>
    </xf>
    <xf numFmtId="0" fontId="61" fillId="0" borderId="11" xfId="0" applyFont="1" applyFill="1" applyBorder="1" applyAlignment="1" applyProtection="1">
      <alignment horizontal="center" vertical="center" wrapText="1"/>
      <protection/>
    </xf>
    <xf numFmtId="0" fontId="62" fillId="35" borderId="11" xfId="0" applyFont="1" applyFill="1" applyBorder="1" applyAlignment="1" applyProtection="1">
      <alignment horizontal="center" vertical="center"/>
      <protection/>
    </xf>
    <xf numFmtId="0" fontId="61" fillId="35" borderId="11" xfId="0" applyFont="1" applyFill="1" applyBorder="1" applyAlignment="1" applyProtection="1">
      <alignment horizontal="center" vertical="center"/>
      <protection/>
    </xf>
    <xf numFmtId="0" fontId="61" fillId="0" borderId="11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447675</xdr:colOff>
      <xdr:row>98</xdr:row>
      <xdr:rowOff>285750</xdr:rowOff>
    </xdr:from>
    <xdr:to>
      <xdr:col>31</xdr:col>
      <xdr:colOff>47625</xdr:colOff>
      <xdr:row>104</xdr:row>
      <xdr:rowOff>85725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13275" y="136426575"/>
          <a:ext cx="38862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108"/>
  <sheetViews>
    <sheetView tabSelected="1" view="pageBreakPreview" zoomScale="55" zoomScaleNormal="70" zoomScaleSheetLayoutView="55" zoomScalePageLayoutView="40" workbookViewId="0" topLeftCell="AR1">
      <selection activeCell="BQ7" sqref="BQ7"/>
    </sheetView>
  </sheetViews>
  <sheetFormatPr defaultColWidth="9.140625" defaultRowHeight="15" customHeight="1"/>
  <cols>
    <col min="1" max="1" width="17.8515625" style="0" customWidth="1"/>
    <col min="2" max="2" width="62.00390625" style="0" customWidth="1"/>
    <col min="3" max="3" width="63.57421875" style="0" customWidth="1"/>
    <col min="4" max="4" width="15.00390625" style="5" customWidth="1"/>
    <col min="5" max="7" width="12.8515625" style="5" customWidth="1"/>
    <col min="8" max="8" width="15.00390625" style="6" customWidth="1"/>
    <col min="9" max="25" width="12.8515625" style="5" customWidth="1"/>
    <col min="26" max="26" width="12.8515625" style="6" customWidth="1"/>
    <col min="27" max="33" width="12.8515625" style="5" customWidth="1"/>
    <col min="34" max="34" width="12.8515625" style="6" customWidth="1"/>
    <col min="35" max="36" width="12.8515625" style="5" customWidth="1"/>
    <col min="37" max="37" width="12.8515625" style="6" customWidth="1"/>
    <col min="38" max="39" width="12.8515625" style="5" customWidth="1"/>
    <col min="40" max="40" width="12.8515625" style="6" customWidth="1"/>
    <col min="41" max="43" width="12.8515625" style="5" customWidth="1"/>
    <col min="44" max="44" width="12.8515625" style="6" customWidth="1"/>
    <col min="45" max="48" width="12.8515625" style="5" customWidth="1"/>
    <col min="49" max="49" width="12.8515625" style="6" customWidth="1"/>
    <col min="50" max="52" width="12.8515625" style="5" customWidth="1"/>
    <col min="53" max="53" width="12.8515625" style="6" customWidth="1"/>
    <col min="54" max="79" width="12.8515625" style="5" customWidth="1"/>
  </cols>
  <sheetData>
    <row r="1" spans="1:79" ht="42" customHeight="1">
      <c r="A1" s="7"/>
      <c r="B1" s="7"/>
      <c r="C1" s="7"/>
      <c r="D1" s="8"/>
      <c r="E1" s="8"/>
      <c r="F1" s="8"/>
      <c r="G1" s="8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9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48" t="s">
        <v>252</v>
      </c>
      <c r="BU1" s="48"/>
      <c r="BV1" s="48"/>
      <c r="BW1" s="48"/>
      <c r="BX1" s="48"/>
      <c r="BY1" s="48"/>
      <c r="BZ1" s="48"/>
      <c r="CA1" s="48"/>
    </row>
    <row r="2" spans="1:79" ht="42" customHeight="1">
      <c r="A2" s="7"/>
      <c r="B2" s="7"/>
      <c r="C2" s="7"/>
      <c r="D2" s="8"/>
      <c r="E2" s="8"/>
      <c r="F2" s="8"/>
      <c r="G2" s="8"/>
      <c r="H2" s="9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9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48" t="s">
        <v>253</v>
      </c>
      <c r="BU2" s="48"/>
      <c r="BV2" s="48"/>
      <c r="BW2" s="48"/>
      <c r="BX2" s="48"/>
      <c r="BY2" s="48"/>
      <c r="BZ2" s="48"/>
      <c r="CA2" s="48"/>
    </row>
    <row r="3" spans="1:79" ht="42" customHeight="1">
      <c r="A3" s="7"/>
      <c r="B3" s="7"/>
      <c r="C3" s="7"/>
      <c r="D3" s="8"/>
      <c r="E3" s="8"/>
      <c r="F3" s="8"/>
      <c r="G3" s="8"/>
      <c r="H3" s="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48" t="s">
        <v>249</v>
      </c>
      <c r="BU3" s="48"/>
      <c r="BV3" s="48"/>
      <c r="BW3" s="48"/>
      <c r="BX3" s="48"/>
      <c r="BY3" s="48"/>
      <c r="BZ3" s="48"/>
      <c r="CA3" s="48"/>
    </row>
    <row r="4" spans="1:79" ht="42" customHeight="1">
      <c r="A4" s="7"/>
      <c r="B4" s="7"/>
      <c r="C4" s="7"/>
      <c r="D4" s="8"/>
      <c r="E4" s="8"/>
      <c r="F4" s="8"/>
      <c r="G4" s="8"/>
      <c r="H4" s="9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9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48" t="s">
        <v>264</v>
      </c>
      <c r="BU4" s="48"/>
      <c r="BV4" s="48"/>
      <c r="BW4" s="48"/>
      <c r="BX4" s="48"/>
      <c r="BY4" s="48"/>
      <c r="BZ4" s="48"/>
      <c r="CA4" s="48"/>
    </row>
    <row r="5" spans="1:79" ht="42" customHeight="1">
      <c r="A5" s="7"/>
      <c r="B5" s="7"/>
      <c r="C5" s="7"/>
      <c r="D5" s="8"/>
      <c r="E5" s="8"/>
      <c r="F5" s="8"/>
      <c r="G5" s="8"/>
      <c r="H5" s="9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47"/>
      <c r="BU5" s="47"/>
      <c r="BV5" s="47"/>
      <c r="BW5" s="47"/>
      <c r="BX5" s="47"/>
      <c r="BY5" s="47"/>
      <c r="BZ5" s="47"/>
      <c r="CA5" s="47"/>
    </row>
    <row r="6" spans="1:79" ht="42" customHeight="1">
      <c r="A6" s="7"/>
      <c r="B6" s="7"/>
      <c r="C6" s="7"/>
      <c r="D6" s="8"/>
      <c r="E6" s="8"/>
      <c r="F6" s="8"/>
      <c r="G6" s="8"/>
      <c r="H6" s="9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9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47"/>
      <c r="BU6" s="47"/>
      <c r="BV6" s="47"/>
      <c r="BW6" s="47"/>
      <c r="BX6" s="47"/>
      <c r="BY6" s="47"/>
      <c r="BZ6" s="47"/>
      <c r="CA6" s="47"/>
    </row>
    <row r="7" spans="1:79" ht="42" customHeight="1">
      <c r="A7" s="7"/>
      <c r="B7" s="7"/>
      <c r="C7" s="7"/>
      <c r="D7" s="8"/>
      <c r="E7" s="8"/>
      <c r="F7" s="8"/>
      <c r="G7" s="8"/>
      <c r="H7" s="9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9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48" t="s">
        <v>251</v>
      </c>
      <c r="BU7" s="48"/>
      <c r="BV7" s="48"/>
      <c r="BW7" s="48"/>
      <c r="BX7" s="48"/>
      <c r="BY7" s="48"/>
      <c r="BZ7" s="48"/>
      <c r="CA7" s="48"/>
    </row>
    <row r="8" spans="1:79" ht="42" customHeight="1">
      <c r="A8" s="7"/>
      <c r="B8" s="7"/>
      <c r="C8" s="7"/>
      <c r="D8" s="8"/>
      <c r="E8" s="8"/>
      <c r="F8" s="8"/>
      <c r="G8" s="8"/>
      <c r="H8" s="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9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48" t="s">
        <v>248</v>
      </c>
      <c r="BU8" s="48"/>
      <c r="BV8" s="48"/>
      <c r="BW8" s="48"/>
      <c r="BX8" s="48"/>
      <c r="BY8" s="48"/>
      <c r="BZ8" s="48"/>
      <c r="CA8" s="48"/>
    </row>
    <row r="9" spans="1:79" ht="42" customHeight="1">
      <c r="A9" s="7"/>
      <c r="B9" s="7"/>
      <c r="C9" s="7"/>
      <c r="D9" s="8"/>
      <c r="E9" s="8"/>
      <c r="F9" s="8"/>
      <c r="G9" s="8"/>
      <c r="H9" s="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9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48" t="s">
        <v>249</v>
      </c>
      <c r="BU9" s="48"/>
      <c r="BV9" s="48"/>
      <c r="BW9" s="48"/>
      <c r="BX9" s="48"/>
      <c r="BY9" s="48"/>
      <c r="BZ9" s="48"/>
      <c r="CA9" s="48"/>
    </row>
    <row r="10" spans="1:79" ht="42" customHeight="1">
      <c r="A10" s="7"/>
      <c r="B10" s="7"/>
      <c r="C10" s="7"/>
      <c r="D10" s="8"/>
      <c r="E10" s="8"/>
      <c r="F10" s="8"/>
      <c r="G10" s="8"/>
      <c r="H10" s="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9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49" t="s">
        <v>250</v>
      </c>
      <c r="BU10" s="49"/>
      <c r="BV10" s="49"/>
      <c r="BW10" s="49"/>
      <c r="BX10" s="49"/>
      <c r="BY10" s="49"/>
      <c r="BZ10" s="49"/>
      <c r="CA10" s="49"/>
    </row>
    <row r="11" spans="1:79" ht="63.75" customHeight="1">
      <c r="A11" s="58" t="s">
        <v>247</v>
      </c>
      <c r="B11" s="59"/>
      <c r="C11" s="59"/>
      <c r="D11" s="59"/>
      <c r="E11" s="59"/>
      <c r="F11" s="59"/>
      <c r="G11" s="59"/>
      <c r="H11" s="60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60"/>
      <c r="AA11" s="59"/>
      <c r="AB11" s="59"/>
      <c r="AC11" s="59"/>
      <c r="AD11" s="59"/>
      <c r="AE11" s="59"/>
      <c r="AF11" s="59"/>
      <c r="AG11" s="59"/>
      <c r="AH11" s="60"/>
      <c r="AI11" s="59"/>
      <c r="AJ11" s="59"/>
      <c r="AK11" s="60"/>
      <c r="AL11" s="59"/>
      <c r="AM11" s="59"/>
      <c r="AN11" s="60"/>
      <c r="AO11" s="59"/>
      <c r="AP11" s="59"/>
      <c r="AQ11" s="59"/>
      <c r="AR11" s="60"/>
      <c r="AS11" s="59"/>
      <c r="AT11" s="59"/>
      <c r="AU11" s="59"/>
      <c r="AV11" s="59"/>
      <c r="AW11" s="60"/>
      <c r="AX11" s="59"/>
      <c r="AY11" s="59"/>
      <c r="AZ11" s="59"/>
      <c r="BA11" s="60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</row>
    <row r="12" spans="1:79" ht="36" customHeight="1">
      <c r="A12" s="10"/>
      <c r="B12" s="63"/>
      <c r="C12" s="63"/>
      <c r="D12" s="63"/>
      <c r="E12" s="63"/>
      <c r="F12" s="63"/>
      <c r="G12" s="63"/>
      <c r="H12" s="64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4"/>
      <c r="AA12" s="63"/>
      <c r="AB12" s="63"/>
      <c r="AC12" s="63"/>
      <c r="AD12" s="63"/>
      <c r="AE12" s="63"/>
      <c r="AF12" s="63"/>
      <c r="AG12" s="63"/>
      <c r="AH12" s="64"/>
      <c r="AI12" s="63"/>
      <c r="AJ12" s="63"/>
      <c r="AK12" s="64"/>
      <c r="AL12" s="63"/>
      <c r="AM12" s="63"/>
      <c r="AN12" s="64"/>
      <c r="AO12" s="63"/>
      <c r="AP12" s="63"/>
      <c r="AQ12" s="63"/>
      <c r="AR12" s="64"/>
      <c r="AS12" s="63"/>
      <c r="AT12" s="63"/>
      <c r="AU12" s="63"/>
      <c r="AV12" s="63"/>
      <c r="AW12" s="64"/>
      <c r="AX12" s="63"/>
      <c r="AY12" s="63"/>
      <c r="AZ12" s="63"/>
      <c r="BA12" s="64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</row>
    <row r="13" spans="1:79" s="2" customFormat="1" ht="66" customHeight="1">
      <c r="A13" s="61" t="s">
        <v>0</v>
      </c>
      <c r="B13" s="62" t="s">
        <v>1</v>
      </c>
      <c r="C13" s="62" t="s">
        <v>2</v>
      </c>
      <c r="D13" s="61" t="s">
        <v>3</v>
      </c>
      <c r="E13" s="61"/>
      <c r="F13" s="61"/>
      <c r="G13" s="61"/>
      <c r="H13" s="66" t="s">
        <v>4</v>
      </c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</row>
    <row r="14" spans="1:79" s="2" customFormat="1" ht="84" customHeight="1">
      <c r="A14" s="61"/>
      <c r="B14" s="62"/>
      <c r="C14" s="62"/>
      <c r="D14" s="65" t="s">
        <v>5</v>
      </c>
      <c r="E14" s="65"/>
      <c r="F14" s="65" t="s">
        <v>6</v>
      </c>
      <c r="G14" s="65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</row>
    <row r="15" spans="1:79" s="2" customFormat="1" ht="13.5" customHeight="1">
      <c r="A15" s="61"/>
      <c r="B15" s="62"/>
      <c r="C15" s="68"/>
      <c r="D15" s="65"/>
      <c r="E15" s="65"/>
      <c r="F15" s="65"/>
      <c r="G15" s="65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</row>
    <row r="16" spans="1:79" s="2" customFormat="1" ht="403.5" customHeight="1">
      <c r="A16" s="61"/>
      <c r="B16" s="62"/>
      <c r="C16" s="68"/>
      <c r="D16" s="21" t="s">
        <v>7</v>
      </c>
      <c r="E16" s="21" t="s">
        <v>8</v>
      </c>
      <c r="F16" s="21" t="s">
        <v>7</v>
      </c>
      <c r="G16" s="21" t="s">
        <v>8</v>
      </c>
      <c r="H16" s="22" t="s">
        <v>9</v>
      </c>
      <c r="I16" s="23" t="s">
        <v>10</v>
      </c>
      <c r="J16" s="23" t="s">
        <v>11</v>
      </c>
      <c r="K16" s="21" t="s">
        <v>12</v>
      </c>
      <c r="L16" s="21" t="s">
        <v>13</v>
      </c>
      <c r="M16" s="23" t="s">
        <v>14</v>
      </c>
      <c r="N16" s="21" t="s">
        <v>15</v>
      </c>
      <c r="O16" s="21" t="s">
        <v>16</v>
      </c>
      <c r="P16" s="21" t="s">
        <v>17</v>
      </c>
      <c r="Q16" s="21" t="s">
        <v>18</v>
      </c>
      <c r="R16" s="23" t="s">
        <v>19</v>
      </c>
      <c r="S16" s="21" t="s">
        <v>20</v>
      </c>
      <c r="T16" s="21" t="s">
        <v>21</v>
      </c>
      <c r="U16" s="21" t="s">
        <v>22</v>
      </c>
      <c r="V16" s="21" t="s">
        <v>23</v>
      </c>
      <c r="W16" s="21" t="s">
        <v>24</v>
      </c>
      <c r="X16" s="21" t="s">
        <v>25</v>
      </c>
      <c r="Y16" s="24" t="s">
        <v>26</v>
      </c>
      <c r="Z16" s="25" t="s">
        <v>27</v>
      </c>
      <c r="AA16" s="26" t="s">
        <v>28</v>
      </c>
      <c r="AB16" s="24" t="s">
        <v>29</v>
      </c>
      <c r="AC16" s="24" t="s">
        <v>30</v>
      </c>
      <c r="AD16" s="26" t="s">
        <v>31</v>
      </c>
      <c r="AE16" s="26" t="s">
        <v>32</v>
      </c>
      <c r="AF16" s="26" t="s">
        <v>33</v>
      </c>
      <c r="AG16" s="26" t="s">
        <v>34</v>
      </c>
      <c r="AH16" s="25" t="s">
        <v>35</v>
      </c>
      <c r="AI16" s="24" t="s">
        <v>36</v>
      </c>
      <c r="AJ16" s="24" t="s">
        <v>37</v>
      </c>
      <c r="AK16" s="25" t="s">
        <v>38</v>
      </c>
      <c r="AL16" s="24" t="s">
        <v>39</v>
      </c>
      <c r="AM16" s="24" t="s">
        <v>40</v>
      </c>
      <c r="AN16" s="25" t="s">
        <v>41</v>
      </c>
      <c r="AO16" s="24" t="s">
        <v>42</v>
      </c>
      <c r="AP16" s="24" t="s">
        <v>43</v>
      </c>
      <c r="AQ16" s="24" t="s">
        <v>44</v>
      </c>
      <c r="AR16" s="25" t="s">
        <v>45</v>
      </c>
      <c r="AS16" s="24" t="s">
        <v>46</v>
      </c>
      <c r="AT16" s="24" t="s">
        <v>47</v>
      </c>
      <c r="AU16" s="24" t="s">
        <v>48</v>
      </c>
      <c r="AV16" s="24" t="s">
        <v>49</v>
      </c>
      <c r="AW16" s="25" t="s">
        <v>50</v>
      </c>
      <c r="AX16" s="24" t="s">
        <v>51</v>
      </c>
      <c r="AY16" s="24" t="s">
        <v>52</v>
      </c>
      <c r="AZ16" s="24" t="s">
        <v>53</v>
      </c>
      <c r="BA16" s="25" t="s">
        <v>54</v>
      </c>
      <c r="BB16" s="24" t="s">
        <v>55</v>
      </c>
      <c r="BC16" s="24" t="s">
        <v>56</v>
      </c>
      <c r="BD16" s="24" t="s">
        <v>57</v>
      </c>
      <c r="BE16" s="24" t="s">
        <v>58</v>
      </c>
      <c r="BF16" s="24" t="s">
        <v>59</v>
      </c>
      <c r="BG16" s="21" t="s">
        <v>60</v>
      </c>
      <c r="BH16" s="21" t="s">
        <v>61</v>
      </c>
      <c r="BI16" s="21" t="s">
        <v>62</v>
      </c>
      <c r="BJ16" s="21" t="s">
        <v>63</v>
      </c>
      <c r="BK16" s="21" t="s">
        <v>64</v>
      </c>
      <c r="BL16" s="21" t="s">
        <v>65</v>
      </c>
      <c r="BM16" s="21" t="s">
        <v>66</v>
      </c>
      <c r="BN16" s="21" t="s">
        <v>67</v>
      </c>
      <c r="BO16" s="21" t="s">
        <v>68</v>
      </c>
      <c r="BP16" s="21" t="s">
        <v>69</v>
      </c>
      <c r="BQ16" s="21" t="s">
        <v>70</v>
      </c>
      <c r="BR16" s="21" t="s">
        <v>71</v>
      </c>
      <c r="BS16" s="21" t="s">
        <v>72</v>
      </c>
      <c r="BT16" s="21" t="s">
        <v>73</v>
      </c>
      <c r="BU16" s="21" t="s">
        <v>74</v>
      </c>
      <c r="BV16" s="21" t="s">
        <v>75</v>
      </c>
      <c r="BW16" s="21" t="s">
        <v>76</v>
      </c>
      <c r="BX16" s="21" t="s">
        <v>77</v>
      </c>
      <c r="BY16" s="21" t="s">
        <v>78</v>
      </c>
      <c r="BZ16" s="21" t="s">
        <v>79</v>
      </c>
      <c r="CA16" s="23" t="s">
        <v>80</v>
      </c>
    </row>
    <row r="17" spans="1:79" s="2" customFormat="1" ht="46.5" customHeight="1">
      <c r="A17" s="50" t="s">
        <v>263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</row>
    <row r="18" spans="1:79" ht="42" customHeight="1">
      <c r="A18" s="27">
        <v>1</v>
      </c>
      <c r="B18" s="57" t="s">
        <v>94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</row>
    <row r="19" spans="1:79" ht="245.25" customHeight="1">
      <c r="A19" s="27" t="s">
        <v>95</v>
      </c>
      <c r="B19" s="28" t="s">
        <v>229</v>
      </c>
      <c r="C19" s="29" t="s">
        <v>81</v>
      </c>
      <c r="D19" s="30">
        <f>SUM(D20:D21)</f>
        <v>82</v>
      </c>
      <c r="E19" s="30">
        <f aca="true" t="shared" si="0" ref="E19:BP19">SUM(E20:E21)</f>
        <v>16</v>
      </c>
      <c r="F19" s="30">
        <f t="shared" si="0"/>
        <v>4</v>
      </c>
      <c r="G19" s="30">
        <f t="shared" si="0"/>
        <v>4</v>
      </c>
      <c r="H19" s="31">
        <f t="shared" si="0"/>
        <v>4</v>
      </c>
      <c r="I19" s="30">
        <f t="shared" si="0"/>
        <v>0</v>
      </c>
      <c r="J19" s="30">
        <f t="shared" si="0"/>
        <v>0</v>
      </c>
      <c r="K19" s="30">
        <f t="shared" si="0"/>
        <v>0</v>
      </c>
      <c r="L19" s="30">
        <f t="shared" si="0"/>
        <v>0</v>
      </c>
      <c r="M19" s="30">
        <f t="shared" si="0"/>
        <v>0</v>
      </c>
      <c r="N19" s="30">
        <f t="shared" si="0"/>
        <v>0</v>
      </c>
      <c r="O19" s="30">
        <f t="shared" si="0"/>
        <v>0</v>
      </c>
      <c r="P19" s="30">
        <f t="shared" si="0"/>
        <v>0</v>
      </c>
      <c r="Q19" s="30">
        <f t="shared" si="0"/>
        <v>0</v>
      </c>
      <c r="R19" s="30">
        <f t="shared" si="0"/>
        <v>4</v>
      </c>
      <c r="S19" s="30">
        <f t="shared" si="0"/>
        <v>4</v>
      </c>
      <c r="T19" s="30">
        <f t="shared" si="0"/>
        <v>0</v>
      </c>
      <c r="U19" s="30">
        <f t="shared" si="0"/>
        <v>0</v>
      </c>
      <c r="V19" s="30">
        <f t="shared" si="0"/>
        <v>0</v>
      </c>
      <c r="W19" s="30">
        <f t="shared" si="0"/>
        <v>0</v>
      </c>
      <c r="X19" s="30">
        <f t="shared" si="0"/>
        <v>1</v>
      </c>
      <c r="Y19" s="30">
        <f t="shared" si="0"/>
        <v>0</v>
      </c>
      <c r="Z19" s="31">
        <f t="shared" si="0"/>
        <v>0</v>
      </c>
      <c r="AA19" s="30">
        <f t="shared" si="0"/>
        <v>0</v>
      </c>
      <c r="AB19" s="30">
        <f t="shared" si="0"/>
        <v>0</v>
      </c>
      <c r="AC19" s="30">
        <f t="shared" si="0"/>
        <v>0</v>
      </c>
      <c r="AD19" s="30">
        <f t="shared" si="0"/>
        <v>0</v>
      </c>
      <c r="AE19" s="30">
        <f t="shared" si="0"/>
        <v>0</v>
      </c>
      <c r="AF19" s="30">
        <f t="shared" si="0"/>
        <v>0</v>
      </c>
      <c r="AG19" s="30">
        <f t="shared" si="0"/>
        <v>0</v>
      </c>
      <c r="AH19" s="31">
        <f t="shared" si="0"/>
        <v>0</v>
      </c>
      <c r="AI19" s="30">
        <f t="shared" si="0"/>
        <v>0</v>
      </c>
      <c r="AJ19" s="30">
        <f t="shared" si="0"/>
        <v>0</v>
      </c>
      <c r="AK19" s="31">
        <f t="shared" si="0"/>
        <v>0</v>
      </c>
      <c r="AL19" s="30">
        <f t="shared" si="0"/>
        <v>0</v>
      </c>
      <c r="AM19" s="30">
        <f t="shared" si="0"/>
        <v>0</v>
      </c>
      <c r="AN19" s="31">
        <f t="shared" si="0"/>
        <v>0</v>
      </c>
      <c r="AO19" s="30">
        <f t="shared" si="0"/>
        <v>0</v>
      </c>
      <c r="AP19" s="30">
        <f t="shared" si="0"/>
        <v>0</v>
      </c>
      <c r="AQ19" s="30">
        <f t="shared" si="0"/>
        <v>0</v>
      </c>
      <c r="AR19" s="31">
        <f t="shared" si="0"/>
        <v>0</v>
      </c>
      <c r="AS19" s="30">
        <f t="shared" si="0"/>
        <v>0</v>
      </c>
      <c r="AT19" s="30">
        <f t="shared" si="0"/>
        <v>0</v>
      </c>
      <c r="AU19" s="30">
        <f t="shared" si="0"/>
        <v>0</v>
      </c>
      <c r="AV19" s="30">
        <f t="shared" si="0"/>
        <v>0</v>
      </c>
      <c r="AW19" s="31">
        <f t="shared" si="0"/>
        <v>0</v>
      </c>
      <c r="AX19" s="30">
        <f t="shared" si="0"/>
        <v>0</v>
      </c>
      <c r="AY19" s="30">
        <f t="shared" si="0"/>
        <v>0</v>
      </c>
      <c r="AZ19" s="30">
        <f t="shared" si="0"/>
        <v>0</v>
      </c>
      <c r="BA19" s="31">
        <f t="shared" si="0"/>
        <v>0</v>
      </c>
      <c r="BB19" s="30">
        <f t="shared" si="0"/>
        <v>0</v>
      </c>
      <c r="BC19" s="30">
        <f t="shared" si="0"/>
        <v>0</v>
      </c>
      <c r="BD19" s="30">
        <f t="shared" si="0"/>
        <v>0</v>
      </c>
      <c r="BE19" s="30">
        <f t="shared" si="0"/>
        <v>0</v>
      </c>
      <c r="BF19" s="30">
        <f t="shared" si="0"/>
        <v>0</v>
      </c>
      <c r="BG19" s="30">
        <f t="shared" si="0"/>
        <v>0</v>
      </c>
      <c r="BH19" s="30">
        <f t="shared" si="0"/>
        <v>0</v>
      </c>
      <c r="BI19" s="30">
        <f t="shared" si="0"/>
        <v>0</v>
      </c>
      <c r="BJ19" s="30">
        <f t="shared" si="0"/>
        <v>0</v>
      </c>
      <c r="BK19" s="30">
        <f t="shared" si="0"/>
        <v>0</v>
      </c>
      <c r="BL19" s="30">
        <f t="shared" si="0"/>
        <v>0</v>
      </c>
      <c r="BM19" s="30">
        <f t="shared" si="0"/>
        <v>0</v>
      </c>
      <c r="BN19" s="30">
        <f t="shared" si="0"/>
        <v>0</v>
      </c>
      <c r="BO19" s="30">
        <f t="shared" si="0"/>
        <v>0</v>
      </c>
      <c r="BP19" s="30">
        <f t="shared" si="0"/>
        <v>0</v>
      </c>
      <c r="BQ19" s="30">
        <f aca="true" t="shared" si="1" ref="BQ19:CA19">SUM(BQ20:BQ21)</f>
        <v>0</v>
      </c>
      <c r="BR19" s="30">
        <f t="shared" si="1"/>
        <v>0</v>
      </c>
      <c r="BS19" s="30">
        <f t="shared" si="1"/>
        <v>0</v>
      </c>
      <c r="BT19" s="30">
        <f t="shared" si="1"/>
        <v>0</v>
      </c>
      <c r="BU19" s="30">
        <f t="shared" si="1"/>
        <v>0</v>
      </c>
      <c r="BV19" s="30">
        <f t="shared" si="1"/>
        <v>0</v>
      </c>
      <c r="BW19" s="30">
        <f t="shared" si="1"/>
        <v>0</v>
      </c>
      <c r="BX19" s="30">
        <f t="shared" si="1"/>
        <v>0</v>
      </c>
      <c r="BY19" s="30">
        <f t="shared" si="1"/>
        <v>0</v>
      </c>
      <c r="BZ19" s="30">
        <f t="shared" si="1"/>
        <v>0</v>
      </c>
      <c r="CA19" s="30">
        <f t="shared" si="1"/>
        <v>0</v>
      </c>
    </row>
    <row r="20" spans="1:79" ht="107.25" customHeight="1">
      <c r="A20" s="27" t="s">
        <v>96</v>
      </c>
      <c r="B20" s="29" t="s">
        <v>82</v>
      </c>
      <c r="C20" s="29" t="s">
        <v>81</v>
      </c>
      <c r="D20" s="30">
        <v>41</v>
      </c>
      <c r="E20" s="30">
        <v>8</v>
      </c>
      <c r="F20" s="30">
        <v>2</v>
      </c>
      <c r="G20" s="30">
        <v>2</v>
      </c>
      <c r="H20" s="32">
        <v>2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2</v>
      </c>
      <c r="S20" s="33">
        <v>2</v>
      </c>
      <c r="T20" s="33">
        <v>0</v>
      </c>
      <c r="U20" s="33">
        <v>0</v>
      </c>
      <c r="V20" s="33">
        <v>0</v>
      </c>
      <c r="W20" s="33">
        <v>0</v>
      </c>
      <c r="X20" s="33">
        <v>1</v>
      </c>
      <c r="Y20" s="33">
        <v>0</v>
      </c>
      <c r="Z20" s="32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2">
        <v>0</v>
      </c>
      <c r="AI20" s="33">
        <v>0</v>
      </c>
      <c r="AJ20" s="33">
        <v>0</v>
      </c>
      <c r="AK20" s="32">
        <v>0</v>
      </c>
      <c r="AL20" s="33">
        <v>0</v>
      </c>
      <c r="AM20" s="33">
        <v>0</v>
      </c>
      <c r="AN20" s="32">
        <v>0</v>
      </c>
      <c r="AO20" s="33">
        <v>0</v>
      </c>
      <c r="AP20" s="33">
        <v>0</v>
      </c>
      <c r="AQ20" s="33">
        <v>0</v>
      </c>
      <c r="AR20" s="32">
        <v>0</v>
      </c>
      <c r="AS20" s="33">
        <v>0</v>
      </c>
      <c r="AT20" s="33">
        <v>0</v>
      </c>
      <c r="AU20" s="33">
        <v>0</v>
      </c>
      <c r="AV20" s="33">
        <v>0</v>
      </c>
      <c r="AW20" s="32">
        <v>0</v>
      </c>
      <c r="AX20" s="33">
        <v>0</v>
      </c>
      <c r="AY20" s="33">
        <v>0</v>
      </c>
      <c r="AZ20" s="33">
        <v>0</v>
      </c>
      <c r="BA20" s="32">
        <v>0</v>
      </c>
      <c r="BB20" s="33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3">
        <v>0</v>
      </c>
      <c r="BO20" s="33">
        <v>0</v>
      </c>
      <c r="BP20" s="33">
        <v>0</v>
      </c>
      <c r="BQ20" s="33">
        <v>0</v>
      </c>
      <c r="BR20" s="33">
        <v>0</v>
      </c>
      <c r="BS20" s="33">
        <v>0</v>
      </c>
      <c r="BT20" s="33">
        <v>0</v>
      </c>
      <c r="BU20" s="33">
        <v>0</v>
      </c>
      <c r="BV20" s="33">
        <v>0</v>
      </c>
      <c r="BW20" s="33">
        <v>0</v>
      </c>
      <c r="BX20" s="33">
        <v>0</v>
      </c>
      <c r="BY20" s="33">
        <v>0</v>
      </c>
      <c r="BZ20" s="33">
        <v>0</v>
      </c>
      <c r="CA20" s="33">
        <v>0</v>
      </c>
    </row>
    <row r="21" spans="1:79" ht="114.75" customHeight="1">
      <c r="A21" s="27" t="s">
        <v>97</v>
      </c>
      <c r="B21" s="29" t="s">
        <v>83</v>
      </c>
      <c r="C21" s="29" t="s">
        <v>84</v>
      </c>
      <c r="D21" s="30">
        <v>41</v>
      </c>
      <c r="E21" s="30">
        <v>8</v>
      </c>
      <c r="F21" s="30">
        <v>2</v>
      </c>
      <c r="G21" s="30">
        <v>2</v>
      </c>
      <c r="H21" s="32">
        <v>2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2</v>
      </c>
      <c r="S21" s="33">
        <v>2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2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2">
        <v>0</v>
      </c>
      <c r="AI21" s="33">
        <v>0</v>
      </c>
      <c r="AJ21" s="33">
        <v>0</v>
      </c>
      <c r="AK21" s="32">
        <v>0</v>
      </c>
      <c r="AL21" s="33">
        <v>0</v>
      </c>
      <c r="AM21" s="33">
        <v>0</v>
      </c>
      <c r="AN21" s="32">
        <v>0</v>
      </c>
      <c r="AO21" s="33">
        <v>0</v>
      </c>
      <c r="AP21" s="33">
        <v>0</v>
      </c>
      <c r="AQ21" s="33">
        <v>0</v>
      </c>
      <c r="AR21" s="32">
        <v>0</v>
      </c>
      <c r="AS21" s="33">
        <v>0</v>
      </c>
      <c r="AT21" s="33">
        <v>0</v>
      </c>
      <c r="AU21" s="33">
        <v>0</v>
      </c>
      <c r="AV21" s="33">
        <v>0</v>
      </c>
      <c r="AW21" s="32">
        <v>0</v>
      </c>
      <c r="AX21" s="33">
        <v>0</v>
      </c>
      <c r="AY21" s="33">
        <v>0</v>
      </c>
      <c r="AZ21" s="33">
        <v>0</v>
      </c>
      <c r="BA21" s="32">
        <v>0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3">
        <v>0</v>
      </c>
      <c r="BO21" s="33">
        <v>0</v>
      </c>
      <c r="BP21" s="33">
        <v>0</v>
      </c>
      <c r="BQ21" s="33">
        <v>0</v>
      </c>
      <c r="BR21" s="33">
        <v>0</v>
      </c>
      <c r="BS21" s="33">
        <v>0</v>
      </c>
      <c r="BT21" s="33">
        <v>0</v>
      </c>
      <c r="BU21" s="33">
        <v>0</v>
      </c>
      <c r="BV21" s="33">
        <v>0</v>
      </c>
      <c r="BW21" s="33">
        <v>0</v>
      </c>
      <c r="BX21" s="33">
        <v>0</v>
      </c>
      <c r="BY21" s="33">
        <v>0</v>
      </c>
      <c r="BZ21" s="33">
        <v>0</v>
      </c>
      <c r="CA21" s="33">
        <v>0</v>
      </c>
    </row>
    <row r="22" spans="1:79" ht="42" customHeight="1">
      <c r="A22" s="50" t="s">
        <v>98</v>
      </c>
      <c r="B22" s="50"/>
      <c r="C22" s="50"/>
      <c r="D22" s="34">
        <f>D19</f>
        <v>82</v>
      </c>
      <c r="E22" s="34">
        <f aca="true" t="shared" si="2" ref="E22:BP22">E19</f>
        <v>16</v>
      </c>
      <c r="F22" s="34">
        <f t="shared" si="2"/>
        <v>4</v>
      </c>
      <c r="G22" s="34">
        <f t="shared" si="2"/>
        <v>4</v>
      </c>
      <c r="H22" s="34">
        <f t="shared" si="2"/>
        <v>4</v>
      </c>
      <c r="I22" s="34">
        <f t="shared" si="2"/>
        <v>0</v>
      </c>
      <c r="J22" s="34">
        <f t="shared" si="2"/>
        <v>0</v>
      </c>
      <c r="K22" s="34">
        <f t="shared" si="2"/>
        <v>0</v>
      </c>
      <c r="L22" s="34">
        <f t="shared" si="2"/>
        <v>0</v>
      </c>
      <c r="M22" s="34">
        <f t="shared" si="2"/>
        <v>0</v>
      </c>
      <c r="N22" s="34">
        <f t="shared" si="2"/>
        <v>0</v>
      </c>
      <c r="O22" s="34">
        <f t="shared" si="2"/>
        <v>0</v>
      </c>
      <c r="P22" s="34">
        <f t="shared" si="2"/>
        <v>0</v>
      </c>
      <c r="Q22" s="34">
        <f t="shared" si="2"/>
        <v>0</v>
      </c>
      <c r="R22" s="34">
        <f t="shared" si="2"/>
        <v>4</v>
      </c>
      <c r="S22" s="34">
        <f t="shared" si="2"/>
        <v>4</v>
      </c>
      <c r="T22" s="34">
        <f t="shared" si="2"/>
        <v>0</v>
      </c>
      <c r="U22" s="34">
        <f t="shared" si="2"/>
        <v>0</v>
      </c>
      <c r="V22" s="34">
        <f t="shared" si="2"/>
        <v>0</v>
      </c>
      <c r="W22" s="34">
        <f t="shared" si="2"/>
        <v>0</v>
      </c>
      <c r="X22" s="34">
        <f t="shared" si="2"/>
        <v>1</v>
      </c>
      <c r="Y22" s="34">
        <f t="shared" si="2"/>
        <v>0</v>
      </c>
      <c r="Z22" s="34">
        <f t="shared" si="2"/>
        <v>0</v>
      </c>
      <c r="AA22" s="34">
        <f t="shared" si="2"/>
        <v>0</v>
      </c>
      <c r="AB22" s="34">
        <f t="shared" si="2"/>
        <v>0</v>
      </c>
      <c r="AC22" s="34">
        <f t="shared" si="2"/>
        <v>0</v>
      </c>
      <c r="AD22" s="34">
        <f t="shared" si="2"/>
        <v>0</v>
      </c>
      <c r="AE22" s="34">
        <f t="shared" si="2"/>
        <v>0</v>
      </c>
      <c r="AF22" s="34">
        <f t="shared" si="2"/>
        <v>0</v>
      </c>
      <c r="AG22" s="34">
        <f t="shared" si="2"/>
        <v>0</v>
      </c>
      <c r="AH22" s="34">
        <f t="shared" si="2"/>
        <v>0</v>
      </c>
      <c r="AI22" s="34">
        <f t="shared" si="2"/>
        <v>0</v>
      </c>
      <c r="AJ22" s="34">
        <f t="shared" si="2"/>
        <v>0</v>
      </c>
      <c r="AK22" s="34">
        <f t="shared" si="2"/>
        <v>0</v>
      </c>
      <c r="AL22" s="34">
        <f t="shared" si="2"/>
        <v>0</v>
      </c>
      <c r="AM22" s="34">
        <f t="shared" si="2"/>
        <v>0</v>
      </c>
      <c r="AN22" s="34">
        <f t="shared" si="2"/>
        <v>0</v>
      </c>
      <c r="AO22" s="34">
        <f t="shared" si="2"/>
        <v>0</v>
      </c>
      <c r="AP22" s="34">
        <f t="shared" si="2"/>
        <v>0</v>
      </c>
      <c r="AQ22" s="34">
        <f t="shared" si="2"/>
        <v>0</v>
      </c>
      <c r="AR22" s="34">
        <f t="shared" si="2"/>
        <v>0</v>
      </c>
      <c r="AS22" s="34">
        <f t="shared" si="2"/>
        <v>0</v>
      </c>
      <c r="AT22" s="34">
        <f t="shared" si="2"/>
        <v>0</v>
      </c>
      <c r="AU22" s="34">
        <f t="shared" si="2"/>
        <v>0</v>
      </c>
      <c r="AV22" s="34">
        <f t="shared" si="2"/>
        <v>0</v>
      </c>
      <c r="AW22" s="34">
        <f t="shared" si="2"/>
        <v>0</v>
      </c>
      <c r="AX22" s="34">
        <f t="shared" si="2"/>
        <v>0</v>
      </c>
      <c r="AY22" s="34">
        <f t="shared" si="2"/>
        <v>0</v>
      </c>
      <c r="AZ22" s="34">
        <f t="shared" si="2"/>
        <v>0</v>
      </c>
      <c r="BA22" s="34">
        <f t="shared" si="2"/>
        <v>0</v>
      </c>
      <c r="BB22" s="34">
        <f t="shared" si="2"/>
        <v>0</v>
      </c>
      <c r="BC22" s="34">
        <f t="shared" si="2"/>
        <v>0</v>
      </c>
      <c r="BD22" s="34">
        <f t="shared" si="2"/>
        <v>0</v>
      </c>
      <c r="BE22" s="34">
        <f t="shared" si="2"/>
        <v>0</v>
      </c>
      <c r="BF22" s="34">
        <f t="shared" si="2"/>
        <v>0</v>
      </c>
      <c r="BG22" s="34">
        <f t="shared" si="2"/>
        <v>0</v>
      </c>
      <c r="BH22" s="34">
        <f t="shared" si="2"/>
        <v>0</v>
      </c>
      <c r="BI22" s="34">
        <f t="shared" si="2"/>
        <v>0</v>
      </c>
      <c r="BJ22" s="34">
        <f t="shared" si="2"/>
        <v>0</v>
      </c>
      <c r="BK22" s="34">
        <f t="shared" si="2"/>
        <v>0</v>
      </c>
      <c r="BL22" s="34">
        <f t="shared" si="2"/>
        <v>0</v>
      </c>
      <c r="BM22" s="34">
        <f t="shared" si="2"/>
        <v>0</v>
      </c>
      <c r="BN22" s="34">
        <f t="shared" si="2"/>
        <v>0</v>
      </c>
      <c r="BO22" s="34">
        <f t="shared" si="2"/>
        <v>0</v>
      </c>
      <c r="BP22" s="34">
        <f t="shared" si="2"/>
        <v>0</v>
      </c>
      <c r="BQ22" s="34">
        <f aca="true" t="shared" si="3" ref="BQ22:CA22">BQ19</f>
        <v>0</v>
      </c>
      <c r="BR22" s="34">
        <f t="shared" si="3"/>
        <v>0</v>
      </c>
      <c r="BS22" s="34">
        <f t="shared" si="3"/>
        <v>0</v>
      </c>
      <c r="BT22" s="34">
        <f t="shared" si="3"/>
        <v>0</v>
      </c>
      <c r="BU22" s="34">
        <f t="shared" si="3"/>
        <v>0</v>
      </c>
      <c r="BV22" s="34">
        <f t="shared" si="3"/>
        <v>0</v>
      </c>
      <c r="BW22" s="34">
        <f t="shared" si="3"/>
        <v>0</v>
      </c>
      <c r="BX22" s="34">
        <f t="shared" si="3"/>
        <v>0</v>
      </c>
      <c r="BY22" s="34">
        <f t="shared" si="3"/>
        <v>0</v>
      </c>
      <c r="BZ22" s="34">
        <f t="shared" si="3"/>
        <v>0</v>
      </c>
      <c r="CA22" s="34">
        <f t="shared" si="3"/>
        <v>0</v>
      </c>
    </row>
    <row r="23" spans="1:79" ht="42" customHeight="1">
      <c r="A23" s="35">
        <v>2</v>
      </c>
      <c r="B23" s="50" t="s">
        <v>99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</row>
    <row r="24" spans="1:79" ht="267" customHeight="1">
      <c r="A24" s="27" t="s">
        <v>100</v>
      </c>
      <c r="B24" s="28" t="s">
        <v>101</v>
      </c>
      <c r="C24" s="28" t="s">
        <v>102</v>
      </c>
      <c r="D24" s="36">
        <v>6</v>
      </c>
      <c r="E24" s="36">
        <v>1</v>
      </c>
      <c r="F24" s="36">
        <v>1</v>
      </c>
      <c r="G24" s="36">
        <v>1</v>
      </c>
      <c r="H24" s="37">
        <v>1</v>
      </c>
      <c r="I24" s="36">
        <v>1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38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38">
        <v>0</v>
      </c>
      <c r="AI24" s="27">
        <v>0</v>
      </c>
      <c r="AJ24" s="27">
        <v>0</v>
      </c>
      <c r="AK24" s="38">
        <v>0</v>
      </c>
      <c r="AL24" s="27">
        <v>0</v>
      </c>
      <c r="AM24" s="27">
        <v>0</v>
      </c>
      <c r="AN24" s="38">
        <v>0</v>
      </c>
      <c r="AO24" s="27">
        <v>0</v>
      </c>
      <c r="AP24" s="27">
        <v>0</v>
      </c>
      <c r="AQ24" s="27">
        <v>0</v>
      </c>
      <c r="AR24" s="38">
        <v>0</v>
      </c>
      <c r="AS24" s="27">
        <v>0</v>
      </c>
      <c r="AT24" s="27">
        <v>0</v>
      </c>
      <c r="AU24" s="27">
        <v>0</v>
      </c>
      <c r="AV24" s="27">
        <v>0</v>
      </c>
      <c r="AW24" s="38">
        <v>0</v>
      </c>
      <c r="AX24" s="27">
        <v>0</v>
      </c>
      <c r="AY24" s="27">
        <v>0</v>
      </c>
      <c r="AZ24" s="27">
        <v>0</v>
      </c>
      <c r="BA24" s="38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0</v>
      </c>
      <c r="BS24" s="27">
        <v>0</v>
      </c>
      <c r="BT24" s="27">
        <v>0</v>
      </c>
      <c r="BU24" s="27">
        <v>0</v>
      </c>
      <c r="BV24" s="27">
        <v>0</v>
      </c>
      <c r="BW24" s="27">
        <v>0</v>
      </c>
      <c r="BX24" s="27">
        <v>0</v>
      </c>
      <c r="BY24" s="27">
        <v>0</v>
      </c>
      <c r="BZ24" s="27">
        <v>0</v>
      </c>
      <c r="CA24" s="27">
        <v>0</v>
      </c>
    </row>
    <row r="25" spans="1:79" ht="81" customHeight="1">
      <c r="A25" s="50" t="s">
        <v>103</v>
      </c>
      <c r="B25" s="50"/>
      <c r="C25" s="50"/>
      <c r="D25" s="39">
        <f aca="true" t="shared" si="4" ref="D25:BO25">SUM(D24:D24)</f>
        <v>6</v>
      </c>
      <c r="E25" s="39">
        <f t="shared" si="4"/>
        <v>1</v>
      </c>
      <c r="F25" s="39">
        <f t="shared" si="4"/>
        <v>1</v>
      </c>
      <c r="G25" s="39">
        <f t="shared" si="4"/>
        <v>1</v>
      </c>
      <c r="H25" s="39">
        <f t="shared" si="4"/>
        <v>1</v>
      </c>
      <c r="I25" s="39">
        <f t="shared" si="4"/>
        <v>1</v>
      </c>
      <c r="J25" s="39">
        <f t="shared" si="4"/>
        <v>0</v>
      </c>
      <c r="K25" s="39">
        <f t="shared" si="4"/>
        <v>0</v>
      </c>
      <c r="L25" s="39">
        <f t="shared" si="4"/>
        <v>0</v>
      </c>
      <c r="M25" s="39">
        <f t="shared" si="4"/>
        <v>0</v>
      </c>
      <c r="N25" s="39">
        <f t="shared" si="4"/>
        <v>0</v>
      </c>
      <c r="O25" s="39">
        <f t="shared" si="4"/>
        <v>0</v>
      </c>
      <c r="P25" s="39">
        <f t="shared" si="4"/>
        <v>0</v>
      </c>
      <c r="Q25" s="39">
        <f t="shared" si="4"/>
        <v>0</v>
      </c>
      <c r="R25" s="39">
        <f t="shared" si="4"/>
        <v>0</v>
      </c>
      <c r="S25" s="39">
        <f t="shared" si="4"/>
        <v>0</v>
      </c>
      <c r="T25" s="39">
        <f t="shared" si="4"/>
        <v>0</v>
      </c>
      <c r="U25" s="39">
        <f t="shared" si="4"/>
        <v>0</v>
      </c>
      <c r="V25" s="39">
        <f t="shared" si="4"/>
        <v>0</v>
      </c>
      <c r="W25" s="39">
        <f t="shared" si="4"/>
        <v>0</v>
      </c>
      <c r="X25" s="39">
        <f t="shared" si="4"/>
        <v>0</v>
      </c>
      <c r="Y25" s="39">
        <f t="shared" si="4"/>
        <v>0</v>
      </c>
      <c r="Z25" s="39">
        <f t="shared" si="4"/>
        <v>0</v>
      </c>
      <c r="AA25" s="39">
        <f t="shared" si="4"/>
        <v>0</v>
      </c>
      <c r="AB25" s="39">
        <f t="shared" si="4"/>
        <v>0</v>
      </c>
      <c r="AC25" s="39">
        <f t="shared" si="4"/>
        <v>0</v>
      </c>
      <c r="AD25" s="39">
        <f t="shared" si="4"/>
        <v>0</v>
      </c>
      <c r="AE25" s="39">
        <f t="shared" si="4"/>
        <v>0</v>
      </c>
      <c r="AF25" s="39">
        <f t="shared" si="4"/>
        <v>0</v>
      </c>
      <c r="AG25" s="39">
        <f t="shared" si="4"/>
        <v>0</v>
      </c>
      <c r="AH25" s="39">
        <f t="shared" si="4"/>
        <v>0</v>
      </c>
      <c r="AI25" s="39">
        <f t="shared" si="4"/>
        <v>0</v>
      </c>
      <c r="AJ25" s="39">
        <f t="shared" si="4"/>
        <v>0</v>
      </c>
      <c r="AK25" s="39">
        <f t="shared" si="4"/>
        <v>0</v>
      </c>
      <c r="AL25" s="39">
        <f t="shared" si="4"/>
        <v>0</v>
      </c>
      <c r="AM25" s="39">
        <f t="shared" si="4"/>
        <v>0</v>
      </c>
      <c r="AN25" s="39">
        <f t="shared" si="4"/>
        <v>0</v>
      </c>
      <c r="AO25" s="39">
        <f t="shared" si="4"/>
        <v>0</v>
      </c>
      <c r="AP25" s="39">
        <f t="shared" si="4"/>
        <v>0</v>
      </c>
      <c r="AQ25" s="39">
        <f t="shared" si="4"/>
        <v>0</v>
      </c>
      <c r="AR25" s="39">
        <f t="shared" si="4"/>
        <v>0</v>
      </c>
      <c r="AS25" s="39">
        <f t="shared" si="4"/>
        <v>0</v>
      </c>
      <c r="AT25" s="39">
        <f t="shared" si="4"/>
        <v>0</v>
      </c>
      <c r="AU25" s="39">
        <f t="shared" si="4"/>
        <v>0</v>
      </c>
      <c r="AV25" s="39">
        <f t="shared" si="4"/>
        <v>0</v>
      </c>
      <c r="AW25" s="39">
        <f t="shared" si="4"/>
        <v>0</v>
      </c>
      <c r="AX25" s="39">
        <f t="shared" si="4"/>
        <v>0</v>
      </c>
      <c r="AY25" s="39">
        <f t="shared" si="4"/>
        <v>0</v>
      </c>
      <c r="AZ25" s="39">
        <f t="shared" si="4"/>
        <v>0</v>
      </c>
      <c r="BA25" s="39">
        <f t="shared" si="4"/>
        <v>0</v>
      </c>
      <c r="BB25" s="39">
        <f t="shared" si="4"/>
        <v>0</v>
      </c>
      <c r="BC25" s="39">
        <f t="shared" si="4"/>
        <v>0</v>
      </c>
      <c r="BD25" s="39">
        <f t="shared" si="4"/>
        <v>0</v>
      </c>
      <c r="BE25" s="39">
        <f t="shared" si="4"/>
        <v>0</v>
      </c>
      <c r="BF25" s="39">
        <f t="shared" si="4"/>
        <v>0</v>
      </c>
      <c r="BG25" s="39">
        <f t="shared" si="4"/>
        <v>0</v>
      </c>
      <c r="BH25" s="39">
        <f t="shared" si="4"/>
        <v>0</v>
      </c>
      <c r="BI25" s="39">
        <f t="shared" si="4"/>
        <v>0</v>
      </c>
      <c r="BJ25" s="39">
        <f t="shared" si="4"/>
        <v>0</v>
      </c>
      <c r="BK25" s="39">
        <f t="shared" si="4"/>
        <v>0</v>
      </c>
      <c r="BL25" s="39">
        <f t="shared" si="4"/>
        <v>0</v>
      </c>
      <c r="BM25" s="39">
        <f t="shared" si="4"/>
        <v>0</v>
      </c>
      <c r="BN25" s="39">
        <f t="shared" si="4"/>
        <v>0</v>
      </c>
      <c r="BO25" s="39">
        <f t="shared" si="4"/>
        <v>0</v>
      </c>
      <c r="BP25" s="39">
        <f aca="true" t="shared" si="5" ref="BP25:CA25">SUM(BP24:BP24)</f>
        <v>0</v>
      </c>
      <c r="BQ25" s="39">
        <f t="shared" si="5"/>
        <v>0</v>
      </c>
      <c r="BR25" s="39">
        <f t="shared" si="5"/>
        <v>0</v>
      </c>
      <c r="BS25" s="39">
        <f t="shared" si="5"/>
        <v>0</v>
      </c>
      <c r="BT25" s="39">
        <f t="shared" si="5"/>
        <v>0</v>
      </c>
      <c r="BU25" s="39">
        <f t="shared" si="5"/>
        <v>0</v>
      </c>
      <c r="BV25" s="39">
        <f t="shared" si="5"/>
        <v>0</v>
      </c>
      <c r="BW25" s="39">
        <f t="shared" si="5"/>
        <v>0</v>
      </c>
      <c r="BX25" s="39">
        <f t="shared" si="5"/>
        <v>0</v>
      </c>
      <c r="BY25" s="39">
        <f t="shared" si="5"/>
        <v>0</v>
      </c>
      <c r="BZ25" s="39">
        <f t="shared" si="5"/>
        <v>0</v>
      </c>
      <c r="CA25" s="39">
        <f t="shared" si="5"/>
        <v>0</v>
      </c>
    </row>
    <row r="26" spans="1:79" ht="42" customHeight="1">
      <c r="A26" s="35">
        <v>3</v>
      </c>
      <c r="B26" s="50" t="s">
        <v>104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</row>
    <row r="27" spans="1:79" ht="118.5" customHeight="1">
      <c r="A27" s="27" t="s">
        <v>105</v>
      </c>
      <c r="B27" s="28" t="s">
        <v>106</v>
      </c>
      <c r="C27" s="40"/>
      <c r="D27" s="41">
        <f>SUM(D28:D37)</f>
        <v>102</v>
      </c>
      <c r="E27" s="41">
        <f aca="true" t="shared" si="6" ref="E27:BP27">SUM(E28:E37)</f>
        <v>102</v>
      </c>
      <c r="F27" s="41">
        <f t="shared" si="6"/>
        <v>39</v>
      </c>
      <c r="G27" s="41">
        <f t="shared" si="6"/>
        <v>39</v>
      </c>
      <c r="H27" s="31">
        <f t="shared" si="6"/>
        <v>39</v>
      </c>
      <c r="I27" s="41">
        <f t="shared" si="6"/>
        <v>39</v>
      </c>
      <c r="J27" s="41">
        <f t="shared" si="6"/>
        <v>0</v>
      </c>
      <c r="K27" s="41">
        <f t="shared" si="6"/>
        <v>0</v>
      </c>
      <c r="L27" s="41">
        <f t="shared" si="6"/>
        <v>0</v>
      </c>
      <c r="M27" s="41">
        <f t="shared" si="6"/>
        <v>0</v>
      </c>
      <c r="N27" s="41">
        <f t="shared" si="6"/>
        <v>0</v>
      </c>
      <c r="O27" s="41">
        <f t="shared" si="6"/>
        <v>0</v>
      </c>
      <c r="P27" s="41">
        <f t="shared" si="6"/>
        <v>0</v>
      </c>
      <c r="Q27" s="41">
        <f t="shared" si="6"/>
        <v>0</v>
      </c>
      <c r="R27" s="41">
        <f t="shared" si="6"/>
        <v>0</v>
      </c>
      <c r="S27" s="41">
        <f t="shared" si="6"/>
        <v>0</v>
      </c>
      <c r="T27" s="41">
        <f t="shared" si="6"/>
        <v>0</v>
      </c>
      <c r="U27" s="41">
        <f t="shared" si="6"/>
        <v>0</v>
      </c>
      <c r="V27" s="41">
        <f t="shared" si="6"/>
        <v>0</v>
      </c>
      <c r="W27" s="41">
        <f t="shared" si="6"/>
        <v>0</v>
      </c>
      <c r="X27" s="41">
        <f t="shared" si="6"/>
        <v>0</v>
      </c>
      <c r="Y27" s="41">
        <f t="shared" si="6"/>
        <v>0</v>
      </c>
      <c r="Z27" s="31">
        <f t="shared" si="6"/>
        <v>0</v>
      </c>
      <c r="AA27" s="41">
        <f t="shared" si="6"/>
        <v>0</v>
      </c>
      <c r="AB27" s="41">
        <f t="shared" si="6"/>
        <v>0</v>
      </c>
      <c r="AC27" s="41">
        <f t="shared" si="6"/>
        <v>0</v>
      </c>
      <c r="AD27" s="41">
        <f t="shared" si="6"/>
        <v>0</v>
      </c>
      <c r="AE27" s="41">
        <f t="shared" si="6"/>
        <v>0</v>
      </c>
      <c r="AF27" s="41">
        <f t="shared" si="6"/>
        <v>0</v>
      </c>
      <c r="AG27" s="41">
        <f t="shared" si="6"/>
        <v>0</v>
      </c>
      <c r="AH27" s="31">
        <f t="shared" si="6"/>
        <v>0</v>
      </c>
      <c r="AI27" s="41">
        <f t="shared" si="6"/>
        <v>0</v>
      </c>
      <c r="AJ27" s="41">
        <f t="shared" si="6"/>
        <v>0</v>
      </c>
      <c r="AK27" s="31">
        <f t="shared" si="6"/>
        <v>0</v>
      </c>
      <c r="AL27" s="41">
        <f t="shared" si="6"/>
        <v>0</v>
      </c>
      <c r="AM27" s="41">
        <f t="shared" si="6"/>
        <v>0</v>
      </c>
      <c r="AN27" s="31">
        <f t="shared" si="6"/>
        <v>0</v>
      </c>
      <c r="AO27" s="41">
        <f t="shared" si="6"/>
        <v>0</v>
      </c>
      <c r="AP27" s="41">
        <f t="shared" si="6"/>
        <v>0</v>
      </c>
      <c r="AQ27" s="41">
        <f t="shared" si="6"/>
        <v>0</v>
      </c>
      <c r="AR27" s="31">
        <f t="shared" si="6"/>
        <v>0</v>
      </c>
      <c r="AS27" s="41">
        <f t="shared" si="6"/>
        <v>0</v>
      </c>
      <c r="AT27" s="41">
        <f t="shared" si="6"/>
        <v>0</v>
      </c>
      <c r="AU27" s="41">
        <f t="shared" si="6"/>
        <v>0</v>
      </c>
      <c r="AV27" s="41">
        <f t="shared" si="6"/>
        <v>0</v>
      </c>
      <c r="AW27" s="31">
        <f t="shared" si="6"/>
        <v>0</v>
      </c>
      <c r="AX27" s="41">
        <f t="shared" si="6"/>
        <v>0</v>
      </c>
      <c r="AY27" s="41">
        <f t="shared" si="6"/>
        <v>0</v>
      </c>
      <c r="AZ27" s="41">
        <f t="shared" si="6"/>
        <v>0</v>
      </c>
      <c r="BA27" s="31">
        <f t="shared" si="6"/>
        <v>0</v>
      </c>
      <c r="BB27" s="41">
        <f t="shared" si="6"/>
        <v>0</v>
      </c>
      <c r="BC27" s="41">
        <f t="shared" si="6"/>
        <v>0</v>
      </c>
      <c r="BD27" s="41">
        <f t="shared" si="6"/>
        <v>0</v>
      </c>
      <c r="BE27" s="41">
        <f t="shared" si="6"/>
        <v>0</v>
      </c>
      <c r="BF27" s="41">
        <f t="shared" si="6"/>
        <v>0</v>
      </c>
      <c r="BG27" s="41">
        <f t="shared" si="6"/>
        <v>0</v>
      </c>
      <c r="BH27" s="41">
        <f t="shared" si="6"/>
        <v>0</v>
      </c>
      <c r="BI27" s="41">
        <f t="shared" si="6"/>
        <v>0</v>
      </c>
      <c r="BJ27" s="41">
        <f t="shared" si="6"/>
        <v>0</v>
      </c>
      <c r="BK27" s="41">
        <f t="shared" si="6"/>
        <v>0</v>
      </c>
      <c r="BL27" s="41">
        <f t="shared" si="6"/>
        <v>0</v>
      </c>
      <c r="BM27" s="41">
        <f t="shared" si="6"/>
        <v>0</v>
      </c>
      <c r="BN27" s="41">
        <f t="shared" si="6"/>
        <v>0</v>
      </c>
      <c r="BO27" s="41">
        <f t="shared" si="6"/>
        <v>0</v>
      </c>
      <c r="BP27" s="41">
        <f t="shared" si="6"/>
        <v>0</v>
      </c>
      <c r="BQ27" s="41">
        <f aca="true" t="shared" si="7" ref="BQ27:CA27">SUM(BQ28:BQ37)</f>
        <v>0</v>
      </c>
      <c r="BR27" s="41">
        <f t="shared" si="7"/>
        <v>0</v>
      </c>
      <c r="BS27" s="41">
        <f t="shared" si="7"/>
        <v>0</v>
      </c>
      <c r="BT27" s="41">
        <f t="shared" si="7"/>
        <v>0</v>
      </c>
      <c r="BU27" s="41">
        <f t="shared" si="7"/>
        <v>0</v>
      </c>
      <c r="BV27" s="41">
        <f t="shared" si="7"/>
        <v>0</v>
      </c>
      <c r="BW27" s="41">
        <f t="shared" si="7"/>
        <v>0</v>
      </c>
      <c r="BX27" s="41">
        <f t="shared" si="7"/>
        <v>0</v>
      </c>
      <c r="BY27" s="41">
        <f t="shared" si="7"/>
        <v>0</v>
      </c>
      <c r="BZ27" s="41">
        <f t="shared" si="7"/>
        <v>0</v>
      </c>
      <c r="CA27" s="41">
        <f t="shared" si="7"/>
        <v>0</v>
      </c>
    </row>
    <row r="28" spans="1:79" ht="111" customHeight="1">
      <c r="A28" s="27" t="s">
        <v>105</v>
      </c>
      <c r="B28" s="28" t="s">
        <v>230</v>
      </c>
      <c r="C28" s="28" t="s">
        <v>107</v>
      </c>
      <c r="D28" s="41">
        <v>6</v>
      </c>
      <c r="E28" s="41">
        <v>6</v>
      </c>
      <c r="F28" s="41">
        <v>1</v>
      </c>
      <c r="G28" s="41">
        <v>1</v>
      </c>
      <c r="H28" s="31">
        <f>I28</f>
        <v>1</v>
      </c>
      <c r="I28" s="41">
        <f>G28</f>
        <v>1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38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38">
        <v>0</v>
      </c>
      <c r="AI28" s="27">
        <v>0</v>
      </c>
      <c r="AJ28" s="27">
        <v>0</v>
      </c>
      <c r="AK28" s="38">
        <v>0</v>
      </c>
      <c r="AL28" s="27">
        <v>0</v>
      </c>
      <c r="AM28" s="27">
        <v>0</v>
      </c>
      <c r="AN28" s="38">
        <v>0</v>
      </c>
      <c r="AO28" s="27">
        <v>0</v>
      </c>
      <c r="AP28" s="27">
        <v>0</v>
      </c>
      <c r="AQ28" s="27">
        <v>0</v>
      </c>
      <c r="AR28" s="38">
        <v>0</v>
      </c>
      <c r="AS28" s="27">
        <v>0</v>
      </c>
      <c r="AT28" s="27">
        <v>0</v>
      </c>
      <c r="AU28" s="27">
        <v>0</v>
      </c>
      <c r="AV28" s="27">
        <v>0</v>
      </c>
      <c r="AW28" s="38">
        <v>0</v>
      </c>
      <c r="AX28" s="27">
        <v>0</v>
      </c>
      <c r="AY28" s="27">
        <v>0</v>
      </c>
      <c r="AZ28" s="27">
        <v>0</v>
      </c>
      <c r="BA28" s="38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0</v>
      </c>
      <c r="BQ28" s="27">
        <v>0</v>
      </c>
      <c r="BR28" s="27">
        <v>0</v>
      </c>
      <c r="BS28" s="27">
        <v>0</v>
      </c>
      <c r="BT28" s="27">
        <v>0</v>
      </c>
      <c r="BU28" s="27">
        <v>0</v>
      </c>
      <c r="BV28" s="27">
        <v>0</v>
      </c>
      <c r="BW28" s="27">
        <v>0</v>
      </c>
      <c r="BX28" s="27">
        <v>0</v>
      </c>
      <c r="BY28" s="27">
        <v>0</v>
      </c>
      <c r="BZ28" s="27">
        <v>0</v>
      </c>
      <c r="CA28" s="27">
        <v>0</v>
      </c>
    </row>
    <row r="29" spans="1:79" ht="158.25" customHeight="1">
      <c r="A29" s="27" t="s">
        <v>108</v>
      </c>
      <c r="B29" s="28" t="s">
        <v>231</v>
      </c>
      <c r="C29" s="28" t="s">
        <v>109</v>
      </c>
      <c r="D29" s="41">
        <v>20</v>
      </c>
      <c r="E29" s="41">
        <v>20</v>
      </c>
      <c r="F29" s="41">
        <v>8</v>
      </c>
      <c r="G29" s="41">
        <v>8</v>
      </c>
      <c r="H29" s="31">
        <f aca="true" t="shared" si="8" ref="H29:H37">I29</f>
        <v>8</v>
      </c>
      <c r="I29" s="41">
        <f aca="true" t="shared" si="9" ref="I29:I37">G29</f>
        <v>8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38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38">
        <v>0</v>
      </c>
      <c r="AI29" s="27">
        <v>0</v>
      </c>
      <c r="AJ29" s="27">
        <v>0</v>
      </c>
      <c r="AK29" s="38">
        <v>0</v>
      </c>
      <c r="AL29" s="27">
        <v>0</v>
      </c>
      <c r="AM29" s="27">
        <v>0</v>
      </c>
      <c r="AN29" s="38">
        <v>0</v>
      </c>
      <c r="AO29" s="27">
        <v>0</v>
      </c>
      <c r="AP29" s="27">
        <v>0</v>
      </c>
      <c r="AQ29" s="27">
        <v>0</v>
      </c>
      <c r="AR29" s="38">
        <v>0</v>
      </c>
      <c r="AS29" s="27">
        <v>0</v>
      </c>
      <c r="AT29" s="27">
        <v>0</v>
      </c>
      <c r="AU29" s="27">
        <v>0</v>
      </c>
      <c r="AV29" s="27">
        <v>0</v>
      </c>
      <c r="AW29" s="38">
        <v>0</v>
      </c>
      <c r="AX29" s="27">
        <v>0</v>
      </c>
      <c r="AY29" s="27">
        <v>0</v>
      </c>
      <c r="AZ29" s="27">
        <v>0</v>
      </c>
      <c r="BA29" s="38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27">
        <v>0</v>
      </c>
      <c r="BH29" s="27">
        <v>0</v>
      </c>
      <c r="BI29" s="27">
        <v>0</v>
      </c>
      <c r="BJ29" s="27">
        <v>0</v>
      </c>
      <c r="BK29" s="27">
        <v>0</v>
      </c>
      <c r="BL29" s="27">
        <v>0</v>
      </c>
      <c r="BM29" s="27">
        <v>0</v>
      </c>
      <c r="BN29" s="27">
        <v>0</v>
      </c>
      <c r="BO29" s="27">
        <v>0</v>
      </c>
      <c r="BP29" s="27">
        <v>0</v>
      </c>
      <c r="BQ29" s="27">
        <v>0</v>
      </c>
      <c r="BR29" s="27">
        <v>0</v>
      </c>
      <c r="BS29" s="27">
        <v>0</v>
      </c>
      <c r="BT29" s="27">
        <v>0</v>
      </c>
      <c r="BU29" s="27">
        <v>0</v>
      </c>
      <c r="BV29" s="27">
        <v>0</v>
      </c>
      <c r="BW29" s="27">
        <v>0</v>
      </c>
      <c r="BX29" s="27">
        <v>0</v>
      </c>
      <c r="BY29" s="27">
        <v>0</v>
      </c>
      <c r="BZ29" s="27">
        <v>0</v>
      </c>
      <c r="CA29" s="27">
        <v>0</v>
      </c>
    </row>
    <row r="30" spans="1:79" ht="163.5" customHeight="1">
      <c r="A30" s="27" t="s">
        <v>110</v>
      </c>
      <c r="B30" s="28" t="s">
        <v>232</v>
      </c>
      <c r="C30" s="28" t="s">
        <v>111</v>
      </c>
      <c r="D30" s="41">
        <v>10</v>
      </c>
      <c r="E30" s="41">
        <v>10</v>
      </c>
      <c r="F30" s="41">
        <v>5</v>
      </c>
      <c r="G30" s="41">
        <v>5</v>
      </c>
      <c r="H30" s="31">
        <f t="shared" si="8"/>
        <v>5</v>
      </c>
      <c r="I30" s="41">
        <f t="shared" si="9"/>
        <v>5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38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38">
        <v>0</v>
      </c>
      <c r="AI30" s="27">
        <v>0</v>
      </c>
      <c r="AJ30" s="27">
        <v>0</v>
      </c>
      <c r="AK30" s="38">
        <v>0</v>
      </c>
      <c r="AL30" s="27">
        <v>0</v>
      </c>
      <c r="AM30" s="27">
        <v>0</v>
      </c>
      <c r="AN30" s="38">
        <v>0</v>
      </c>
      <c r="AO30" s="27">
        <v>0</v>
      </c>
      <c r="AP30" s="27">
        <v>0</v>
      </c>
      <c r="AQ30" s="27">
        <v>0</v>
      </c>
      <c r="AR30" s="38">
        <v>0</v>
      </c>
      <c r="AS30" s="27">
        <v>0</v>
      </c>
      <c r="AT30" s="27">
        <v>0</v>
      </c>
      <c r="AU30" s="27">
        <v>0</v>
      </c>
      <c r="AV30" s="27">
        <v>0</v>
      </c>
      <c r="AW30" s="38">
        <v>0</v>
      </c>
      <c r="AX30" s="27">
        <v>0</v>
      </c>
      <c r="AY30" s="27">
        <v>0</v>
      </c>
      <c r="AZ30" s="27">
        <v>0</v>
      </c>
      <c r="BA30" s="38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0</v>
      </c>
      <c r="BH30" s="27">
        <v>0</v>
      </c>
      <c r="BI30" s="27">
        <v>0</v>
      </c>
      <c r="BJ30" s="27">
        <v>0</v>
      </c>
      <c r="BK30" s="27">
        <v>0</v>
      </c>
      <c r="BL30" s="27">
        <v>0</v>
      </c>
      <c r="BM30" s="27">
        <v>0</v>
      </c>
      <c r="BN30" s="27">
        <v>0</v>
      </c>
      <c r="BO30" s="27">
        <v>0</v>
      </c>
      <c r="BP30" s="27">
        <v>0</v>
      </c>
      <c r="BQ30" s="27">
        <v>0</v>
      </c>
      <c r="BR30" s="27">
        <v>0</v>
      </c>
      <c r="BS30" s="27">
        <v>0</v>
      </c>
      <c r="BT30" s="27">
        <v>0</v>
      </c>
      <c r="BU30" s="27">
        <v>0</v>
      </c>
      <c r="BV30" s="27">
        <v>0</v>
      </c>
      <c r="BW30" s="27">
        <v>0</v>
      </c>
      <c r="BX30" s="27">
        <v>0</v>
      </c>
      <c r="BY30" s="27">
        <v>0</v>
      </c>
      <c r="BZ30" s="27">
        <v>0</v>
      </c>
      <c r="CA30" s="27">
        <v>0</v>
      </c>
    </row>
    <row r="31" spans="1:79" ht="149.25" customHeight="1">
      <c r="A31" s="27" t="s">
        <v>112</v>
      </c>
      <c r="B31" s="28" t="s">
        <v>233</v>
      </c>
      <c r="C31" s="28" t="s">
        <v>113</v>
      </c>
      <c r="D31" s="41">
        <v>10</v>
      </c>
      <c r="E31" s="41">
        <v>10</v>
      </c>
      <c r="F31" s="41">
        <v>4</v>
      </c>
      <c r="G31" s="41">
        <v>4</v>
      </c>
      <c r="H31" s="31">
        <f t="shared" si="8"/>
        <v>4</v>
      </c>
      <c r="I31" s="41">
        <f t="shared" si="9"/>
        <v>4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38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38">
        <v>0</v>
      </c>
      <c r="AI31" s="27">
        <v>0</v>
      </c>
      <c r="AJ31" s="27">
        <v>0</v>
      </c>
      <c r="AK31" s="38">
        <v>0</v>
      </c>
      <c r="AL31" s="27">
        <v>0</v>
      </c>
      <c r="AM31" s="27">
        <v>0</v>
      </c>
      <c r="AN31" s="38">
        <v>0</v>
      </c>
      <c r="AO31" s="27">
        <v>0</v>
      </c>
      <c r="AP31" s="27">
        <v>0</v>
      </c>
      <c r="AQ31" s="27">
        <v>0</v>
      </c>
      <c r="AR31" s="38">
        <v>0</v>
      </c>
      <c r="AS31" s="27">
        <v>0</v>
      </c>
      <c r="AT31" s="27">
        <v>0</v>
      </c>
      <c r="AU31" s="27">
        <v>0</v>
      </c>
      <c r="AV31" s="27">
        <v>0</v>
      </c>
      <c r="AW31" s="38">
        <v>0</v>
      </c>
      <c r="AX31" s="27">
        <v>0</v>
      </c>
      <c r="AY31" s="27">
        <v>0</v>
      </c>
      <c r="AZ31" s="27">
        <v>0</v>
      </c>
      <c r="BA31" s="38">
        <v>0</v>
      </c>
      <c r="BB31" s="27">
        <v>0</v>
      </c>
      <c r="BC31" s="27">
        <v>0</v>
      </c>
      <c r="BD31" s="27">
        <v>0</v>
      </c>
      <c r="BE31" s="27">
        <v>0</v>
      </c>
      <c r="BF31" s="27">
        <v>0</v>
      </c>
      <c r="BG31" s="27">
        <v>0</v>
      </c>
      <c r="BH31" s="27">
        <v>0</v>
      </c>
      <c r="BI31" s="27">
        <v>0</v>
      </c>
      <c r="BJ31" s="27">
        <v>0</v>
      </c>
      <c r="BK31" s="27">
        <v>0</v>
      </c>
      <c r="BL31" s="27">
        <v>0</v>
      </c>
      <c r="BM31" s="27">
        <v>0</v>
      </c>
      <c r="BN31" s="27">
        <v>0</v>
      </c>
      <c r="BO31" s="27">
        <v>0</v>
      </c>
      <c r="BP31" s="27">
        <v>0</v>
      </c>
      <c r="BQ31" s="27">
        <v>0</v>
      </c>
      <c r="BR31" s="27">
        <v>0</v>
      </c>
      <c r="BS31" s="27">
        <v>0</v>
      </c>
      <c r="BT31" s="27">
        <v>0</v>
      </c>
      <c r="BU31" s="27">
        <v>0</v>
      </c>
      <c r="BV31" s="27">
        <v>0</v>
      </c>
      <c r="BW31" s="27">
        <v>0</v>
      </c>
      <c r="BX31" s="27">
        <v>0</v>
      </c>
      <c r="BY31" s="27">
        <v>0</v>
      </c>
      <c r="BZ31" s="27">
        <v>0</v>
      </c>
      <c r="CA31" s="27">
        <v>0</v>
      </c>
    </row>
    <row r="32" spans="1:79" ht="150.75" customHeight="1">
      <c r="A32" s="27" t="s">
        <v>114</v>
      </c>
      <c r="B32" s="28" t="s">
        <v>234</v>
      </c>
      <c r="C32" s="28" t="s">
        <v>115</v>
      </c>
      <c r="D32" s="41">
        <v>6</v>
      </c>
      <c r="E32" s="41">
        <v>6</v>
      </c>
      <c r="F32" s="41">
        <v>3</v>
      </c>
      <c r="G32" s="41">
        <v>3</v>
      </c>
      <c r="H32" s="31">
        <f t="shared" si="8"/>
        <v>3</v>
      </c>
      <c r="I32" s="41">
        <f t="shared" si="9"/>
        <v>3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38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38">
        <v>0</v>
      </c>
      <c r="AI32" s="27">
        <v>0</v>
      </c>
      <c r="AJ32" s="27">
        <v>0</v>
      </c>
      <c r="AK32" s="38">
        <v>0</v>
      </c>
      <c r="AL32" s="27">
        <v>0</v>
      </c>
      <c r="AM32" s="27">
        <v>0</v>
      </c>
      <c r="AN32" s="38">
        <v>0</v>
      </c>
      <c r="AO32" s="27">
        <v>0</v>
      </c>
      <c r="AP32" s="27">
        <v>0</v>
      </c>
      <c r="AQ32" s="27">
        <v>0</v>
      </c>
      <c r="AR32" s="38">
        <v>0</v>
      </c>
      <c r="AS32" s="27">
        <v>0</v>
      </c>
      <c r="AT32" s="27">
        <v>0</v>
      </c>
      <c r="AU32" s="27">
        <v>0</v>
      </c>
      <c r="AV32" s="27">
        <v>0</v>
      </c>
      <c r="AW32" s="38">
        <v>0</v>
      </c>
      <c r="AX32" s="27">
        <v>0</v>
      </c>
      <c r="AY32" s="27">
        <v>0</v>
      </c>
      <c r="AZ32" s="27">
        <v>0</v>
      </c>
      <c r="BA32" s="38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</row>
    <row r="33" spans="1:79" ht="147" customHeight="1">
      <c r="A33" s="27" t="s">
        <v>116</v>
      </c>
      <c r="B33" s="28" t="s">
        <v>235</v>
      </c>
      <c r="C33" s="28" t="s">
        <v>117</v>
      </c>
      <c r="D33" s="41">
        <v>6</v>
      </c>
      <c r="E33" s="41">
        <v>6</v>
      </c>
      <c r="F33" s="41">
        <v>2</v>
      </c>
      <c r="G33" s="41">
        <v>2</v>
      </c>
      <c r="H33" s="31">
        <f t="shared" si="8"/>
        <v>2</v>
      </c>
      <c r="I33" s="41">
        <f t="shared" si="9"/>
        <v>2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38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38">
        <v>0</v>
      </c>
      <c r="AI33" s="27">
        <v>0</v>
      </c>
      <c r="AJ33" s="27">
        <v>0</v>
      </c>
      <c r="AK33" s="38">
        <v>0</v>
      </c>
      <c r="AL33" s="27">
        <v>0</v>
      </c>
      <c r="AM33" s="27">
        <v>0</v>
      </c>
      <c r="AN33" s="38">
        <v>0</v>
      </c>
      <c r="AO33" s="27">
        <v>0</v>
      </c>
      <c r="AP33" s="27">
        <v>0</v>
      </c>
      <c r="AQ33" s="27">
        <v>0</v>
      </c>
      <c r="AR33" s="38">
        <v>0</v>
      </c>
      <c r="AS33" s="27">
        <v>0</v>
      </c>
      <c r="AT33" s="27">
        <v>0</v>
      </c>
      <c r="AU33" s="27">
        <v>0</v>
      </c>
      <c r="AV33" s="27">
        <v>0</v>
      </c>
      <c r="AW33" s="38">
        <v>0</v>
      </c>
      <c r="AX33" s="27">
        <v>0</v>
      </c>
      <c r="AY33" s="27">
        <v>0</v>
      </c>
      <c r="AZ33" s="27">
        <v>0</v>
      </c>
      <c r="BA33" s="38">
        <v>0</v>
      </c>
      <c r="BB33" s="27">
        <v>0</v>
      </c>
      <c r="BC33" s="27">
        <v>0</v>
      </c>
      <c r="BD33" s="27">
        <v>0</v>
      </c>
      <c r="BE33" s="27">
        <v>0</v>
      </c>
      <c r="BF33" s="27">
        <v>0</v>
      </c>
      <c r="BG33" s="27">
        <v>0</v>
      </c>
      <c r="BH33" s="27">
        <v>0</v>
      </c>
      <c r="BI33" s="27">
        <v>0</v>
      </c>
      <c r="BJ33" s="27">
        <v>0</v>
      </c>
      <c r="BK33" s="27">
        <v>0</v>
      </c>
      <c r="BL33" s="27">
        <v>0</v>
      </c>
      <c r="BM33" s="27">
        <v>0</v>
      </c>
      <c r="BN33" s="27">
        <v>0</v>
      </c>
      <c r="BO33" s="27">
        <v>0</v>
      </c>
      <c r="BP33" s="27">
        <v>0</v>
      </c>
      <c r="BQ33" s="27">
        <v>0</v>
      </c>
      <c r="BR33" s="27">
        <v>0</v>
      </c>
      <c r="BS33" s="27">
        <v>0</v>
      </c>
      <c r="BT33" s="27">
        <v>0</v>
      </c>
      <c r="BU33" s="27">
        <v>0</v>
      </c>
      <c r="BV33" s="27">
        <v>0</v>
      </c>
      <c r="BW33" s="27">
        <v>0</v>
      </c>
      <c r="BX33" s="27">
        <v>0</v>
      </c>
      <c r="BY33" s="27">
        <v>0</v>
      </c>
      <c r="BZ33" s="27">
        <v>0</v>
      </c>
      <c r="CA33" s="27">
        <v>0</v>
      </c>
    </row>
    <row r="34" spans="1:79" ht="138" customHeight="1">
      <c r="A34" s="27" t="s">
        <v>118</v>
      </c>
      <c r="B34" s="28" t="s">
        <v>236</v>
      </c>
      <c r="C34" s="28" t="s">
        <v>119</v>
      </c>
      <c r="D34" s="41">
        <v>12</v>
      </c>
      <c r="E34" s="41">
        <v>12</v>
      </c>
      <c r="F34" s="41">
        <v>4</v>
      </c>
      <c r="G34" s="41">
        <v>4</v>
      </c>
      <c r="H34" s="31">
        <f t="shared" si="8"/>
        <v>4</v>
      </c>
      <c r="I34" s="41">
        <f t="shared" si="9"/>
        <v>4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38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38">
        <v>0</v>
      </c>
      <c r="AI34" s="27">
        <v>0</v>
      </c>
      <c r="AJ34" s="27">
        <v>0</v>
      </c>
      <c r="AK34" s="38">
        <v>0</v>
      </c>
      <c r="AL34" s="27">
        <v>0</v>
      </c>
      <c r="AM34" s="27">
        <v>0</v>
      </c>
      <c r="AN34" s="38">
        <v>0</v>
      </c>
      <c r="AO34" s="27">
        <v>0</v>
      </c>
      <c r="AP34" s="27">
        <v>0</v>
      </c>
      <c r="AQ34" s="27">
        <v>0</v>
      </c>
      <c r="AR34" s="38">
        <v>0</v>
      </c>
      <c r="AS34" s="27">
        <v>0</v>
      </c>
      <c r="AT34" s="27">
        <v>0</v>
      </c>
      <c r="AU34" s="27">
        <v>0</v>
      </c>
      <c r="AV34" s="27">
        <v>0</v>
      </c>
      <c r="AW34" s="38">
        <v>0</v>
      </c>
      <c r="AX34" s="27">
        <v>0</v>
      </c>
      <c r="AY34" s="27">
        <v>0</v>
      </c>
      <c r="AZ34" s="27">
        <v>0</v>
      </c>
      <c r="BA34" s="38">
        <v>0</v>
      </c>
      <c r="BB34" s="27">
        <v>0</v>
      </c>
      <c r="BC34" s="27">
        <v>0</v>
      </c>
      <c r="BD34" s="27">
        <v>0</v>
      </c>
      <c r="BE34" s="27">
        <v>0</v>
      </c>
      <c r="BF34" s="27">
        <v>0</v>
      </c>
      <c r="BG34" s="27">
        <v>0</v>
      </c>
      <c r="BH34" s="27">
        <v>0</v>
      </c>
      <c r="BI34" s="27">
        <v>0</v>
      </c>
      <c r="BJ34" s="27">
        <v>0</v>
      </c>
      <c r="BK34" s="27">
        <v>0</v>
      </c>
      <c r="BL34" s="27">
        <v>0</v>
      </c>
      <c r="BM34" s="27">
        <v>0</v>
      </c>
      <c r="BN34" s="27">
        <v>0</v>
      </c>
      <c r="BO34" s="27">
        <v>0</v>
      </c>
      <c r="BP34" s="27">
        <v>0</v>
      </c>
      <c r="BQ34" s="27">
        <v>0</v>
      </c>
      <c r="BR34" s="27">
        <v>0</v>
      </c>
      <c r="BS34" s="27">
        <v>0</v>
      </c>
      <c r="BT34" s="27">
        <v>0</v>
      </c>
      <c r="BU34" s="27">
        <v>0</v>
      </c>
      <c r="BV34" s="27">
        <v>0</v>
      </c>
      <c r="BW34" s="27">
        <v>0</v>
      </c>
      <c r="BX34" s="27">
        <v>0</v>
      </c>
      <c r="BY34" s="27">
        <v>0</v>
      </c>
      <c r="BZ34" s="27">
        <v>0</v>
      </c>
      <c r="CA34" s="27">
        <v>0</v>
      </c>
    </row>
    <row r="35" spans="1:79" ht="145.5" customHeight="1">
      <c r="A35" s="27" t="s">
        <v>120</v>
      </c>
      <c r="B35" s="28" t="s">
        <v>237</v>
      </c>
      <c r="C35" s="28" t="s">
        <v>121</v>
      </c>
      <c r="D35" s="41">
        <v>6</v>
      </c>
      <c r="E35" s="41">
        <v>6</v>
      </c>
      <c r="F35" s="41">
        <v>2</v>
      </c>
      <c r="G35" s="41">
        <v>2</v>
      </c>
      <c r="H35" s="31">
        <f t="shared" si="8"/>
        <v>2</v>
      </c>
      <c r="I35" s="41">
        <f t="shared" si="9"/>
        <v>2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38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27">
        <v>0</v>
      </c>
      <c r="AG35" s="27">
        <v>0</v>
      </c>
      <c r="AH35" s="38">
        <v>0</v>
      </c>
      <c r="AI35" s="27">
        <v>0</v>
      </c>
      <c r="AJ35" s="27">
        <v>0</v>
      </c>
      <c r="AK35" s="38">
        <v>0</v>
      </c>
      <c r="AL35" s="27">
        <v>0</v>
      </c>
      <c r="AM35" s="27">
        <v>0</v>
      </c>
      <c r="AN35" s="38">
        <v>0</v>
      </c>
      <c r="AO35" s="27">
        <v>0</v>
      </c>
      <c r="AP35" s="27">
        <v>0</v>
      </c>
      <c r="AQ35" s="27">
        <v>0</v>
      </c>
      <c r="AR35" s="38">
        <v>0</v>
      </c>
      <c r="AS35" s="27">
        <v>0</v>
      </c>
      <c r="AT35" s="27">
        <v>0</v>
      </c>
      <c r="AU35" s="27">
        <v>0</v>
      </c>
      <c r="AV35" s="27">
        <v>0</v>
      </c>
      <c r="AW35" s="38">
        <v>0</v>
      </c>
      <c r="AX35" s="27">
        <v>0</v>
      </c>
      <c r="AY35" s="27">
        <v>0</v>
      </c>
      <c r="AZ35" s="27">
        <v>0</v>
      </c>
      <c r="BA35" s="38">
        <v>0</v>
      </c>
      <c r="BB35" s="27">
        <v>0</v>
      </c>
      <c r="BC35" s="27">
        <v>0</v>
      </c>
      <c r="BD35" s="27">
        <v>0</v>
      </c>
      <c r="BE35" s="27">
        <v>0</v>
      </c>
      <c r="BF35" s="27">
        <v>0</v>
      </c>
      <c r="BG35" s="27">
        <v>0</v>
      </c>
      <c r="BH35" s="27">
        <v>0</v>
      </c>
      <c r="BI35" s="27">
        <v>0</v>
      </c>
      <c r="BJ35" s="27">
        <v>0</v>
      </c>
      <c r="BK35" s="27">
        <v>0</v>
      </c>
      <c r="BL35" s="27">
        <v>0</v>
      </c>
      <c r="BM35" s="27">
        <v>0</v>
      </c>
      <c r="BN35" s="27">
        <v>0</v>
      </c>
      <c r="BO35" s="27">
        <v>0</v>
      </c>
      <c r="BP35" s="27">
        <v>0</v>
      </c>
      <c r="BQ35" s="27">
        <v>0</v>
      </c>
      <c r="BR35" s="27">
        <v>0</v>
      </c>
      <c r="BS35" s="27">
        <v>0</v>
      </c>
      <c r="BT35" s="27">
        <v>0</v>
      </c>
      <c r="BU35" s="27">
        <v>0</v>
      </c>
      <c r="BV35" s="27">
        <v>0</v>
      </c>
      <c r="BW35" s="27">
        <v>0</v>
      </c>
      <c r="BX35" s="27">
        <v>0</v>
      </c>
      <c r="BY35" s="27">
        <v>0</v>
      </c>
      <c r="BZ35" s="27">
        <v>0</v>
      </c>
      <c r="CA35" s="27">
        <v>0</v>
      </c>
    </row>
    <row r="36" spans="1:79" ht="149.25" customHeight="1">
      <c r="A36" s="27" t="s">
        <v>122</v>
      </c>
      <c r="B36" s="28" t="s">
        <v>237</v>
      </c>
      <c r="C36" s="28" t="s">
        <v>123</v>
      </c>
      <c r="D36" s="41">
        <v>12</v>
      </c>
      <c r="E36" s="41">
        <v>12</v>
      </c>
      <c r="F36" s="41">
        <v>5</v>
      </c>
      <c r="G36" s="41">
        <v>5</v>
      </c>
      <c r="H36" s="31">
        <f t="shared" si="8"/>
        <v>5</v>
      </c>
      <c r="I36" s="41">
        <f t="shared" si="9"/>
        <v>5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38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38">
        <v>0</v>
      </c>
      <c r="AI36" s="27">
        <v>0</v>
      </c>
      <c r="AJ36" s="27">
        <v>0</v>
      </c>
      <c r="AK36" s="38">
        <v>0</v>
      </c>
      <c r="AL36" s="27">
        <v>0</v>
      </c>
      <c r="AM36" s="27">
        <v>0</v>
      </c>
      <c r="AN36" s="38">
        <v>0</v>
      </c>
      <c r="AO36" s="27">
        <v>0</v>
      </c>
      <c r="AP36" s="27">
        <v>0</v>
      </c>
      <c r="AQ36" s="27">
        <v>0</v>
      </c>
      <c r="AR36" s="38">
        <v>0</v>
      </c>
      <c r="AS36" s="27">
        <v>0</v>
      </c>
      <c r="AT36" s="27">
        <v>0</v>
      </c>
      <c r="AU36" s="27">
        <v>0</v>
      </c>
      <c r="AV36" s="27">
        <v>0</v>
      </c>
      <c r="AW36" s="38">
        <v>0</v>
      </c>
      <c r="AX36" s="27">
        <v>0</v>
      </c>
      <c r="AY36" s="27">
        <v>0</v>
      </c>
      <c r="AZ36" s="27">
        <v>0</v>
      </c>
      <c r="BA36" s="38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</v>
      </c>
      <c r="BO36" s="27">
        <v>0</v>
      </c>
      <c r="BP36" s="27">
        <v>0</v>
      </c>
      <c r="BQ36" s="27">
        <v>0</v>
      </c>
      <c r="BR36" s="27">
        <v>0</v>
      </c>
      <c r="BS36" s="27">
        <v>0</v>
      </c>
      <c r="BT36" s="27">
        <v>0</v>
      </c>
      <c r="BU36" s="27">
        <v>0</v>
      </c>
      <c r="BV36" s="27">
        <v>0</v>
      </c>
      <c r="BW36" s="27">
        <v>0</v>
      </c>
      <c r="BX36" s="27">
        <v>0</v>
      </c>
      <c r="BY36" s="27">
        <v>0</v>
      </c>
      <c r="BZ36" s="27">
        <v>0</v>
      </c>
      <c r="CA36" s="27">
        <v>0</v>
      </c>
    </row>
    <row r="37" spans="1:79" ht="158.25" customHeight="1">
      <c r="A37" s="27" t="s">
        <v>124</v>
      </c>
      <c r="B37" s="28" t="s">
        <v>238</v>
      </c>
      <c r="C37" s="28" t="s">
        <v>125</v>
      </c>
      <c r="D37" s="41">
        <v>14</v>
      </c>
      <c r="E37" s="41">
        <v>14</v>
      </c>
      <c r="F37" s="41">
        <v>5</v>
      </c>
      <c r="G37" s="41">
        <v>5</v>
      </c>
      <c r="H37" s="31">
        <f t="shared" si="8"/>
        <v>5</v>
      </c>
      <c r="I37" s="41">
        <f t="shared" si="9"/>
        <v>5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38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38">
        <v>0</v>
      </c>
      <c r="AI37" s="27">
        <v>0</v>
      </c>
      <c r="AJ37" s="27">
        <v>0</v>
      </c>
      <c r="AK37" s="38">
        <v>0</v>
      </c>
      <c r="AL37" s="27">
        <v>0</v>
      </c>
      <c r="AM37" s="27">
        <v>0</v>
      </c>
      <c r="AN37" s="38">
        <v>0</v>
      </c>
      <c r="AO37" s="27">
        <v>0</v>
      </c>
      <c r="AP37" s="27">
        <v>0</v>
      </c>
      <c r="AQ37" s="27">
        <v>0</v>
      </c>
      <c r="AR37" s="38">
        <v>0</v>
      </c>
      <c r="AS37" s="27">
        <v>0</v>
      </c>
      <c r="AT37" s="27">
        <v>0</v>
      </c>
      <c r="AU37" s="27">
        <v>0</v>
      </c>
      <c r="AV37" s="27">
        <v>0</v>
      </c>
      <c r="AW37" s="38">
        <v>0</v>
      </c>
      <c r="AX37" s="27">
        <v>0</v>
      </c>
      <c r="AY37" s="27">
        <v>0</v>
      </c>
      <c r="AZ37" s="27">
        <v>0</v>
      </c>
      <c r="BA37" s="38">
        <v>0</v>
      </c>
      <c r="BB37" s="27">
        <v>0</v>
      </c>
      <c r="BC37" s="27">
        <v>0</v>
      </c>
      <c r="BD37" s="27">
        <v>0</v>
      </c>
      <c r="BE37" s="27">
        <v>0</v>
      </c>
      <c r="BF37" s="27">
        <v>0</v>
      </c>
      <c r="BG37" s="27">
        <v>0</v>
      </c>
      <c r="BH37" s="27">
        <v>0</v>
      </c>
      <c r="BI37" s="27">
        <v>0</v>
      </c>
      <c r="BJ37" s="27">
        <v>0</v>
      </c>
      <c r="BK37" s="27">
        <v>0</v>
      </c>
      <c r="BL37" s="27">
        <v>0</v>
      </c>
      <c r="BM37" s="27">
        <v>0</v>
      </c>
      <c r="BN37" s="27">
        <v>0</v>
      </c>
      <c r="BO37" s="27">
        <v>0</v>
      </c>
      <c r="BP37" s="27">
        <v>0</v>
      </c>
      <c r="BQ37" s="27">
        <v>0</v>
      </c>
      <c r="BR37" s="27">
        <v>0</v>
      </c>
      <c r="BS37" s="27">
        <v>0</v>
      </c>
      <c r="BT37" s="27">
        <v>0</v>
      </c>
      <c r="BU37" s="27">
        <v>0</v>
      </c>
      <c r="BV37" s="27">
        <v>0</v>
      </c>
      <c r="BW37" s="27">
        <v>0</v>
      </c>
      <c r="BX37" s="27">
        <v>0</v>
      </c>
      <c r="BY37" s="27">
        <v>0</v>
      </c>
      <c r="BZ37" s="27">
        <v>0</v>
      </c>
      <c r="CA37" s="27">
        <v>0</v>
      </c>
    </row>
    <row r="38" spans="1:79" ht="154.5" customHeight="1">
      <c r="A38" s="27" t="s">
        <v>126</v>
      </c>
      <c r="B38" s="28" t="s">
        <v>127</v>
      </c>
      <c r="C38" s="28" t="s">
        <v>128</v>
      </c>
      <c r="D38" s="41">
        <v>100</v>
      </c>
      <c r="E38" s="41">
        <v>28</v>
      </c>
      <c r="F38" s="41">
        <v>47</v>
      </c>
      <c r="G38" s="41">
        <v>14</v>
      </c>
      <c r="H38" s="31">
        <v>47</v>
      </c>
      <c r="I38" s="41">
        <v>46</v>
      </c>
      <c r="J38" s="27">
        <v>1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38">
        <v>0</v>
      </c>
      <c r="AA38" s="27">
        <v>0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27">
        <v>0</v>
      </c>
      <c r="AH38" s="38">
        <v>0</v>
      </c>
      <c r="AI38" s="27">
        <v>0</v>
      </c>
      <c r="AJ38" s="27">
        <v>0</v>
      </c>
      <c r="AK38" s="38">
        <v>0</v>
      </c>
      <c r="AL38" s="27">
        <v>0</v>
      </c>
      <c r="AM38" s="27">
        <v>0</v>
      </c>
      <c r="AN38" s="38">
        <v>0</v>
      </c>
      <c r="AO38" s="27">
        <v>0</v>
      </c>
      <c r="AP38" s="27">
        <v>0</v>
      </c>
      <c r="AQ38" s="27">
        <v>0</v>
      </c>
      <c r="AR38" s="38">
        <v>0</v>
      </c>
      <c r="AS38" s="27">
        <v>0</v>
      </c>
      <c r="AT38" s="27">
        <v>0</v>
      </c>
      <c r="AU38" s="27">
        <v>0</v>
      </c>
      <c r="AV38" s="27">
        <v>0</v>
      </c>
      <c r="AW38" s="38">
        <v>0</v>
      </c>
      <c r="AX38" s="27">
        <v>0</v>
      </c>
      <c r="AY38" s="27">
        <v>0</v>
      </c>
      <c r="AZ38" s="27">
        <v>0</v>
      </c>
      <c r="BA38" s="38">
        <v>0</v>
      </c>
      <c r="BB38" s="27">
        <v>0</v>
      </c>
      <c r="BC38" s="27">
        <v>0</v>
      </c>
      <c r="BD38" s="27">
        <v>0</v>
      </c>
      <c r="BE38" s="27">
        <v>0</v>
      </c>
      <c r="BF38" s="27">
        <v>0</v>
      </c>
      <c r="BG38" s="27">
        <v>0</v>
      </c>
      <c r="BH38" s="27">
        <v>0</v>
      </c>
      <c r="BI38" s="27">
        <v>0</v>
      </c>
      <c r="BJ38" s="27">
        <v>0</v>
      </c>
      <c r="BK38" s="27">
        <v>0</v>
      </c>
      <c r="BL38" s="27">
        <v>0</v>
      </c>
      <c r="BM38" s="27">
        <v>0</v>
      </c>
      <c r="BN38" s="27">
        <v>0</v>
      </c>
      <c r="BO38" s="27">
        <v>0</v>
      </c>
      <c r="BP38" s="27">
        <v>0</v>
      </c>
      <c r="BQ38" s="27">
        <v>0</v>
      </c>
      <c r="BR38" s="27">
        <v>0</v>
      </c>
      <c r="BS38" s="27">
        <v>0</v>
      </c>
      <c r="BT38" s="27">
        <v>0</v>
      </c>
      <c r="BU38" s="27">
        <v>0</v>
      </c>
      <c r="BV38" s="27">
        <v>0</v>
      </c>
      <c r="BW38" s="27">
        <v>0</v>
      </c>
      <c r="BX38" s="27">
        <v>0</v>
      </c>
      <c r="BY38" s="27">
        <v>0</v>
      </c>
      <c r="BZ38" s="27">
        <v>0</v>
      </c>
      <c r="CA38" s="27">
        <v>0</v>
      </c>
    </row>
    <row r="39" spans="1:79" ht="215.25" customHeight="1">
      <c r="A39" s="27" t="s">
        <v>255</v>
      </c>
      <c r="B39" s="28" t="s">
        <v>129</v>
      </c>
      <c r="C39" s="28" t="s">
        <v>130</v>
      </c>
      <c r="D39" s="42">
        <v>287</v>
      </c>
      <c r="E39" s="41">
        <v>35</v>
      </c>
      <c r="F39" s="41">
        <v>40</v>
      </c>
      <c r="G39" s="41">
        <v>12</v>
      </c>
      <c r="H39" s="31">
        <v>40</v>
      </c>
      <c r="I39" s="41">
        <v>40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38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38">
        <v>0</v>
      </c>
      <c r="AI39" s="27">
        <v>0</v>
      </c>
      <c r="AJ39" s="27">
        <v>0</v>
      </c>
      <c r="AK39" s="38">
        <v>0</v>
      </c>
      <c r="AL39" s="27">
        <v>0</v>
      </c>
      <c r="AM39" s="27">
        <v>0</v>
      </c>
      <c r="AN39" s="38">
        <v>0</v>
      </c>
      <c r="AO39" s="27">
        <v>0</v>
      </c>
      <c r="AP39" s="27">
        <v>0</v>
      </c>
      <c r="AQ39" s="27">
        <v>0</v>
      </c>
      <c r="AR39" s="38">
        <v>0</v>
      </c>
      <c r="AS39" s="27">
        <v>0</v>
      </c>
      <c r="AT39" s="27">
        <v>0</v>
      </c>
      <c r="AU39" s="27">
        <v>0</v>
      </c>
      <c r="AV39" s="27">
        <v>0</v>
      </c>
      <c r="AW39" s="38">
        <v>0</v>
      </c>
      <c r="AX39" s="27">
        <v>0</v>
      </c>
      <c r="AY39" s="27">
        <v>0</v>
      </c>
      <c r="AZ39" s="27">
        <v>0</v>
      </c>
      <c r="BA39" s="38">
        <v>0</v>
      </c>
      <c r="BB39" s="27">
        <v>0</v>
      </c>
      <c r="BC39" s="27">
        <v>0</v>
      </c>
      <c r="BD39" s="27">
        <v>0</v>
      </c>
      <c r="BE39" s="27">
        <v>0</v>
      </c>
      <c r="BF39" s="27">
        <v>0</v>
      </c>
      <c r="BG39" s="27">
        <v>0</v>
      </c>
      <c r="BH39" s="27">
        <v>0</v>
      </c>
      <c r="BI39" s="27">
        <v>0</v>
      </c>
      <c r="BJ39" s="27">
        <v>0</v>
      </c>
      <c r="BK39" s="27">
        <v>0</v>
      </c>
      <c r="BL39" s="27">
        <v>0</v>
      </c>
      <c r="BM39" s="27">
        <v>0</v>
      </c>
      <c r="BN39" s="27">
        <v>0</v>
      </c>
      <c r="BO39" s="27">
        <v>0</v>
      </c>
      <c r="BP39" s="27">
        <v>0</v>
      </c>
      <c r="BQ39" s="27">
        <v>0</v>
      </c>
      <c r="BR39" s="27">
        <v>0</v>
      </c>
      <c r="BS39" s="27">
        <v>0</v>
      </c>
      <c r="BT39" s="27">
        <v>0</v>
      </c>
      <c r="BU39" s="27">
        <v>0</v>
      </c>
      <c r="BV39" s="27">
        <v>0</v>
      </c>
      <c r="BW39" s="27">
        <v>0</v>
      </c>
      <c r="BX39" s="27">
        <v>0</v>
      </c>
      <c r="BY39" s="27">
        <v>0</v>
      </c>
      <c r="BZ39" s="27">
        <v>0</v>
      </c>
      <c r="CA39" s="27">
        <v>0</v>
      </c>
    </row>
    <row r="40" spans="1:79" ht="49.5" customHeight="1">
      <c r="A40" s="57" t="s">
        <v>131</v>
      </c>
      <c r="B40" s="57"/>
      <c r="C40" s="57"/>
      <c r="D40" s="41">
        <f>SUM(D27,D38,D39)</f>
        <v>489</v>
      </c>
      <c r="E40" s="41">
        <f aca="true" t="shared" si="10" ref="E40:BP40">SUM(E27,E38,E39)</f>
        <v>165</v>
      </c>
      <c r="F40" s="41">
        <f t="shared" si="10"/>
        <v>126</v>
      </c>
      <c r="G40" s="41">
        <f t="shared" si="10"/>
        <v>65</v>
      </c>
      <c r="H40" s="31">
        <f t="shared" si="10"/>
        <v>126</v>
      </c>
      <c r="I40" s="41">
        <f t="shared" si="10"/>
        <v>125</v>
      </c>
      <c r="J40" s="41">
        <f t="shared" si="10"/>
        <v>1</v>
      </c>
      <c r="K40" s="41">
        <f t="shared" si="10"/>
        <v>0</v>
      </c>
      <c r="L40" s="41">
        <f t="shared" si="10"/>
        <v>0</v>
      </c>
      <c r="M40" s="41">
        <f t="shared" si="10"/>
        <v>0</v>
      </c>
      <c r="N40" s="41">
        <f t="shared" si="10"/>
        <v>0</v>
      </c>
      <c r="O40" s="41">
        <f t="shared" si="10"/>
        <v>0</v>
      </c>
      <c r="P40" s="41">
        <f t="shared" si="10"/>
        <v>0</v>
      </c>
      <c r="Q40" s="41">
        <f t="shared" si="10"/>
        <v>0</v>
      </c>
      <c r="R40" s="41">
        <f t="shared" si="10"/>
        <v>0</v>
      </c>
      <c r="S40" s="41">
        <f t="shared" si="10"/>
        <v>0</v>
      </c>
      <c r="T40" s="41">
        <f t="shared" si="10"/>
        <v>0</v>
      </c>
      <c r="U40" s="41">
        <f t="shared" si="10"/>
        <v>0</v>
      </c>
      <c r="V40" s="41">
        <f t="shared" si="10"/>
        <v>0</v>
      </c>
      <c r="W40" s="41">
        <f t="shared" si="10"/>
        <v>0</v>
      </c>
      <c r="X40" s="41">
        <f t="shared" si="10"/>
        <v>0</v>
      </c>
      <c r="Y40" s="41">
        <f t="shared" si="10"/>
        <v>0</v>
      </c>
      <c r="Z40" s="31">
        <f t="shared" si="10"/>
        <v>0</v>
      </c>
      <c r="AA40" s="41">
        <f t="shared" si="10"/>
        <v>0</v>
      </c>
      <c r="AB40" s="41">
        <f t="shared" si="10"/>
        <v>0</v>
      </c>
      <c r="AC40" s="41">
        <f t="shared" si="10"/>
        <v>0</v>
      </c>
      <c r="AD40" s="41">
        <f t="shared" si="10"/>
        <v>0</v>
      </c>
      <c r="AE40" s="41">
        <f t="shared" si="10"/>
        <v>0</v>
      </c>
      <c r="AF40" s="41">
        <f t="shared" si="10"/>
        <v>0</v>
      </c>
      <c r="AG40" s="41">
        <f t="shared" si="10"/>
        <v>0</v>
      </c>
      <c r="AH40" s="31">
        <f t="shared" si="10"/>
        <v>0</v>
      </c>
      <c r="AI40" s="41">
        <f t="shared" si="10"/>
        <v>0</v>
      </c>
      <c r="AJ40" s="41">
        <f t="shared" si="10"/>
        <v>0</v>
      </c>
      <c r="AK40" s="31">
        <f t="shared" si="10"/>
        <v>0</v>
      </c>
      <c r="AL40" s="41">
        <f t="shared" si="10"/>
        <v>0</v>
      </c>
      <c r="AM40" s="41">
        <f t="shared" si="10"/>
        <v>0</v>
      </c>
      <c r="AN40" s="31">
        <f t="shared" si="10"/>
        <v>0</v>
      </c>
      <c r="AO40" s="41">
        <f t="shared" si="10"/>
        <v>0</v>
      </c>
      <c r="AP40" s="41">
        <f t="shared" si="10"/>
        <v>0</v>
      </c>
      <c r="AQ40" s="41">
        <f t="shared" si="10"/>
        <v>0</v>
      </c>
      <c r="AR40" s="31">
        <f t="shared" si="10"/>
        <v>0</v>
      </c>
      <c r="AS40" s="41">
        <f t="shared" si="10"/>
        <v>0</v>
      </c>
      <c r="AT40" s="41">
        <f t="shared" si="10"/>
        <v>0</v>
      </c>
      <c r="AU40" s="41">
        <f t="shared" si="10"/>
        <v>0</v>
      </c>
      <c r="AV40" s="41">
        <f t="shared" si="10"/>
        <v>0</v>
      </c>
      <c r="AW40" s="31">
        <f t="shared" si="10"/>
        <v>0</v>
      </c>
      <c r="AX40" s="41">
        <f t="shared" si="10"/>
        <v>0</v>
      </c>
      <c r="AY40" s="41">
        <f t="shared" si="10"/>
        <v>0</v>
      </c>
      <c r="AZ40" s="41">
        <f t="shared" si="10"/>
        <v>0</v>
      </c>
      <c r="BA40" s="31">
        <f t="shared" si="10"/>
        <v>0</v>
      </c>
      <c r="BB40" s="41">
        <f t="shared" si="10"/>
        <v>0</v>
      </c>
      <c r="BC40" s="41">
        <f t="shared" si="10"/>
        <v>0</v>
      </c>
      <c r="BD40" s="41">
        <f t="shared" si="10"/>
        <v>0</v>
      </c>
      <c r="BE40" s="41">
        <f t="shared" si="10"/>
        <v>0</v>
      </c>
      <c r="BF40" s="41">
        <f t="shared" si="10"/>
        <v>0</v>
      </c>
      <c r="BG40" s="41">
        <f t="shared" si="10"/>
        <v>0</v>
      </c>
      <c r="BH40" s="41">
        <f t="shared" si="10"/>
        <v>0</v>
      </c>
      <c r="BI40" s="41">
        <f t="shared" si="10"/>
        <v>0</v>
      </c>
      <c r="BJ40" s="41">
        <f t="shared" si="10"/>
        <v>0</v>
      </c>
      <c r="BK40" s="41">
        <f t="shared" si="10"/>
        <v>0</v>
      </c>
      <c r="BL40" s="41">
        <f t="shared" si="10"/>
        <v>0</v>
      </c>
      <c r="BM40" s="41">
        <f t="shared" si="10"/>
        <v>0</v>
      </c>
      <c r="BN40" s="41">
        <f t="shared" si="10"/>
        <v>0</v>
      </c>
      <c r="BO40" s="41">
        <f t="shared" si="10"/>
        <v>0</v>
      </c>
      <c r="BP40" s="41">
        <f t="shared" si="10"/>
        <v>0</v>
      </c>
      <c r="BQ40" s="41">
        <f aca="true" t="shared" si="11" ref="BQ40:CA40">SUM(BQ27,BQ38,BQ39)</f>
        <v>0</v>
      </c>
      <c r="BR40" s="41">
        <f t="shared" si="11"/>
        <v>0</v>
      </c>
      <c r="BS40" s="41">
        <f t="shared" si="11"/>
        <v>0</v>
      </c>
      <c r="BT40" s="41">
        <f t="shared" si="11"/>
        <v>0</v>
      </c>
      <c r="BU40" s="41">
        <f t="shared" si="11"/>
        <v>0</v>
      </c>
      <c r="BV40" s="41">
        <f t="shared" si="11"/>
        <v>0</v>
      </c>
      <c r="BW40" s="41">
        <f t="shared" si="11"/>
        <v>0</v>
      </c>
      <c r="BX40" s="41">
        <f t="shared" si="11"/>
        <v>0</v>
      </c>
      <c r="BY40" s="41">
        <f t="shared" si="11"/>
        <v>0</v>
      </c>
      <c r="BZ40" s="41">
        <f t="shared" si="11"/>
        <v>0</v>
      </c>
      <c r="CA40" s="41">
        <f t="shared" si="11"/>
        <v>0</v>
      </c>
    </row>
    <row r="41" spans="1:79" ht="42" customHeight="1">
      <c r="A41" s="27">
        <v>4</v>
      </c>
      <c r="B41" s="57" t="s">
        <v>132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</row>
    <row r="42" spans="1:79" ht="141.75" customHeight="1">
      <c r="A42" s="27" t="s">
        <v>133</v>
      </c>
      <c r="B42" s="28" t="s">
        <v>239</v>
      </c>
      <c r="C42" s="28" t="s">
        <v>134</v>
      </c>
      <c r="D42" s="41">
        <v>16</v>
      </c>
      <c r="E42" s="41">
        <v>3</v>
      </c>
      <c r="F42" s="41">
        <v>1</v>
      </c>
      <c r="G42" s="41">
        <v>1</v>
      </c>
      <c r="H42" s="31">
        <v>1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1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38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38">
        <v>0</v>
      </c>
      <c r="AI42" s="27">
        <v>0</v>
      </c>
      <c r="AJ42" s="27">
        <v>0</v>
      </c>
      <c r="AK42" s="38">
        <v>0</v>
      </c>
      <c r="AL42" s="27">
        <v>0</v>
      </c>
      <c r="AM42" s="27">
        <v>0</v>
      </c>
      <c r="AN42" s="38">
        <v>0</v>
      </c>
      <c r="AO42" s="27">
        <v>0</v>
      </c>
      <c r="AP42" s="27">
        <v>0</v>
      </c>
      <c r="AQ42" s="27">
        <v>0</v>
      </c>
      <c r="AR42" s="38">
        <v>0</v>
      </c>
      <c r="AS42" s="27">
        <v>0</v>
      </c>
      <c r="AT42" s="27">
        <v>0</v>
      </c>
      <c r="AU42" s="27">
        <v>0</v>
      </c>
      <c r="AV42" s="27">
        <v>0</v>
      </c>
      <c r="AW42" s="38">
        <v>0</v>
      </c>
      <c r="AX42" s="27">
        <v>0</v>
      </c>
      <c r="AY42" s="27">
        <v>0</v>
      </c>
      <c r="AZ42" s="27">
        <v>0</v>
      </c>
      <c r="BA42" s="38">
        <v>0</v>
      </c>
      <c r="BB42" s="27">
        <v>0</v>
      </c>
      <c r="BC42" s="27">
        <v>0</v>
      </c>
      <c r="BD42" s="27">
        <v>0</v>
      </c>
      <c r="BE42" s="27">
        <v>0</v>
      </c>
      <c r="BF42" s="27">
        <v>0</v>
      </c>
      <c r="BG42" s="27">
        <v>0</v>
      </c>
      <c r="BH42" s="27">
        <v>0</v>
      </c>
      <c r="BI42" s="27">
        <v>0</v>
      </c>
      <c r="BJ42" s="27">
        <v>0</v>
      </c>
      <c r="BK42" s="27">
        <v>0</v>
      </c>
      <c r="BL42" s="27">
        <v>0</v>
      </c>
      <c r="BM42" s="27">
        <v>0</v>
      </c>
      <c r="BN42" s="27">
        <v>0</v>
      </c>
      <c r="BO42" s="27">
        <v>0</v>
      </c>
      <c r="BP42" s="27">
        <v>0</v>
      </c>
      <c r="BQ42" s="27">
        <v>0</v>
      </c>
      <c r="BR42" s="27">
        <v>0</v>
      </c>
      <c r="BS42" s="27">
        <v>0</v>
      </c>
      <c r="BT42" s="27">
        <v>0</v>
      </c>
      <c r="BU42" s="27">
        <v>0</v>
      </c>
      <c r="BV42" s="27">
        <v>0</v>
      </c>
      <c r="BW42" s="27">
        <v>0</v>
      </c>
      <c r="BX42" s="27">
        <v>0</v>
      </c>
      <c r="BY42" s="27">
        <v>0</v>
      </c>
      <c r="BZ42" s="27">
        <v>0</v>
      </c>
      <c r="CA42" s="27">
        <v>0</v>
      </c>
    </row>
    <row r="43" spans="1:79" ht="174.75" customHeight="1">
      <c r="A43" s="27" t="s">
        <v>135</v>
      </c>
      <c r="B43" s="28" t="s">
        <v>240</v>
      </c>
      <c r="C43" s="28" t="s">
        <v>136</v>
      </c>
      <c r="D43" s="27">
        <v>21</v>
      </c>
      <c r="E43" s="27">
        <v>0</v>
      </c>
      <c r="F43" s="27">
        <v>6</v>
      </c>
      <c r="G43" s="27"/>
      <c r="H43" s="38">
        <v>3</v>
      </c>
      <c r="I43" s="27">
        <v>1</v>
      </c>
      <c r="J43" s="27">
        <v>1</v>
      </c>
      <c r="K43" s="27">
        <v>0</v>
      </c>
      <c r="L43" s="27">
        <v>1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38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38">
        <v>0</v>
      </c>
      <c r="AI43" s="27">
        <v>0</v>
      </c>
      <c r="AJ43" s="27">
        <v>0</v>
      </c>
      <c r="AK43" s="38">
        <v>0</v>
      </c>
      <c r="AL43" s="27">
        <v>0</v>
      </c>
      <c r="AM43" s="27">
        <v>0</v>
      </c>
      <c r="AN43" s="38">
        <v>0</v>
      </c>
      <c r="AO43" s="27">
        <v>0</v>
      </c>
      <c r="AP43" s="27">
        <v>0</v>
      </c>
      <c r="AQ43" s="27">
        <v>0</v>
      </c>
      <c r="AR43" s="38">
        <v>0</v>
      </c>
      <c r="AS43" s="27">
        <v>0</v>
      </c>
      <c r="AT43" s="27">
        <v>0</v>
      </c>
      <c r="AU43" s="27">
        <v>0</v>
      </c>
      <c r="AV43" s="27">
        <v>0</v>
      </c>
      <c r="AW43" s="38">
        <v>0</v>
      </c>
      <c r="AX43" s="27">
        <v>0</v>
      </c>
      <c r="AY43" s="27">
        <v>0</v>
      </c>
      <c r="AZ43" s="27">
        <v>0</v>
      </c>
      <c r="BA43" s="38">
        <v>3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0</v>
      </c>
      <c r="BH43" s="27">
        <v>0</v>
      </c>
      <c r="BI43" s="27">
        <v>0</v>
      </c>
      <c r="BJ43" s="27">
        <v>1</v>
      </c>
      <c r="BK43" s="27">
        <v>0</v>
      </c>
      <c r="BL43" s="27">
        <v>0</v>
      </c>
      <c r="BM43" s="27">
        <v>1</v>
      </c>
      <c r="BN43" s="27">
        <v>0</v>
      </c>
      <c r="BO43" s="27">
        <v>0</v>
      </c>
      <c r="BP43" s="27">
        <v>0</v>
      </c>
      <c r="BQ43" s="27">
        <v>0</v>
      </c>
      <c r="BR43" s="27">
        <v>0</v>
      </c>
      <c r="BS43" s="27">
        <v>0</v>
      </c>
      <c r="BT43" s="27">
        <v>0</v>
      </c>
      <c r="BU43" s="27">
        <v>0</v>
      </c>
      <c r="BV43" s="27">
        <v>0</v>
      </c>
      <c r="BW43" s="27">
        <v>0</v>
      </c>
      <c r="BX43" s="27">
        <v>0</v>
      </c>
      <c r="BY43" s="27">
        <v>0</v>
      </c>
      <c r="BZ43" s="27">
        <v>0</v>
      </c>
      <c r="CA43" s="27">
        <v>1</v>
      </c>
    </row>
    <row r="44" spans="1:79" ht="78" customHeight="1">
      <c r="A44" s="57" t="s">
        <v>137</v>
      </c>
      <c r="B44" s="57"/>
      <c r="C44" s="57"/>
      <c r="D44" s="27">
        <f>SUM(D42:D43)</f>
        <v>37</v>
      </c>
      <c r="E44" s="27">
        <f aca="true" t="shared" si="12" ref="E44:BP44">SUM(E42:E43)</f>
        <v>3</v>
      </c>
      <c r="F44" s="27">
        <f t="shared" si="12"/>
        <v>7</v>
      </c>
      <c r="G44" s="27">
        <f t="shared" si="12"/>
        <v>1</v>
      </c>
      <c r="H44" s="38">
        <f t="shared" si="12"/>
        <v>4</v>
      </c>
      <c r="I44" s="27">
        <f t="shared" si="12"/>
        <v>1</v>
      </c>
      <c r="J44" s="27">
        <f t="shared" si="12"/>
        <v>1</v>
      </c>
      <c r="K44" s="27">
        <f t="shared" si="12"/>
        <v>0</v>
      </c>
      <c r="L44" s="27">
        <f t="shared" si="12"/>
        <v>1</v>
      </c>
      <c r="M44" s="27">
        <f t="shared" si="12"/>
        <v>0</v>
      </c>
      <c r="N44" s="27">
        <f t="shared" si="12"/>
        <v>0</v>
      </c>
      <c r="O44" s="27">
        <f t="shared" si="12"/>
        <v>0</v>
      </c>
      <c r="P44" s="27">
        <f t="shared" si="12"/>
        <v>0</v>
      </c>
      <c r="Q44" s="27">
        <f t="shared" si="12"/>
        <v>0</v>
      </c>
      <c r="R44" s="27">
        <f t="shared" si="12"/>
        <v>0</v>
      </c>
      <c r="S44" s="27">
        <f t="shared" si="12"/>
        <v>1</v>
      </c>
      <c r="T44" s="27">
        <f t="shared" si="12"/>
        <v>0</v>
      </c>
      <c r="U44" s="27">
        <f t="shared" si="12"/>
        <v>0</v>
      </c>
      <c r="V44" s="27">
        <f t="shared" si="12"/>
        <v>0</v>
      </c>
      <c r="W44" s="27">
        <f t="shared" si="12"/>
        <v>0</v>
      </c>
      <c r="X44" s="27">
        <f t="shared" si="12"/>
        <v>0</v>
      </c>
      <c r="Y44" s="27">
        <f t="shared" si="12"/>
        <v>0</v>
      </c>
      <c r="Z44" s="38">
        <f t="shared" si="12"/>
        <v>0</v>
      </c>
      <c r="AA44" s="27">
        <f t="shared" si="12"/>
        <v>0</v>
      </c>
      <c r="AB44" s="27">
        <f t="shared" si="12"/>
        <v>0</v>
      </c>
      <c r="AC44" s="27">
        <f t="shared" si="12"/>
        <v>0</v>
      </c>
      <c r="AD44" s="27">
        <f t="shared" si="12"/>
        <v>0</v>
      </c>
      <c r="AE44" s="27">
        <f t="shared" si="12"/>
        <v>0</v>
      </c>
      <c r="AF44" s="27">
        <f t="shared" si="12"/>
        <v>0</v>
      </c>
      <c r="AG44" s="27">
        <f t="shared" si="12"/>
        <v>0</v>
      </c>
      <c r="AH44" s="38">
        <f t="shared" si="12"/>
        <v>0</v>
      </c>
      <c r="AI44" s="27">
        <f t="shared" si="12"/>
        <v>0</v>
      </c>
      <c r="AJ44" s="27">
        <f t="shared" si="12"/>
        <v>0</v>
      </c>
      <c r="AK44" s="38">
        <f t="shared" si="12"/>
        <v>0</v>
      </c>
      <c r="AL44" s="27">
        <f t="shared" si="12"/>
        <v>0</v>
      </c>
      <c r="AM44" s="27">
        <f t="shared" si="12"/>
        <v>0</v>
      </c>
      <c r="AN44" s="38">
        <f t="shared" si="12"/>
        <v>0</v>
      </c>
      <c r="AO44" s="27">
        <f t="shared" si="12"/>
        <v>0</v>
      </c>
      <c r="AP44" s="27">
        <f t="shared" si="12"/>
        <v>0</v>
      </c>
      <c r="AQ44" s="27">
        <f t="shared" si="12"/>
        <v>0</v>
      </c>
      <c r="AR44" s="38">
        <f t="shared" si="12"/>
        <v>0</v>
      </c>
      <c r="AS44" s="27">
        <f t="shared" si="12"/>
        <v>0</v>
      </c>
      <c r="AT44" s="27">
        <f t="shared" si="12"/>
        <v>0</v>
      </c>
      <c r="AU44" s="27">
        <f t="shared" si="12"/>
        <v>0</v>
      </c>
      <c r="AV44" s="27">
        <f t="shared" si="12"/>
        <v>0</v>
      </c>
      <c r="AW44" s="38">
        <f t="shared" si="12"/>
        <v>0</v>
      </c>
      <c r="AX44" s="27">
        <f t="shared" si="12"/>
        <v>0</v>
      </c>
      <c r="AY44" s="27">
        <f t="shared" si="12"/>
        <v>0</v>
      </c>
      <c r="AZ44" s="27">
        <f t="shared" si="12"/>
        <v>0</v>
      </c>
      <c r="BA44" s="38">
        <f t="shared" si="12"/>
        <v>3</v>
      </c>
      <c r="BB44" s="27">
        <f t="shared" si="12"/>
        <v>0</v>
      </c>
      <c r="BC44" s="27">
        <f t="shared" si="12"/>
        <v>0</v>
      </c>
      <c r="BD44" s="27">
        <f t="shared" si="12"/>
        <v>0</v>
      </c>
      <c r="BE44" s="27">
        <f t="shared" si="12"/>
        <v>0</v>
      </c>
      <c r="BF44" s="27">
        <f t="shared" si="12"/>
        <v>0</v>
      </c>
      <c r="BG44" s="27">
        <f t="shared" si="12"/>
        <v>0</v>
      </c>
      <c r="BH44" s="27">
        <f t="shared" si="12"/>
        <v>0</v>
      </c>
      <c r="BI44" s="27">
        <f t="shared" si="12"/>
        <v>0</v>
      </c>
      <c r="BJ44" s="27">
        <f t="shared" si="12"/>
        <v>1</v>
      </c>
      <c r="BK44" s="27">
        <f t="shared" si="12"/>
        <v>0</v>
      </c>
      <c r="BL44" s="27">
        <f t="shared" si="12"/>
        <v>0</v>
      </c>
      <c r="BM44" s="27">
        <f t="shared" si="12"/>
        <v>1</v>
      </c>
      <c r="BN44" s="27">
        <f t="shared" si="12"/>
        <v>0</v>
      </c>
      <c r="BO44" s="27">
        <f t="shared" si="12"/>
        <v>0</v>
      </c>
      <c r="BP44" s="27">
        <f t="shared" si="12"/>
        <v>0</v>
      </c>
      <c r="BQ44" s="27">
        <f aca="true" t="shared" si="13" ref="BQ44:CA44">SUM(BQ42:BQ43)</f>
        <v>0</v>
      </c>
      <c r="BR44" s="27">
        <f t="shared" si="13"/>
        <v>0</v>
      </c>
      <c r="BS44" s="27">
        <f t="shared" si="13"/>
        <v>0</v>
      </c>
      <c r="BT44" s="27">
        <f t="shared" si="13"/>
        <v>0</v>
      </c>
      <c r="BU44" s="27">
        <f t="shared" si="13"/>
        <v>0</v>
      </c>
      <c r="BV44" s="27">
        <f t="shared" si="13"/>
        <v>0</v>
      </c>
      <c r="BW44" s="27">
        <f t="shared" si="13"/>
        <v>0</v>
      </c>
      <c r="BX44" s="27">
        <f t="shared" si="13"/>
        <v>0</v>
      </c>
      <c r="BY44" s="27">
        <f t="shared" si="13"/>
        <v>0</v>
      </c>
      <c r="BZ44" s="27">
        <f t="shared" si="13"/>
        <v>0</v>
      </c>
      <c r="CA44" s="27">
        <f t="shared" si="13"/>
        <v>1</v>
      </c>
    </row>
    <row r="45" spans="1:79" ht="83.25" customHeight="1">
      <c r="A45" s="57" t="s">
        <v>138</v>
      </c>
      <c r="B45" s="57"/>
      <c r="C45" s="57"/>
      <c r="D45" s="27">
        <f>SUM(D22,D25,D40,D44)</f>
        <v>614</v>
      </c>
      <c r="E45" s="27">
        <f aca="true" t="shared" si="14" ref="E45:BP45">SUM(E22,E25,E40,E44)</f>
        <v>185</v>
      </c>
      <c r="F45" s="27">
        <f t="shared" si="14"/>
        <v>138</v>
      </c>
      <c r="G45" s="27">
        <f t="shared" si="14"/>
        <v>71</v>
      </c>
      <c r="H45" s="38">
        <f t="shared" si="14"/>
        <v>135</v>
      </c>
      <c r="I45" s="27">
        <f t="shared" si="14"/>
        <v>127</v>
      </c>
      <c r="J45" s="27">
        <f t="shared" si="14"/>
        <v>2</v>
      </c>
      <c r="K45" s="27">
        <f t="shared" si="14"/>
        <v>0</v>
      </c>
      <c r="L45" s="27">
        <f t="shared" si="14"/>
        <v>1</v>
      </c>
      <c r="M45" s="27">
        <f t="shared" si="14"/>
        <v>0</v>
      </c>
      <c r="N45" s="27">
        <f t="shared" si="14"/>
        <v>0</v>
      </c>
      <c r="O45" s="27">
        <f t="shared" si="14"/>
        <v>0</v>
      </c>
      <c r="P45" s="27">
        <f t="shared" si="14"/>
        <v>0</v>
      </c>
      <c r="Q45" s="27">
        <f t="shared" si="14"/>
        <v>0</v>
      </c>
      <c r="R45" s="27">
        <f t="shared" si="14"/>
        <v>4</v>
      </c>
      <c r="S45" s="27">
        <f t="shared" si="14"/>
        <v>5</v>
      </c>
      <c r="T45" s="27">
        <f t="shared" si="14"/>
        <v>0</v>
      </c>
      <c r="U45" s="27">
        <f t="shared" si="14"/>
        <v>0</v>
      </c>
      <c r="V45" s="27">
        <f t="shared" si="14"/>
        <v>0</v>
      </c>
      <c r="W45" s="27">
        <f t="shared" si="14"/>
        <v>0</v>
      </c>
      <c r="X45" s="27">
        <f t="shared" si="14"/>
        <v>1</v>
      </c>
      <c r="Y45" s="27">
        <f t="shared" si="14"/>
        <v>0</v>
      </c>
      <c r="Z45" s="38">
        <f t="shared" si="14"/>
        <v>0</v>
      </c>
      <c r="AA45" s="27">
        <f t="shared" si="14"/>
        <v>0</v>
      </c>
      <c r="AB45" s="27">
        <f t="shared" si="14"/>
        <v>0</v>
      </c>
      <c r="AC45" s="27">
        <f t="shared" si="14"/>
        <v>0</v>
      </c>
      <c r="AD45" s="27">
        <f t="shared" si="14"/>
        <v>0</v>
      </c>
      <c r="AE45" s="27">
        <f t="shared" si="14"/>
        <v>0</v>
      </c>
      <c r="AF45" s="27">
        <f t="shared" si="14"/>
        <v>0</v>
      </c>
      <c r="AG45" s="27">
        <f t="shared" si="14"/>
        <v>0</v>
      </c>
      <c r="AH45" s="38">
        <f t="shared" si="14"/>
        <v>0</v>
      </c>
      <c r="AI45" s="27">
        <f t="shared" si="14"/>
        <v>0</v>
      </c>
      <c r="AJ45" s="27">
        <f t="shared" si="14"/>
        <v>0</v>
      </c>
      <c r="AK45" s="38">
        <f t="shared" si="14"/>
        <v>0</v>
      </c>
      <c r="AL45" s="27">
        <f t="shared" si="14"/>
        <v>0</v>
      </c>
      <c r="AM45" s="27">
        <f t="shared" si="14"/>
        <v>0</v>
      </c>
      <c r="AN45" s="38">
        <f t="shared" si="14"/>
        <v>0</v>
      </c>
      <c r="AO45" s="27">
        <f t="shared" si="14"/>
        <v>0</v>
      </c>
      <c r="AP45" s="27">
        <f t="shared" si="14"/>
        <v>0</v>
      </c>
      <c r="AQ45" s="27">
        <f t="shared" si="14"/>
        <v>0</v>
      </c>
      <c r="AR45" s="38">
        <f t="shared" si="14"/>
        <v>0</v>
      </c>
      <c r="AS45" s="27">
        <f t="shared" si="14"/>
        <v>0</v>
      </c>
      <c r="AT45" s="27">
        <f t="shared" si="14"/>
        <v>0</v>
      </c>
      <c r="AU45" s="27">
        <f t="shared" si="14"/>
        <v>0</v>
      </c>
      <c r="AV45" s="27">
        <f t="shared" si="14"/>
        <v>0</v>
      </c>
      <c r="AW45" s="38">
        <f t="shared" si="14"/>
        <v>0</v>
      </c>
      <c r="AX45" s="27">
        <f t="shared" si="14"/>
        <v>0</v>
      </c>
      <c r="AY45" s="27">
        <f t="shared" si="14"/>
        <v>0</v>
      </c>
      <c r="AZ45" s="27">
        <f t="shared" si="14"/>
        <v>0</v>
      </c>
      <c r="BA45" s="38">
        <f t="shared" si="14"/>
        <v>3</v>
      </c>
      <c r="BB45" s="27">
        <f t="shared" si="14"/>
        <v>0</v>
      </c>
      <c r="BC45" s="27">
        <f t="shared" si="14"/>
        <v>0</v>
      </c>
      <c r="BD45" s="27">
        <f t="shared" si="14"/>
        <v>0</v>
      </c>
      <c r="BE45" s="27">
        <f t="shared" si="14"/>
        <v>0</v>
      </c>
      <c r="BF45" s="27">
        <f t="shared" si="14"/>
        <v>0</v>
      </c>
      <c r="BG45" s="27">
        <f t="shared" si="14"/>
        <v>0</v>
      </c>
      <c r="BH45" s="27">
        <f t="shared" si="14"/>
        <v>0</v>
      </c>
      <c r="BI45" s="27">
        <f t="shared" si="14"/>
        <v>0</v>
      </c>
      <c r="BJ45" s="27">
        <f t="shared" si="14"/>
        <v>1</v>
      </c>
      <c r="BK45" s="27">
        <f t="shared" si="14"/>
        <v>0</v>
      </c>
      <c r="BL45" s="27">
        <f t="shared" si="14"/>
        <v>0</v>
      </c>
      <c r="BM45" s="27">
        <f t="shared" si="14"/>
        <v>1</v>
      </c>
      <c r="BN45" s="27">
        <f t="shared" si="14"/>
        <v>0</v>
      </c>
      <c r="BO45" s="27">
        <f t="shared" si="14"/>
        <v>0</v>
      </c>
      <c r="BP45" s="27">
        <f t="shared" si="14"/>
        <v>0</v>
      </c>
      <c r="BQ45" s="27">
        <f aca="true" t="shared" si="15" ref="BQ45:CA45">SUM(BQ22,BQ25,BQ40,BQ44)</f>
        <v>0</v>
      </c>
      <c r="BR45" s="27">
        <f t="shared" si="15"/>
        <v>0</v>
      </c>
      <c r="BS45" s="27">
        <f t="shared" si="15"/>
        <v>0</v>
      </c>
      <c r="BT45" s="27">
        <f t="shared" si="15"/>
        <v>0</v>
      </c>
      <c r="BU45" s="27">
        <f t="shared" si="15"/>
        <v>0</v>
      </c>
      <c r="BV45" s="27">
        <f t="shared" si="15"/>
        <v>0</v>
      </c>
      <c r="BW45" s="27">
        <f t="shared" si="15"/>
        <v>0</v>
      </c>
      <c r="BX45" s="27">
        <f t="shared" si="15"/>
        <v>0</v>
      </c>
      <c r="BY45" s="27">
        <f t="shared" si="15"/>
        <v>0</v>
      </c>
      <c r="BZ45" s="27">
        <f t="shared" si="15"/>
        <v>0</v>
      </c>
      <c r="CA45" s="27">
        <f t="shared" si="15"/>
        <v>1</v>
      </c>
    </row>
    <row r="46" spans="1:79" ht="42" customHeight="1">
      <c r="A46" s="50" t="s">
        <v>139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</row>
    <row r="47" spans="1:79" ht="42" customHeight="1">
      <c r="A47" s="35">
        <v>1</v>
      </c>
      <c r="B47" s="50" t="s">
        <v>94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</row>
    <row r="48" spans="1:79" ht="150.75" customHeight="1">
      <c r="A48" s="27" t="s">
        <v>95</v>
      </c>
      <c r="B48" s="28" t="s">
        <v>256</v>
      </c>
      <c r="C48" s="27"/>
      <c r="D48" s="27">
        <f>SUM(D49:D53)</f>
        <v>175</v>
      </c>
      <c r="E48" s="27">
        <f aca="true" t="shared" si="16" ref="E48:BP48">SUM(E49:E53)</f>
        <v>36</v>
      </c>
      <c r="F48" s="27">
        <f t="shared" si="16"/>
        <v>11</v>
      </c>
      <c r="G48" s="27">
        <f t="shared" si="16"/>
        <v>11</v>
      </c>
      <c r="H48" s="38">
        <f t="shared" si="16"/>
        <v>13</v>
      </c>
      <c r="I48" s="27">
        <f t="shared" si="16"/>
        <v>4</v>
      </c>
      <c r="J48" s="27">
        <f t="shared" si="16"/>
        <v>0</v>
      </c>
      <c r="K48" s="27">
        <f t="shared" si="16"/>
        <v>0</v>
      </c>
      <c r="L48" s="27">
        <f t="shared" si="16"/>
        <v>0</v>
      </c>
      <c r="M48" s="27">
        <f t="shared" si="16"/>
        <v>0</v>
      </c>
      <c r="N48" s="27">
        <f t="shared" si="16"/>
        <v>0</v>
      </c>
      <c r="O48" s="27">
        <f t="shared" si="16"/>
        <v>1</v>
      </c>
      <c r="P48" s="27">
        <f t="shared" si="16"/>
        <v>0</v>
      </c>
      <c r="Q48" s="27">
        <f t="shared" si="16"/>
        <v>0</v>
      </c>
      <c r="R48" s="27">
        <f t="shared" si="16"/>
        <v>0</v>
      </c>
      <c r="S48" s="27">
        <f t="shared" si="16"/>
        <v>7</v>
      </c>
      <c r="T48" s="27">
        <f t="shared" si="16"/>
        <v>0</v>
      </c>
      <c r="U48" s="27">
        <f t="shared" si="16"/>
        <v>0</v>
      </c>
      <c r="V48" s="27">
        <f t="shared" si="16"/>
        <v>0</v>
      </c>
      <c r="W48" s="27">
        <f t="shared" si="16"/>
        <v>0</v>
      </c>
      <c r="X48" s="27">
        <f t="shared" si="16"/>
        <v>3</v>
      </c>
      <c r="Y48" s="27">
        <f t="shared" si="16"/>
        <v>0</v>
      </c>
      <c r="Z48" s="38">
        <f t="shared" si="16"/>
        <v>0</v>
      </c>
      <c r="AA48" s="27">
        <f t="shared" si="16"/>
        <v>0</v>
      </c>
      <c r="AB48" s="27">
        <f t="shared" si="16"/>
        <v>0</v>
      </c>
      <c r="AC48" s="27">
        <f t="shared" si="16"/>
        <v>0</v>
      </c>
      <c r="AD48" s="27">
        <f t="shared" si="16"/>
        <v>0</v>
      </c>
      <c r="AE48" s="27">
        <f t="shared" si="16"/>
        <v>0</v>
      </c>
      <c r="AF48" s="27">
        <f t="shared" si="16"/>
        <v>0</v>
      </c>
      <c r="AG48" s="27">
        <f t="shared" si="16"/>
        <v>0</v>
      </c>
      <c r="AH48" s="38">
        <f t="shared" si="16"/>
        <v>0</v>
      </c>
      <c r="AI48" s="27">
        <f t="shared" si="16"/>
        <v>0</v>
      </c>
      <c r="AJ48" s="27">
        <f t="shared" si="16"/>
        <v>0</v>
      </c>
      <c r="AK48" s="38">
        <f t="shared" si="16"/>
        <v>0</v>
      </c>
      <c r="AL48" s="27">
        <f t="shared" si="16"/>
        <v>0</v>
      </c>
      <c r="AM48" s="27">
        <f t="shared" si="16"/>
        <v>0</v>
      </c>
      <c r="AN48" s="38">
        <f t="shared" si="16"/>
        <v>0</v>
      </c>
      <c r="AO48" s="27">
        <f t="shared" si="16"/>
        <v>0</v>
      </c>
      <c r="AP48" s="27">
        <f t="shared" si="16"/>
        <v>0</v>
      </c>
      <c r="AQ48" s="27">
        <f t="shared" si="16"/>
        <v>0</v>
      </c>
      <c r="AR48" s="38">
        <f t="shared" si="16"/>
        <v>0</v>
      </c>
      <c r="AS48" s="27">
        <f t="shared" si="16"/>
        <v>0</v>
      </c>
      <c r="AT48" s="27">
        <f t="shared" si="16"/>
        <v>0</v>
      </c>
      <c r="AU48" s="27">
        <f t="shared" si="16"/>
        <v>0</v>
      </c>
      <c r="AV48" s="27">
        <f t="shared" si="16"/>
        <v>0</v>
      </c>
      <c r="AW48" s="38">
        <f t="shared" si="16"/>
        <v>0</v>
      </c>
      <c r="AX48" s="27">
        <f t="shared" si="16"/>
        <v>0</v>
      </c>
      <c r="AY48" s="27">
        <f t="shared" si="16"/>
        <v>0</v>
      </c>
      <c r="AZ48" s="27">
        <f t="shared" si="16"/>
        <v>0</v>
      </c>
      <c r="BA48" s="38">
        <f t="shared" si="16"/>
        <v>0</v>
      </c>
      <c r="BB48" s="27">
        <f t="shared" si="16"/>
        <v>0</v>
      </c>
      <c r="BC48" s="27">
        <f t="shared" si="16"/>
        <v>0</v>
      </c>
      <c r="BD48" s="27">
        <f t="shared" si="16"/>
        <v>0</v>
      </c>
      <c r="BE48" s="27">
        <f t="shared" si="16"/>
        <v>0</v>
      </c>
      <c r="BF48" s="27">
        <f t="shared" si="16"/>
        <v>0</v>
      </c>
      <c r="BG48" s="27">
        <f t="shared" si="16"/>
        <v>0</v>
      </c>
      <c r="BH48" s="27">
        <f t="shared" si="16"/>
        <v>0</v>
      </c>
      <c r="BI48" s="27">
        <f t="shared" si="16"/>
        <v>0</v>
      </c>
      <c r="BJ48" s="27">
        <f t="shared" si="16"/>
        <v>0</v>
      </c>
      <c r="BK48" s="27">
        <f t="shared" si="16"/>
        <v>0</v>
      </c>
      <c r="BL48" s="27">
        <f t="shared" si="16"/>
        <v>0</v>
      </c>
      <c r="BM48" s="27">
        <f t="shared" si="16"/>
        <v>0</v>
      </c>
      <c r="BN48" s="27">
        <f t="shared" si="16"/>
        <v>0</v>
      </c>
      <c r="BO48" s="27">
        <f t="shared" si="16"/>
        <v>0</v>
      </c>
      <c r="BP48" s="27">
        <f t="shared" si="16"/>
        <v>0</v>
      </c>
      <c r="BQ48" s="27">
        <f aca="true" t="shared" si="17" ref="BQ48:CA48">SUM(BQ49:BQ53)</f>
        <v>0</v>
      </c>
      <c r="BR48" s="27">
        <f t="shared" si="17"/>
        <v>0</v>
      </c>
      <c r="BS48" s="27">
        <f t="shared" si="17"/>
        <v>0</v>
      </c>
      <c r="BT48" s="27">
        <f t="shared" si="17"/>
        <v>0</v>
      </c>
      <c r="BU48" s="27">
        <f t="shared" si="17"/>
        <v>0</v>
      </c>
      <c r="BV48" s="27">
        <f t="shared" si="17"/>
        <v>0</v>
      </c>
      <c r="BW48" s="27">
        <f t="shared" si="17"/>
        <v>0</v>
      </c>
      <c r="BX48" s="27">
        <f t="shared" si="17"/>
        <v>0</v>
      </c>
      <c r="BY48" s="27">
        <f t="shared" si="17"/>
        <v>0</v>
      </c>
      <c r="BZ48" s="27">
        <f t="shared" si="17"/>
        <v>0</v>
      </c>
      <c r="CA48" s="27">
        <f t="shared" si="17"/>
        <v>0</v>
      </c>
    </row>
    <row r="49" spans="1:79" ht="145.5" customHeight="1">
      <c r="A49" s="27" t="s">
        <v>96</v>
      </c>
      <c r="B49" s="43" t="s">
        <v>85</v>
      </c>
      <c r="C49" s="44" t="s">
        <v>86</v>
      </c>
      <c r="D49" s="27">
        <v>23</v>
      </c>
      <c r="E49" s="27">
        <v>5</v>
      </c>
      <c r="F49" s="27">
        <v>1</v>
      </c>
      <c r="G49" s="27">
        <v>1</v>
      </c>
      <c r="H49" s="38">
        <v>3</v>
      </c>
      <c r="I49" s="27">
        <v>1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1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38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38">
        <v>0</v>
      </c>
      <c r="AI49" s="27">
        <v>0</v>
      </c>
      <c r="AJ49" s="27">
        <v>0</v>
      </c>
      <c r="AK49" s="38">
        <v>0</v>
      </c>
      <c r="AL49" s="27">
        <v>0</v>
      </c>
      <c r="AM49" s="27">
        <v>0</v>
      </c>
      <c r="AN49" s="38">
        <v>0</v>
      </c>
      <c r="AO49" s="27">
        <v>0</v>
      </c>
      <c r="AP49" s="27">
        <v>0</v>
      </c>
      <c r="AQ49" s="27">
        <v>0</v>
      </c>
      <c r="AR49" s="38">
        <v>0</v>
      </c>
      <c r="AS49" s="27">
        <v>0</v>
      </c>
      <c r="AT49" s="27">
        <v>0</v>
      </c>
      <c r="AU49" s="27">
        <v>0</v>
      </c>
      <c r="AV49" s="27">
        <v>0</v>
      </c>
      <c r="AW49" s="38">
        <v>0</v>
      </c>
      <c r="AX49" s="27">
        <v>0</v>
      </c>
      <c r="AY49" s="27">
        <v>0</v>
      </c>
      <c r="AZ49" s="27">
        <v>0</v>
      </c>
      <c r="BA49" s="38">
        <v>0</v>
      </c>
      <c r="BB49" s="27">
        <v>0</v>
      </c>
      <c r="BC49" s="27">
        <v>0</v>
      </c>
      <c r="BD49" s="27">
        <v>0</v>
      </c>
      <c r="BE49" s="27">
        <v>0</v>
      </c>
      <c r="BF49" s="27">
        <v>0</v>
      </c>
      <c r="BG49" s="27">
        <v>0</v>
      </c>
      <c r="BH49" s="27">
        <v>0</v>
      </c>
      <c r="BI49" s="27">
        <v>0</v>
      </c>
      <c r="BJ49" s="27">
        <v>0</v>
      </c>
      <c r="BK49" s="27">
        <v>0</v>
      </c>
      <c r="BL49" s="27">
        <v>0</v>
      </c>
      <c r="BM49" s="27">
        <v>0</v>
      </c>
      <c r="BN49" s="27">
        <v>0</v>
      </c>
      <c r="BO49" s="27">
        <v>0</v>
      </c>
      <c r="BP49" s="27">
        <v>0</v>
      </c>
      <c r="BQ49" s="27">
        <v>0</v>
      </c>
      <c r="BR49" s="27">
        <v>0</v>
      </c>
      <c r="BS49" s="27">
        <v>0</v>
      </c>
      <c r="BT49" s="27">
        <v>0</v>
      </c>
      <c r="BU49" s="27">
        <v>0</v>
      </c>
      <c r="BV49" s="27">
        <v>0</v>
      </c>
      <c r="BW49" s="27">
        <v>0</v>
      </c>
      <c r="BX49" s="27">
        <v>0</v>
      </c>
      <c r="BY49" s="27">
        <v>0</v>
      </c>
      <c r="BZ49" s="27">
        <v>0</v>
      </c>
      <c r="CA49" s="27">
        <v>0</v>
      </c>
    </row>
    <row r="50" spans="1:79" ht="111.75" customHeight="1">
      <c r="A50" s="27" t="s">
        <v>97</v>
      </c>
      <c r="B50" s="43" t="s">
        <v>87</v>
      </c>
      <c r="C50" s="44" t="s">
        <v>88</v>
      </c>
      <c r="D50" s="27">
        <v>49</v>
      </c>
      <c r="E50" s="27">
        <v>9</v>
      </c>
      <c r="F50" s="27">
        <v>3</v>
      </c>
      <c r="G50" s="27">
        <v>3</v>
      </c>
      <c r="H50" s="38">
        <v>3</v>
      </c>
      <c r="I50" s="27">
        <v>1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1</v>
      </c>
      <c r="P50" s="27">
        <v>0</v>
      </c>
      <c r="Q50" s="27">
        <v>0</v>
      </c>
      <c r="R50" s="27">
        <v>0</v>
      </c>
      <c r="S50" s="27">
        <v>1</v>
      </c>
      <c r="T50" s="27">
        <v>0</v>
      </c>
      <c r="U50" s="27">
        <v>0</v>
      </c>
      <c r="V50" s="27">
        <v>0</v>
      </c>
      <c r="W50" s="27">
        <v>0</v>
      </c>
      <c r="X50" s="27">
        <v>1</v>
      </c>
      <c r="Y50" s="27">
        <v>0</v>
      </c>
      <c r="Z50" s="38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38">
        <v>0</v>
      </c>
      <c r="AI50" s="27">
        <v>0</v>
      </c>
      <c r="AJ50" s="27">
        <v>0</v>
      </c>
      <c r="AK50" s="38">
        <v>0</v>
      </c>
      <c r="AL50" s="27">
        <v>0</v>
      </c>
      <c r="AM50" s="27">
        <v>0</v>
      </c>
      <c r="AN50" s="38">
        <v>0</v>
      </c>
      <c r="AO50" s="27">
        <v>0</v>
      </c>
      <c r="AP50" s="27">
        <v>0</v>
      </c>
      <c r="AQ50" s="27">
        <v>0</v>
      </c>
      <c r="AR50" s="38">
        <v>0</v>
      </c>
      <c r="AS50" s="27">
        <v>0</v>
      </c>
      <c r="AT50" s="27">
        <v>0</v>
      </c>
      <c r="AU50" s="27">
        <v>0</v>
      </c>
      <c r="AV50" s="27">
        <v>0</v>
      </c>
      <c r="AW50" s="38">
        <v>0</v>
      </c>
      <c r="AX50" s="27">
        <v>0</v>
      </c>
      <c r="AY50" s="27">
        <v>0</v>
      </c>
      <c r="AZ50" s="27">
        <v>0</v>
      </c>
      <c r="BA50" s="38">
        <v>0</v>
      </c>
      <c r="BB50" s="27">
        <v>0</v>
      </c>
      <c r="BC50" s="27">
        <v>0</v>
      </c>
      <c r="BD50" s="27">
        <v>0</v>
      </c>
      <c r="BE50" s="27">
        <v>0</v>
      </c>
      <c r="BF50" s="27">
        <v>0</v>
      </c>
      <c r="BG50" s="27">
        <v>0</v>
      </c>
      <c r="BH50" s="27">
        <v>0</v>
      </c>
      <c r="BI50" s="27">
        <v>0</v>
      </c>
      <c r="BJ50" s="27">
        <v>0</v>
      </c>
      <c r="BK50" s="27">
        <v>0</v>
      </c>
      <c r="BL50" s="27">
        <v>0</v>
      </c>
      <c r="BM50" s="27">
        <v>0</v>
      </c>
      <c r="BN50" s="27">
        <v>0</v>
      </c>
      <c r="BO50" s="27">
        <v>0</v>
      </c>
      <c r="BP50" s="27">
        <v>0</v>
      </c>
      <c r="BQ50" s="27">
        <v>0</v>
      </c>
      <c r="BR50" s="27">
        <v>0</v>
      </c>
      <c r="BS50" s="27">
        <v>0</v>
      </c>
      <c r="BT50" s="27">
        <v>0</v>
      </c>
      <c r="BU50" s="27">
        <v>0</v>
      </c>
      <c r="BV50" s="27">
        <v>0</v>
      </c>
      <c r="BW50" s="27">
        <v>0</v>
      </c>
      <c r="BX50" s="27">
        <v>0</v>
      </c>
      <c r="BY50" s="27">
        <v>0</v>
      </c>
      <c r="BZ50" s="27">
        <v>0</v>
      </c>
      <c r="CA50" s="27">
        <v>0</v>
      </c>
    </row>
    <row r="51" spans="1:79" ht="108" customHeight="1">
      <c r="A51" s="27" t="s">
        <v>141</v>
      </c>
      <c r="B51" s="43" t="s">
        <v>89</v>
      </c>
      <c r="C51" s="44" t="s">
        <v>90</v>
      </c>
      <c r="D51" s="27">
        <v>46</v>
      </c>
      <c r="E51" s="27">
        <v>10</v>
      </c>
      <c r="F51" s="27">
        <v>3</v>
      </c>
      <c r="G51" s="27">
        <v>3</v>
      </c>
      <c r="H51" s="38">
        <v>3</v>
      </c>
      <c r="I51" s="27">
        <v>1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2</v>
      </c>
      <c r="T51" s="27">
        <v>0</v>
      </c>
      <c r="U51" s="27">
        <v>0</v>
      </c>
      <c r="V51" s="27">
        <v>0</v>
      </c>
      <c r="W51" s="27">
        <v>0</v>
      </c>
      <c r="X51" s="27">
        <v>1</v>
      </c>
      <c r="Y51" s="27">
        <v>0</v>
      </c>
      <c r="Z51" s="38">
        <v>0</v>
      </c>
      <c r="AA51" s="27">
        <v>0</v>
      </c>
      <c r="AB51" s="27">
        <v>0</v>
      </c>
      <c r="AC51" s="27">
        <v>0</v>
      </c>
      <c r="AD51" s="27">
        <v>0</v>
      </c>
      <c r="AE51" s="27">
        <v>0</v>
      </c>
      <c r="AF51" s="27">
        <v>0</v>
      </c>
      <c r="AG51" s="27">
        <v>0</v>
      </c>
      <c r="AH51" s="38">
        <v>0</v>
      </c>
      <c r="AI51" s="27">
        <v>0</v>
      </c>
      <c r="AJ51" s="27">
        <v>0</v>
      </c>
      <c r="AK51" s="38">
        <v>0</v>
      </c>
      <c r="AL51" s="27">
        <v>0</v>
      </c>
      <c r="AM51" s="27">
        <v>0</v>
      </c>
      <c r="AN51" s="38">
        <v>0</v>
      </c>
      <c r="AO51" s="27">
        <v>0</v>
      </c>
      <c r="AP51" s="27">
        <v>0</v>
      </c>
      <c r="AQ51" s="27">
        <v>0</v>
      </c>
      <c r="AR51" s="38">
        <v>0</v>
      </c>
      <c r="AS51" s="27">
        <v>0</v>
      </c>
      <c r="AT51" s="27">
        <v>0</v>
      </c>
      <c r="AU51" s="27">
        <v>0</v>
      </c>
      <c r="AV51" s="27">
        <v>0</v>
      </c>
      <c r="AW51" s="38">
        <v>0</v>
      </c>
      <c r="AX51" s="27">
        <v>0</v>
      </c>
      <c r="AY51" s="27">
        <v>0</v>
      </c>
      <c r="AZ51" s="27">
        <v>0</v>
      </c>
      <c r="BA51" s="38">
        <v>0</v>
      </c>
      <c r="BB51" s="27">
        <v>0</v>
      </c>
      <c r="BC51" s="27">
        <v>0</v>
      </c>
      <c r="BD51" s="27">
        <v>0</v>
      </c>
      <c r="BE51" s="27">
        <v>0</v>
      </c>
      <c r="BF51" s="27">
        <v>0</v>
      </c>
      <c r="BG51" s="27">
        <v>0</v>
      </c>
      <c r="BH51" s="27">
        <v>0</v>
      </c>
      <c r="BI51" s="27">
        <v>0</v>
      </c>
      <c r="BJ51" s="27">
        <v>0</v>
      </c>
      <c r="BK51" s="27">
        <v>0</v>
      </c>
      <c r="BL51" s="27">
        <v>0</v>
      </c>
      <c r="BM51" s="27">
        <v>0</v>
      </c>
      <c r="BN51" s="27">
        <v>0</v>
      </c>
      <c r="BO51" s="27">
        <v>0</v>
      </c>
      <c r="BP51" s="27">
        <v>0</v>
      </c>
      <c r="BQ51" s="27">
        <v>0</v>
      </c>
      <c r="BR51" s="27">
        <v>0</v>
      </c>
      <c r="BS51" s="27">
        <v>0</v>
      </c>
      <c r="BT51" s="27">
        <v>0</v>
      </c>
      <c r="BU51" s="27">
        <v>0</v>
      </c>
      <c r="BV51" s="27">
        <v>0</v>
      </c>
      <c r="BW51" s="27">
        <v>0</v>
      </c>
      <c r="BX51" s="27">
        <v>0</v>
      </c>
      <c r="BY51" s="27">
        <v>0</v>
      </c>
      <c r="BZ51" s="27">
        <v>0</v>
      </c>
      <c r="CA51" s="27">
        <v>0</v>
      </c>
    </row>
    <row r="52" spans="1:79" ht="99" customHeight="1">
      <c r="A52" s="27" t="s">
        <v>142</v>
      </c>
      <c r="B52" s="43" t="s">
        <v>257</v>
      </c>
      <c r="C52" s="44" t="s">
        <v>91</v>
      </c>
      <c r="D52" s="27">
        <v>11</v>
      </c>
      <c r="E52" s="27">
        <v>2</v>
      </c>
      <c r="F52" s="27">
        <v>1</v>
      </c>
      <c r="G52" s="27">
        <v>1</v>
      </c>
      <c r="H52" s="38">
        <v>1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1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38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38">
        <v>0</v>
      </c>
      <c r="AI52" s="27">
        <v>0</v>
      </c>
      <c r="AJ52" s="27">
        <v>0</v>
      </c>
      <c r="AK52" s="38">
        <v>0</v>
      </c>
      <c r="AL52" s="27">
        <v>0</v>
      </c>
      <c r="AM52" s="27">
        <v>0</v>
      </c>
      <c r="AN52" s="38">
        <v>0</v>
      </c>
      <c r="AO52" s="27">
        <v>0</v>
      </c>
      <c r="AP52" s="27">
        <v>0</v>
      </c>
      <c r="AQ52" s="27">
        <v>0</v>
      </c>
      <c r="AR52" s="38">
        <v>0</v>
      </c>
      <c r="AS52" s="27">
        <v>0</v>
      </c>
      <c r="AT52" s="27">
        <v>0</v>
      </c>
      <c r="AU52" s="27">
        <v>0</v>
      </c>
      <c r="AV52" s="27">
        <v>0</v>
      </c>
      <c r="AW52" s="38">
        <v>0</v>
      </c>
      <c r="AX52" s="27">
        <v>0</v>
      </c>
      <c r="AY52" s="27">
        <v>0</v>
      </c>
      <c r="AZ52" s="27">
        <v>0</v>
      </c>
      <c r="BA52" s="38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27">
        <v>0</v>
      </c>
      <c r="BH52" s="27">
        <v>0</v>
      </c>
      <c r="BI52" s="27">
        <v>0</v>
      </c>
      <c r="BJ52" s="27">
        <v>0</v>
      </c>
      <c r="BK52" s="27">
        <v>0</v>
      </c>
      <c r="BL52" s="27">
        <v>0</v>
      </c>
      <c r="BM52" s="27">
        <v>0</v>
      </c>
      <c r="BN52" s="27">
        <v>0</v>
      </c>
      <c r="BO52" s="27">
        <v>0</v>
      </c>
      <c r="BP52" s="27">
        <v>0</v>
      </c>
      <c r="BQ52" s="27">
        <v>0</v>
      </c>
      <c r="BR52" s="27">
        <v>0</v>
      </c>
      <c r="BS52" s="27">
        <v>0</v>
      </c>
      <c r="BT52" s="27">
        <v>0</v>
      </c>
      <c r="BU52" s="27">
        <v>0</v>
      </c>
      <c r="BV52" s="27">
        <v>0</v>
      </c>
      <c r="BW52" s="27">
        <v>0</v>
      </c>
      <c r="BX52" s="27">
        <v>0</v>
      </c>
      <c r="BY52" s="27">
        <v>0</v>
      </c>
      <c r="BZ52" s="27">
        <v>0</v>
      </c>
      <c r="CA52" s="27">
        <v>0</v>
      </c>
    </row>
    <row r="53" spans="1:79" ht="117" customHeight="1">
      <c r="A53" s="27" t="s">
        <v>143</v>
      </c>
      <c r="B53" s="43" t="s">
        <v>258</v>
      </c>
      <c r="C53" s="44" t="s">
        <v>92</v>
      </c>
      <c r="D53" s="27">
        <v>46</v>
      </c>
      <c r="E53" s="27">
        <v>10</v>
      </c>
      <c r="F53" s="27">
        <v>3</v>
      </c>
      <c r="G53" s="27">
        <v>3</v>
      </c>
      <c r="H53" s="38">
        <v>3</v>
      </c>
      <c r="I53" s="27">
        <v>1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2</v>
      </c>
      <c r="T53" s="27">
        <v>0</v>
      </c>
      <c r="U53" s="27">
        <v>0</v>
      </c>
      <c r="V53" s="27">
        <v>0</v>
      </c>
      <c r="W53" s="27">
        <v>0</v>
      </c>
      <c r="X53" s="27">
        <v>1</v>
      </c>
      <c r="Y53" s="27">
        <v>0</v>
      </c>
      <c r="Z53" s="38">
        <v>0</v>
      </c>
      <c r="AA53" s="27">
        <v>0</v>
      </c>
      <c r="AB53" s="27">
        <v>0</v>
      </c>
      <c r="AC53" s="27">
        <v>0</v>
      </c>
      <c r="AD53" s="27">
        <v>0</v>
      </c>
      <c r="AE53" s="27">
        <v>0</v>
      </c>
      <c r="AF53" s="27">
        <v>0</v>
      </c>
      <c r="AG53" s="27">
        <v>0</v>
      </c>
      <c r="AH53" s="38">
        <v>0</v>
      </c>
      <c r="AI53" s="27">
        <v>0</v>
      </c>
      <c r="AJ53" s="27">
        <v>0</v>
      </c>
      <c r="AK53" s="38">
        <v>0</v>
      </c>
      <c r="AL53" s="27">
        <v>0</v>
      </c>
      <c r="AM53" s="27">
        <v>0</v>
      </c>
      <c r="AN53" s="38">
        <v>0</v>
      </c>
      <c r="AO53" s="27">
        <v>0</v>
      </c>
      <c r="AP53" s="27">
        <v>0</v>
      </c>
      <c r="AQ53" s="27">
        <v>0</v>
      </c>
      <c r="AR53" s="38">
        <v>0</v>
      </c>
      <c r="AS53" s="27">
        <v>0</v>
      </c>
      <c r="AT53" s="27">
        <v>0</v>
      </c>
      <c r="AU53" s="27">
        <v>0</v>
      </c>
      <c r="AV53" s="27">
        <v>0</v>
      </c>
      <c r="AW53" s="38">
        <v>0</v>
      </c>
      <c r="AX53" s="27">
        <v>0</v>
      </c>
      <c r="AY53" s="27">
        <v>0</v>
      </c>
      <c r="AZ53" s="27">
        <v>0</v>
      </c>
      <c r="BA53" s="38">
        <v>0</v>
      </c>
      <c r="BB53" s="27">
        <v>0</v>
      </c>
      <c r="BC53" s="27">
        <v>0</v>
      </c>
      <c r="BD53" s="27">
        <v>0</v>
      </c>
      <c r="BE53" s="27">
        <v>0</v>
      </c>
      <c r="BF53" s="27">
        <v>0</v>
      </c>
      <c r="BG53" s="27">
        <v>0</v>
      </c>
      <c r="BH53" s="27">
        <v>0</v>
      </c>
      <c r="BI53" s="27">
        <v>0</v>
      </c>
      <c r="BJ53" s="27">
        <v>0</v>
      </c>
      <c r="BK53" s="27">
        <v>0</v>
      </c>
      <c r="BL53" s="27">
        <v>0</v>
      </c>
      <c r="BM53" s="27">
        <v>0</v>
      </c>
      <c r="BN53" s="27">
        <v>0</v>
      </c>
      <c r="BO53" s="27">
        <v>0</v>
      </c>
      <c r="BP53" s="27">
        <v>0</v>
      </c>
      <c r="BQ53" s="27">
        <v>0</v>
      </c>
      <c r="BR53" s="27">
        <v>0</v>
      </c>
      <c r="BS53" s="27">
        <v>0</v>
      </c>
      <c r="BT53" s="27">
        <v>0</v>
      </c>
      <c r="BU53" s="27">
        <v>0</v>
      </c>
      <c r="BV53" s="27">
        <v>0</v>
      </c>
      <c r="BW53" s="27">
        <v>0</v>
      </c>
      <c r="BX53" s="27">
        <v>0</v>
      </c>
      <c r="BY53" s="27">
        <v>0</v>
      </c>
      <c r="BZ53" s="27">
        <v>0</v>
      </c>
      <c r="CA53" s="27">
        <v>0</v>
      </c>
    </row>
    <row r="54" spans="1:79" ht="42" customHeight="1">
      <c r="A54" s="50" t="s">
        <v>98</v>
      </c>
      <c r="B54" s="50"/>
      <c r="C54" s="50"/>
      <c r="D54" s="35">
        <f>D48</f>
        <v>175</v>
      </c>
      <c r="E54" s="35">
        <f aca="true" t="shared" si="18" ref="E54:BP54">E48</f>
        <v>36</v>
      </c>
      <c r="F54" s="35">
        <f t="shared" si="18"/>
        <v>11</v>
      </c>
      <c r="G54" s="35">
        <f t="shared" si="18"/>
        <v>11</v>
      </c>
      <c r="H54" s="35">
        <f t="shared" si="18"/>
        <v>13</v>
      </c>
      <c r="I54" s="35">
        <f t="shared" si="18"/>
        <v>4</v>
      </c>
      <c r="J54" s="35">
        <f t="shared" si="18"/>
        <v>0</v>
      </c>
      <c r="K54" s="35">
        <f t="shared" si="18"/>
        <v>0</v>
      </c>
      <c r="L54" s="35">
        <f t="shared" si="18"/>
        <v>0</v>
      </c>
      <c r="M54" s="35">
        <f t="shared" si="18"/>
        <v>0</v>
      </c>
      <c r="N54" s="35">
        <f t="shared" si="18"/>
        <v>0</v>
      </c>
      <c r="O54" s="35">
        <f t="shared" si="18"/>
        <v>1</v>
      </c>
      <c r="P54" s="35">
        <f t="shared" si="18"/>
        <v>0</v>
      </c>
      <c r="Q54" s="35">
        <f t="shared" si="18"/>
        <v>0</v>
      </c>
      <c r="R54" s="35">
        <f t="shared" si="18"/>
        <v>0</v>
      </c>
      <c r="S54" s="35">
        <f t="shared" si="18"/>
        <v>7</v>
      </c>
      <c r="T54" s="35">
        <f t="shared" si="18"/>
        <v>0</v>
      </c>
      <c r="U54" s="35">
        <f t="shared" si="18"/>
        <v>0</v>
      </c>
      <c r="V54" s="35">
        <f t="shared" si="18"/>
        <v>0</v>
      </c>
      <c r="W54" s="35">
        <f t="shared" si="18"/>
        <v>0</v>
      </c>
      <c r="X54" s="35">
        <f t="shared" si="18"/>
        <v>3</v>
      </c>
      <c r="Y54" s="35">
        <f t="shared" si="18"/>
        <v>0</v>
      </c>
      <c r="Z54" s="35">
        <f t="shared" si="18"/>
        <v>0</v>
      </c>
      <c r="AA54" s="35">
        <f t="shared" si="18"/>
        <v>0</v>
      </c>
      <c r="AB54" s="35">
        <f t="shared" si="18"/>
        <v>0</v>
      </c>
      <c r="AC54" s="35">
        <f t="shared" si="18"/>
        <v>0</v>
      </c>
      <c r="AD54" s="35">
        <f t="shared" si="18"/>
        <v>0</v>
      </c>
      <c r="AE54" s="35">
        <f t="shared" si="18"/>
        <v>0</v>
      </c>
      <c r="AF54" s="35">
        <f t="shared" si="18"/>
        <v>0</v>
      </c>
      <c r="AG54" s="35">
        <f t="shared" si="18"/>
        <v>0</v>
      </c>
      <c r="AH54" s="35">
        <f t="shared" si="18"/>
        <v>0</v>
      </c>
      <c r="AI54" s="35">
        <f t="shared" si="18"/>
        <v>0</v>
      </c>
      <c r="AJ54" s="35">
        <f t="shared" si="18"/>
        <v>0</v>
      </c>
      <c r="AK54" s="35">
        <f t="shared" si="18"/>
        <v>0</v>
      </c>
      <c r="AL54" s="35">
        <f t="shared" si="18"/>
        <v>0</v>
      </c>
      <c r="AM54" s="35">
        <f t="shared" si="18"/>
        <v>0</v>
      </c>
      <c r="AN54" s="35">
        <f t="shared" si="18"/>
        <v>0</v>
      </c>
      <c r="AO54" s="35">
        <f t="shared" si="18"/>
        <v>0</v>
      </c>
      <c r="AP54" s="35">
        <f t="shared" si="18"/>
        <v>0</v>
      </c>
      <c r="AQ54" s="35">
        <f t="shared" si="18"/>
        <v>0</v>
      </c>
      <c r="AR54" s="35">
        <f t="shared" si="18"/>
        <v>0</v>
      </c>
      <c r="AS54" s="35">
        <f t="shared" si="18"/>
        <v>0</v>
      </c>
      <c r="AT54" s="35">
        <f t="shared" si="18"/>
        <v>0</v>
      </c>
      <c r="AU54" s="35">
        <f t="shared" si="18"/>
        <v>0</v>
      </c>
      <c r="AV54" s="35">
        <f t="shared" si="18"/>
        <v>0</v>
      </c>
      <c r="AW54" s="35">
        <f t="shared" si="18"/>
        <v>0</v>
      </c>
      <c r="AX54" s="35">
        <f t="shared" si="18"/>
        <v>0</v>
      </c>
      <c r="AY54" s="35">
        <f t="shared" si="18"/>
        <v>0</v>
      </c>
      <c r="AZ54" s="35">
        <f t="shared" si="18"/>
        <v>0</v>
      </c>
      <c r="BA54" s="35">
        <f t="shared" si="18"/>
        <v>0</v>
      </c>
      <c r="BB54" s="35">
        <f t="shared" si="18"/>
        <v>0</v>
      </c>
      <c r="BC54" s="35">
        <f t="shared" si="18"/>
        <v>0</v>
      </c>
      <c r="BD54" s="35">
        <f t="shared" si="18"/>
        <v>0</v>
      </c>
      <c r="BE54" s="35">
        <f t="shared" si="18"/>
        <v>0</v>
      </c>
      <c r="BF54" s="35">
        <f t="shared" si="18"/>
        <v>0</v>
      </c>
      <c r="BG54" s="35">
        <f t="shared" si="18"/>
        <v>0</v>
      </c>
      <c r="BH54" s="35">
        <f t="shared" si="18"/>
        <v>0</v>
      </c>
      <c r="BI54" s="35">
        <f t="shared" si="18"/>
        <v>0</v>
      </c>
      <c r="BJ54" s="35">
        <f t="shared" si="18"/>
        <v>0</v>
      </c>
      <c r="BK54" s="35">
        <f t="shared" si="18"/>
        <v>0</v>
      </c>
      <c r="BL54" s="35">
        <f t="shared" si="18"/>
        <v>0</v>
      </c>
      <c r="BM54" s="35">
        <f t="shared" si="18"/>
        <v>0</v>
      </c>
      <c r="BN54" s="35">
        <f t="shared" si="18"/>
        <v>0</v>
      </c>
      <c r="BO54" s="35">
        <f t="shared" si="18"/>
        <v>0</v>
      </c>
      <c r="BP54" s="35">
        <f t="shared" si="18"/>
        <v>0</v>
      </c>
      <c r="BQ54" s="35">
        <f aca="true" t="shared" si="19" ref="BQ54:CA54">BQ48</f>
        <v>0</v>
      </c>
      <c r="BR54" s="35">
        <f t="shared" si="19"/>
        <v>0</v>
      </c>
      <c r="BS54" s="35">
        <f t="shared" si="19"/>
        <v>0</v>
      </c>
      <c r="BT54" s="35">
        <f t="shared" si="19"/>
        <v>0</v>
      </c>
      <c r="BU54" s="35">
        <f t="shared" si="19"/>
        <v>0</v>
      </c>
      <c r="BV54" s="35">
        <f t="shared" si="19"/>
        <v>0</v>
      </c>
      <c r="BW54" s="35">
        <f t="shared" si="19"/>
        <v>0</v>
      </c>
      <c r="BX54" s="35">
        <f t="shared" si="19"/>
        <v>0</v>
      </c>
      <c r="BY54" s="35">
        <f t="shared" si="19"/>
        <v>0</v>
      </c>
      <c r="BZ54" s="35">
        <f t="shared" si="19"/>
        <v>0</v>
      </c>
      <c r="CA54" s="35">
        <f t="shared" si="19"/>
        <v>0</v>
      </c>
    </row>
    <row r="55" spans="1:79" ht="42" customHeight="1">
      <c r="A55" s="35" t="s">
        <v>144</v>
      </c>
      <c r="B55" s="53" t="s">
        <v>99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</row>
    <row r="56" spans="1:81" ht="169.5" customHeight="1">
      <c r="A56" s="27" t="s">
        <v>100</v>
      </c>
      <c r="B56" s="43" t="s">
        <v>145</v>
      </c>
      <c r="C56" s="44" t="s">
        <v>146</v>
      </c>
      <c r="D56" s="27">
        <v>3</v>
      </c>
      <c r="E56" s="27">
        <v>0</v>
      </c>
      <c r="F56" s="27">
        <v>1</v>
      </c>
      <c r="G56" s="27">
        <v>0</v>
      </c>
      <c r="H56" s="38">
        <v>1</v>
      </c>
      <c r="I56" s="27">
        <v>1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38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0</v>
      </c>
      <c r="AG56" s="27">
        <v>0</v>
      </c>
      <c r="AH56" s="38">
        <v>0</v>
      </c>
      <c r="AI56" s="27">
        <v>0</v>
      </c>
      <c r="AJ56" s="27">
        <v>0</v>
      </c>
      <c r="AK56" s="38">
        <v>0</v>
      </c>
      <c r="AL56" s="27">
        <v>0</v>
      </c>
      <c r="AM56" s="27">
        <v>0</v>
      </c>
      <c r="AN56" s="38">
        <v>0</v>
      </c>
      <c r="AO56" s="27">
        <v>0</v>
      </c>
      <c r="AP56" s="27">
        <v>0</v>
      </c>
      <c r="AQ56" s="27">
        <v>0</v>
      </c>
      <c r="AR56" s="38">
        <v>0</v>
      </c>
      <c r="AS56" s="27">
        <v>0</v>
      </c>
      <c r="AT56" s="27">
        <v>0</v>
      </c>
      <c r="AU56" s="27">
        <v>0</v>
      </c>
      <c r="AV56" s="27">
        <v>0</v>
      </c>
      <c r="AW56" s="38">
        <v>0</v>
      </c>
      <c r="AX56" s="27">
        <v>0</v>
      </c>
      <c r="AY56" s="27">
        <v>0</v>
      </c>
      <c r="AZ56" s="27">
        <v>0</v>
      </c>
      <c r="BA56" s="38">
        <v>0</v>
      </c>
      <c r="BB56" s="27">
        <v>0</v>
      </c>
      <c r="BC56" s="27">
        <v>0</v>
      </c>
      <c r="BD56" s="27">
        <v>0</v>
      </c>
      <c r="BE56" s="27">
        <v>0</v>
      </c>
      <c r="BF56" s="27">
        <v>0</v>
      </c>
      <c r="BG56" s="27">
        <v>0</v>
      </c>
      <c r="BH56" s="27">
        <v>0</v>
      </c>
      <c r="BI56" s="27">
        <v>0</v>
      </c>
      <c r="BJ56" s="27">
        <v>0</v>
      </c>
      <c r="BK56" s="27">
        <v>0</v>
      </c>
      <c r="BL56" s="27">
        <v>0</v>
      </c>
      <c r="BM56" s="27">
        <v>0</v>
      </c>
      <c r="BN56" s="27">
        <v>0</v>
      </c>
      <c r="BO56" s="27">
        <v>0</v>
      </c>
      <c r="BP56" s="27">
        <v>0</v>
      </c>
      <c r="BQ56" s="27">
        <v>0</v>
      </c>
      <c r="BR56" s="27">
        <v>0</v>
      </c>
      <c r="BS56" s="27">
        <v>0</v>
      </c>
      <c r="BT56" s="27">
        <v>0</v>
      </c>
      <c r="BU56" s="27">
        <v>0</v>
      </c>
      <c r="BV56" s="27">
        <v>0</v>
      </c>
      <c r="BW56" s="27">
        <v>0</v>
      </c>
      <c r="BX56" s="27">
        <v>0</v>
      </c>
      <c r="BY56" s="27">
        <v>0</v>
      </c>
      <c r="BZ56" s="27">
        <v>0</v>
      </c>
      <c r="CA56" s="27">
        <v>0</v>
      </c>
      <c r="CB56" s="20"/>
      <c r="CC56" s="4"/>
    </row>
    <row r="57" spans="1:79" ht="158.25" customHeight="1">
      <c r="A57" s="27" t="s">
        <v>147</v>
      </c>
      <c r="B57" s="43" t="s">
        <v>259</v>
      </c>
      <c r="C57" s="44" t="s">
        <v>93</v>
      </c>
      <c r="D57" s="27">
        <v>31</v>
      </c>
      <c r="E57" s="27">
        <v>5</v>
      </c>
      <c r="F57" s="27">
        <v>9</v>
      </c>
      <c r="G57" s="27">
        <v>3</v>
      </c>
      <c r="H57" s="38">
        <v>3</v>
      </c>
      <c r="I57" s="27">
        <v>1</v>
      </c>
      <c r="J57" s="27">
        <v>2</v>
      </c>
      <c r="K57" s="27">
        <v>0</v>
      </c>
      <c r="L57" s="27">
        <v>0</v>
      </c>
      <c r="M57" s="27">
        <v>6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27">
        <v>0</v>
      </c>
      <c r="Z57" s="38">
        <v>0</v>
      </c>
      <c r="AA57" s="27">
        <v>0</v>
      </c>
      <c r="AB57" s="27">
        <v>0</v>
      </c>
      <c r="AC57" s="27">
        <v>0</v>
      </c>
      <c r="AD57" s="27">
        <v>0</v>
      </c>
      <c r="AE57" s="27">
        <v>0</v>
      </c>
      <c r="AF57" s="27">
        <v>0</v>
      </c>
      <c r="AG57" s="27">
        <v>0</v>
      </c>
      <c r="AH57" s="38">
        <v>0</v>
      </c>
      <c r="AI57" s="27">
        <v>0</v>
      </c>
      <c r="AJ57" s="27">
        <v>0</v>
      </c>
      <c r="AK57" s="38">
        <v>0</v>
      </c>
      <c r="AL57" s="27">
        <v>0</v>
      </c>
      <c r="AM57" s="27">
        <v>0</v>
      </c>
      <c r="AN57" s="38">
        <v>0</v>
      </c>
      <c r="AO57" s="27">
        <v>0</v>
      </c>
      <c r="AP57" s="27">
        <v>0</v>
      </c>
      <c r="AQ57" s="27">
        <v>0</v>
      </c>
      <c r="AR57" s="38">
        <v>0</v>
      </c>
      <c r="AS57" s="27">
        <v>0</v>
      </c>
      <c r="AT57" s="27">
        <v>0</v>
      </c>
      <c r="AU57" s="27">
        <v>0</v>
      </c>
      <c r="AV57" s="27">
        <v>0</v>
      </c>
      <c r="AW57" s="38">
        <v>0</v>
      </c>
      <c r="AX57" s="27">
        <v>0</v>
      </c>
      <c r="AY57" s="27">
        <v>0</v>
      </c>
      <c r="AZ57" s="27">
        <v>0</v>
      </c>
      <c r="BA57" s="38">
        <v>0</v>
      </c>
      <c r="BB57" s="27">
        <v>0</v>
      </c>
      <c r="BC57" s="27">
        <v>0</v>
      </c>
      <c r="BD57" s="27">
        <v>0</v>
      </c>
      <c r="BE57" s="27">
        <v>0</v>
      </c>
      <c r="BF57" s="27">
        <v>0</v>
      </c>
      <c r="BG57" s="27">
        <v>0</v>
      </c>
      <c r="BH57" s="27">
        <v>0</v>
      </c>
      <c r="BI57" s="27">
        <v>0</v>
      </c>
      <c r="BJ57" s="27">
        <v>0</v>
      </c>
      <c r="BK57" s="27">
        <v>0</v>
      </c>
      <c r="BL57" s="27">
        <v>0</v>
      </c>
      <c r="BM57" s="27">
        <v>0</v>
      </c>
      <c r="BN57" s="27">
        <v>0</v>
      </c>
      <c r="BO57" s="27">
        <v>0</v>
      </c>
      <c r="BP57" s="27">
        <v>0</v>
      </c>
      <c r="BQ57" s="27">
        <v>0</v>
      </c>
      <c r="BR57" s="27">
        <v>0</v>
      </c>
      <c r="BS57" s="27">
        <v>0</v>
      </c>
      <c r="BT57" s="27">
        <v>0</v>
      </c>
      <c r="BU57" s="27">
        <v>0</v>
      </c>
      <c r="BV57" s="27">
        <v>0</v>
      </c>
      <c r="BW57" s="27">
        <v>0</v>
      </c>
      <c r="BX57" s="27">
        <v>0</v>
      </c>
      <c r="BY57" s="27">
        <v>0</v>
      </c>
      <c r="BZ57" s="27">
        <v>0</v>
      </c>
      <c r="CA57" s="27">
        <v>0</v>
      </c>
    </row>
    <row r="58" spans="1:79" ht="72" customHeight="1">
      <c r="A58" s="54" t="s">
        <v>103</v>
      </c>
      <c r="B58" s="54"/>
      <c r="C58" s="54"/>
      <c r="D58" s="35">
        <f>SUM(D56:D57)</f>
        <v>34</v>
      </c>
      <c r="E58" s="35">
        <f aca="true" t="shared" si="20" ref="E58:BP58">SUM(E56:E57)</f>
        <v>5</v>
      </c>
      <c r="F58" s="35">
        <f t="shared" si="20"/>
        <v>10</v>
      </c>
      <c r="G58" s="35">
        <f t="shared" si="20"/>
        <v>3</v>
      </c>
      <c r="H58" s="35">
        <f t="shared" si="20"/>
        <v>4</v>
      </c>
      <c r="I58" s="35">
        <f t="shared" si="20"/>
        <v>2</v>
      </c>
      <c r="J58" s="35">
        <f t="shared" si="20"/>
        <v>2</v>
      </c>
      <c r="K58" s="35">
        <f t="shared" si="20"/>
        <v>0</v>
      </c>
      <c r="L58" s="35">
        <f t="shared" si="20"/>
        <v>0</v>
      </c>
      <c r="M58" s="35">
        <f t="shared" si="20"/>
        <v>6</v>
      </c>
      <c r="N58" s="35">
        <f t="shared" si="20"/>
        <v>0</v>
      </c>
      <c r="O58" s="35">
        <f t="shared" si="20"/>
        <v>0</v>
      </c>
      <c r="P58" s="35">
        <f t="shared" si="20"/>
        <v>0</v>
      </c>
      <c r="Q58" s="35">
        <f t="shared" si="20"/>
        <v>0</v>
      </c>
      <c r="R58" s="35">
        <f t="shared" si="20"/>
        <v>0</v>
      </c>
      <c r="S58" s="35">
        <f t="shared" si="20"/>
        <v>0</v>
      </c>
      <c r="T58" s="35">
        <f t="shared" si="20"/>
        <v>0</v>
      </c>
      <c r="U58" s="35">
        <f t="shared" si="20"/>
        <v>0</v>
      </c>
      <c r="V58" s="35">
        <f t="shared" si="20"/>
        <v>0</v>
      </c>
      <c r="W58" s="35">
        <f t="shared" si="20"/>
        <v>0</v>
      </c>
      <c r="X58" s="35">
        <f t="shared" si="20"/>
        <v>0</v>
      </c>
      <c r="Y58" s="35">
        <f t="shared" si="20"/>
        <v>0</v>
      </c>
      <c r="Z58" s="35">
        <f t="shared" si="20"/>
        <v>0</v>
      </c>
      <c r="AA58" s="35">
        <f t="shared" si="20"/>
        <v>0</v>
      </c>
      <c r="AB58" s="35">
        <f t="shared" si="20"/>
        <v>0</v>
      </c>
      <c r="AC58" s="35">
        <f t="shared" si="20"/>
        <v>0</v>
      </c>
      <c r="AD58" s="35">
        <f t="shared" si="20"/>
        <v>0</v>
      </c>
      <c r="AE58" s="35">
        <f t="shared" si="20"/>
        <v>0</v>
      </c>
      <c r="AF58" s="35">
        <f t="shared" si="20"/>
        <v>0</v>
      </c>
      <c r="AG58" s="35">
        <f t="shared" si="20"/>
        <v>0</v>
      </c>
      <c r="AH58" s="35">
        <f t="shared" si="20"/>
        <v>0</v>
      </c>
      <c r="AI58" s="35">
        <f t="shared" si="20"/>
        <v>0</v>
      </c>
      <c r="AJ58" s="35">
        <f t="shared" si="20"/>
        <v>0</v>
      </c>
      <c r="AK58" s="35">
        <f t="shared" si="20"/>
        <v>0</v>
      </c>
      <c r="AL58" s="35">
        <f t="shared" si="20"/>
        <v>0</v>
      </c>
      <c r="AM58" s="35">
        <f t="shared" si="20"/>
        <v>0</v>
      </c>
      <c r="AN58" s="35">
        <f t="shared" si="20"/>
        <v>0</v>
      </c>
      <c r="AO58" s="35">
        <f t="shared" si="20"/>
        <v>0</v>
      </c>
      <c r="AP58" s="35">
        <f t="shared" si="20"/>
        <v>0</v>
      </c>
      <c r="AQ58" s="35">
        <f t="shared" si="20"/>
        <v>0</v>
      </c>
      <c r="AR58" s="35">
        <f t="shared" si="20"/>
        <v>0</v>
      </c>
      <c r="AS58" s="35">
        <f t="shared" si="20"/>
        <v>0</v>
      </c>
      <c r="AT58" s="35">
        <f t="shared" si="20"/>
        <v>0</v>
      </c>
      <c r="AU58" s="35">
        <f t="shared" si="20"/>
        <v>0</v>
      </c>
      <c r="AV58" s="35">
        <f t="shared" si="20"/>
        <v>0</v>
      </c>
      <c r="AW58" s="35">
        <f t="shared" si="20"/>
        <v>0</v>
      </c>
      <c r="AX58" s="35">
        <f t="shared" si="20"/>
        <v>0</v>
      </c>
      <c r="AY58" s="35">
        <f t="shared" si="20"/>
        <v>0</v>
      </c>
      <c r="AZ58" s="35">
        <f t="shared" si="20"/>
        <v>0</v>
      </c>
      <c r="BA58" s="35">
        <f t="shared" si="20"/>
        <v>0</v>
      </c>
      <c r="BB58" s="35">
        <f t="shared" si="20"/>
        <v>0</v>
      </c>
      <c r="BC58" s="35">
        <f t="shared" si="20"/>
        <v>0</v>
      </c>
      <c r="BD58" s="35">
        <f t="shared" si="20"/>
        <v>0</v>
      </c>
      <c r="BE58" s="35">
        <f t="shared" si="20"/>
        <v>0</v>
      </c>
      <c r="BF58" s="35">
        <f t="shared" si="20"/>
        <v>0</v>
      </c>
      <c r="BG58" s="35">
        <f t="shared" si="20"/>
        <v>0</v>
      </c>
      <c r="BH58" s="35">
        <f t="shared" si="20"/>
        <v>0</v>
      </c>
      <c r="BI58" s="35">
        <f t="shared" si="20"/>
        <v>0</v>
      </c>
      <c r="BJ58" s="35">
        <f t="shared" si="20"/>
        <v>0</v>
      </c>
      <c r="BK58" s="35">
        <f t="shared" si="20"/>
        <v>0</v>
      </c>
      <c r="BL58" s="35">
        <f t="shared" si="20"/>
        <v>0</v>
      </c>
      <c r="BM58" s="35">
        <f t="shared" si="20"/>
        <v>0</v>
      </c>
      <c r="BN58" s="35">
        <f t="shared" si="20"/>
        <v>0</v>
      </c>
      <c r="BO58" s="35">
        <f t="shared" si="20"/>
        <v>0</v>
      </c>
      <c r="BP58" s="35">
        <f t="shared" si="20"/>
        <v>0</v>
      </c>
      <c r="BQ58" s="35">
        <f aca="true" t="shared" si="21" ref="BQ58:CA58">SUM(BQ56:BQ57)</f>
        <v>0</v>
      </c>
      <c r="BR58" s="35">
        <f t="shared" si="21"/>
        <v>0</v>
      </c>
      <c r="BS58" s="35">
        <f t="shared" si="21"/>
        <v>0</v>
      </c>
      <c r="BT58" s="35">
        <f t="shared" si="21"/>
        <v>0</v>
      </c>
      <c r="BU58" s="35">
        <f t="shared" si="21"/>
        <v>0</v>
      </c>
      <c r="BV58" s="35">
        <f t="shared" si="21"/>
        <v>0</v>
      </c>
      <c r="BW58" s="35">
        <f t="shared" si="21"/>
        <v>0</v>
      </c>
      <c r="BX58" s="35">
        <f t="shared" si="21"/>
        <v>0</v>
      </c>
      <c r="BY58" s="35">
        <f t="shared" si="21"/>
        <v>0</v>
      </c>
      <c r="BZ58" s="35">
        <f t="shared" si="21"/>
        <v>0</v>
      </c>
      <c r="CA58" s="35">
        <f t="shared" si="21"/>
        <v>0</v>
      </c>
    </row>
    <row r="59" spans="1:79" ht="42" customHeight="1">
      <c r="A59" s="35" t="s">
        <v>149</v>
      </c>
      <c r="B59" s="53" t="s">
        <v>148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</row>
    <row r="60" spans="1:79" ht="117" customHeight="1">
      <c r="A60" s="27" t="s">
        <v>105</v>
      </c>
      <c r="B60" s="43" t="s">
        <v>150</v>
      </c>
      <c r="C60" s="44" t="s">
        <v>151</v>
      </c>
      <c r="D60" s="27">
        <v>45</v>
      </c>
      <c r="E60" s="27">
        <v>10</v>
      </c>
      <c r="F60" s="27">
        <v>2</v>
      </c>
      <c r="G60" s="27">
        <v>1</v>
      </c>
      <c r="H60" s="38">
        <v>4</v>
      </c>
      <c r="I60" s="27">
        <v>3</v>
      </c>
      <c r="J60" s="27">
        <v>0</v>
      </c>
      <c r="K60" s="27">
        <v>0</v>
      </c>
      <c r="L60" s="27">
        <v>0</v>
      </c>
      <c r="M60" s="27">
        <v>1</v>
      </c>
      <c r="N60" s="27">
        <v>0</v>
      </c>
      <c r="O60" s="27">
        <v>1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38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38">
        <v>0</v>
      </c>
      <c r="AI60" s="27">
        <v>0</v>
      </c>
      <c r="AJ60" s="27">
        <v>0</v>
      </c>
      <c r="AK60" s="38">
        <v>0</v>
      </c>
      <c r="AL60" s="27">
        <v>0</v>
      </c>
      <c r="AM60" s="27">
        <v>0</v>
      </c>
      <c r="AN60" s="38">
        <v>0</v>
      </c>
      <c r="AO60" s="27">
        <v>0</v>
      </c>
      <c r="AP60" s="27">
        <v>0</v>
      </c>
      <c r="AQ60" s="27">
        <v>0</v>
      </c>
      <c r="AR60" s="38">
        <v>0</v>
      </c>
      <c r="AS60" s="27">
        <v>0</v>
      </c>
      <c r="AT60" s="27">
        <v>0</v>
      </c>
      <c r="AU60" s="27">
        <v>0</v>
      </c>
      <c r="AV60" s="27">
        <v>0</v>
      </c>
      <c r="AW60" s="38">
        <v>0</v>
      </c>
      <c r="AX60" s="27">
        <v>0</v>
      </c>
      <c r="AY60" s="27">
        <v>0</v>
      </c>
      <c r="AZ60" s="27">
        <v>0</v>
      </c>
      <c r="BA60" s="38">
        <v>0</v>
      </c>
      <c r="BB60" s="27">
        <v>0</v>
      </c>
      <c r="BC60" s="27">
        <v>0</v>
      </c>
      <c r="BD60" s="27">
        <v>0</v>
      </c>
      <c r="BE60" s="27">
        <v>0</v>
      </c>
      <c r="BF60" s="27">
        <v>0</v>
      </c>
      <c r="BG60" s="27">
        <v>0</v>
      </c>
      <c r="BH60" s="27">
        <v>0</v>
      </c>
      <c r="BI60" s="27">
        <v>0</v>
      </c>
      <c r="BJ60" s="27">
        <v>0</v>
      </c>
      <c r="BK60" s="27">
        <v>0</v>
      </c>
      <c r="BL60" s="27">
        <v>0</v>
      </c>
      <c r="BM60" s="27">
        <v>0</v>
      </c>
      <c r="BN60" s="27">
        <v>0</v>
      </c>
      <c r="BO60" s="27">
        <v>0</v>
      </c>
      <c r="BP60" s="27">
        <v>0</v>
      </c>
      <c r="BQ60" s="27">
        <v>0</v>
      </c>
      <c r="BR60" s="27">
        <v>0</v>
      </c>
      <c r="BS60" s="27">
        <v>0</v>
      </c>
      <c r="BT60" s="27">
        <v>0</v>
      </c>
      <c r="BU60" s="27">
        <v>0</v>
      </c>
      <c r="BV60" s="27">
        <v>0</v>
      </c>
      <c r="BW60" s="27">
        <v>0</v>
      </c>
      <c r="BX60" s="27">
        <v>0</v>
      </c>
      <c r="BY60" s="27">
        <v>0</v>
      </c>
      <c r="BZ60" s="27">
        <v>0</v>
      </c>
      <c r="CA60" s="27">
        <v>0</v>
      </c>
    </row>
    <row r="61" spans="1:79" ht="175.5" customHeight="1">
      <c r="A61" s="27" t="s">
        <v>108</v>
      </c>
      <c r="B61" s="43" t="s">
        <v>152</v>
      </c>
      <c r="C61" s="44" t="s">
        <v>155</v>
      </c>
      <c r="D61" s="27">
        <f>SUM(D62:D64)</f>
        <v>28</v>
      </c>
      <c r="E61" s="27">
        <f aca="true" t="shared" si="22" ref="E61:BP61">SUM(E62:E64)</f>
        <v>7</v>
      </c>
      <c r="F61" s="27">
        <f t="shared" si="22"/>
        <v>0</v>
      </c>
      <c r="G61" s="27">
        <f t="shared" si="22"/>
        <v>0</v>
      </c>
      <c r="H61" s="38">
        <f t="shared" si="22"/>
        <v>0</v>
      </c>
      <c r="I61" s="27">
        <f t="shared" si="22"/>
        <v>0</v>
      </c>
      <c r="J61" s="27">
        <f t="shared" si="22"/>
        <v>0</v>
      </c>
      <c r="K61" s="27">
        <f t="shared" si="22"/>
        <v>0</v>
      </c>
      <c r="L61" s="27">
        <f t="shared" si="22"/>
        <v>0</v>
      </c>
      <c r="M61" s="27">
        <f t="shared" si="22"/>
        <v>0</v>
      </c>
      <c r="N61" s="27">
        <f t="shared" si="22"/>
        <v>0</v>
      </c>
      <c r="O61" s="27">
        <f t="shared" si="22"/>
        <v>0</v>
      </c>
      <c r="P61" s="27">
        <f t="shared" si="22"/>
        <v>0</v>
      </c>
      <c r="Q61" s="27">
        <f t="shared" si="22"/>
        <v>0</v>
      </c>
      <c r="R61" s="27">
        <f t="shared" si="22"/>
        <v>0</v>
      </c>
      <c r="S61" s="27">
        <f t="shared" si="22"/>
        <v>0</v>
      </c>
      <c r="T61" s="27">
        <f t="shared" si="22"/>
        <v>0</v>
      </c>
      <c r="U61" s="27">
        <f t="shared" si="22"/>
        <v>0</v>
      </c>
      <c r="V61" s="27">
        <f t="shared" si="22"/>
        <v>0</v>
      </c>
      <c r="W61" s="27">
        <f t="shared" si="22"/>
        <v>0</v>
      </c>
      <c r="X61" s="27">
        <f t="shared" si="22"/>
        <v>0</v>
      </c>
      <c r="Y61" s="27">
        <f t="shared" si="22"/>
        <v>0</v>
      </c>
      <c r="Z61" s="38">
        <f t="shared" si="22"/>
        <v>0</v>
      </c>
      <c r="AA61" s="27">
        <f t="shared" si="22"/>
        <v>0</v>
      </c>
      <c r="AB61" s="27">
        <f t="shared" si="22"/>
        <v>0</v>
      </c>
      <c r="AC61" s="27">
        <f t="shared" si="22"/>
        <v>0</v>
      </c>
      <c r="AD61" s="27">
        <f t="shared" si="22"/>
        <v>0</v>
      </c>
      <c r="AE61" s="27">
        <f t="shared" si="22"/>
        <v>0</v>
      </c>
      <c r="AF61" s="27">
        <f t="shared" si="22"/>
        <v>0</v>
      </c>
      <c r="AG61" s="27">
        <f t="shared" si="22"/>
        <v>0</v>
      </c>
      <c r="AH61" s="38">
        <f t="shared" si="22"/>
        <v>0</v>
      </c>
      <c r="AI61" s="27">
        <f t="shared" si="22"/>
        <v>0</v>
      </c>
      <c r="AJ61" s="27">
        <f t="shared" si="22"/>
        <v>0</v>
      </c>
      <c r="AK61" s="38">
        <f t="shared" si="22"/>
        <v>0</v>
      </c>
      <c r="AL61" s="27">
        <f t="shared" si="22"/>
        <v>0</v>
      </c>
      <c r="AM61" s="27">
        <f t="shared" si="22"/>
        <v>0</v>
      </c>
      <c r="AN61" s="38">
        <f t="shared" si="22"/>
        <v>0</v>
      </c>
      <c r="AO61" s="27">
        <f t="shared" si="22"/>
        <v>0</v>
      </c>
      <c r="AP61" s="27">
        <f t="shared" si="22"/>
        <v>0</v>
      </c>
      <c r="AQ61" s="27">
        <f t="shared" si="22"/>
        <v>0</v>
      </c>
      <c r="AR61" s="38">
        <f t="shared" si="22"/>
        <v>0</v>
      </c>
      <c r="AS61" s="27">
        <f t="shared" si="22"/>
        <v>0</v>
      </c>
      <c r="AT61" s="27">
        <f t="shared" si="22"/>
        <v>0</v>
      </c>
      <c r="AU61" s="27">
        <f t="shared" si="22"/>
        <v>0</v>
      </c>
      <c r="AV61" s="27">
        <f t="shared" si="22"/>
        <v>0</v>
      </c>
      <c r="AW61" s="38">
        <f t="shared" si="22"/>
        <v>0</v>
      </c>
      <c r="AX61" s="27">
        <f t="shared" si="22"/>
        <v>0</v>
      </c>
      <c r="AY61" s="27">
        <f t="shared" si="22"/>
        <v>0</v>
      </c>
      <c r="AZ61" s="27">
        <f t="shared" si="22"/>
        <v>0</v>
      </c>
      <c r="BA61" s="38">
        <f t="shared" si="22"/>
        <v>0</v>
      </c>
      <c r="BB61" s="27">
        <f t="shared" si="22"/>
        <v>0</v>
      </c>
      <c r="BC61" s="27">
        <f t="shared" si="22"/>
        <v>0</v>
      </c>
      <c r="BD61" s="27">
        <f t="shared" si="22"/>
        <v>0</v>
      </c>
      <c r="BE61" s="27">
        <f t="shared" si="22"/>
        <v>0</v>
      </c>
      <c r="BF61" s="27">
        <f t="shared" si="22"/>
        <v>0</v>
      </c>
      <c r="BG61" s="27">
        <f t="shared" si="22"/>
        <v>0</v>
      </c>
      <c r="BH61" s="27">
        <f t="shared" si="22"/>
        <v>0</v>
      </c>
      <c r="BI61" s="27">
        <f t="shared" si="22"/>
        <v>0</v>
      </c>
      <c r="BJ61" s="27">
        <f t="shared" si="22"/>
        <v>0</v>
      </c>
      <c r="BK61" s="27">
        <f t="shared" si="22"/>
        <v>0</v>
      </c>
      <c r="BL61" s="27">
        <f t="shared" si="22"/>
        <v>0</v>
      </c>
      <c r="BM61" s="27">
        <f t="shared" si="22"/>
        <v>0</v>
      </c>
      <c r="BN61" s="27">
        <f t="shared" si="22"/>
        <v>0</v>
      </c>
      <c r="BO61" s="27">
        <f t="shared" si="22"/>
        <v>0</v>
      </c>
      <c r="BP61" s="27">
        <f t="shared" si="22"/>
        <v>0</v>
      </c>
      <c r="BQ61" s="27">
        <f aca="true" t="shared" si="23" ref="BQ61:CA61">SUM(BQ62:BQ64)</f>
        <v>0</v>
      </c>
      <c r="BR61" s="27">
        <f t="shared" si="23"/>
        <v>0</v>
      </c>
      <c r="BS61" s="27">
        <f t="shared" si="23"/>
        <v>0</v>
      </c>
      <c r="BT61" s="27">
        <f t="shared" si="23"/>
        <v>0</v>
      </c>
      <c r="BU61" s="27">
        <f t="shared" si="23"/>
        <v>0</v>
      </c>
      <c r="BV61" s="27">
        <f t="shared" si="23"/>
        <v>0</v>
      </c>
      <c r="BW61" s="27">
        <f t="shared" si="23"/>
        <v>0</v>
      </c>
      <c r="BX61" s="27">
        <f t="shared" si="23"/>
        <v>0</v>
      </c>
      <c r="BY61" s="27">
        <f t="shared" si="23"/>
        <v>0</v>
      </c>
      <c r="BZ61" s="27">
        <f t="shared" si="23"/>
        <v>0</v>
      </c>
      <c r="CA61" s="27">
        <f t="shared" si="23"/>
        <v>0</v>
      </c>
    </row>
    <row r="62" spans="1:79" ht="117" customHeight="1">
      <c r="A62" s="27" t="s">
        <v>153</v>
      </c>
      <c r="B62" s="43" t="s">
        <v>154</v>
      </c>
      <c r="C62" s="44" t="s">
        <v>155</v>
      </c>
      <c r="D62" s="29">
        <v>16</v>
      </c>
      <c r="E62" s="29">
        <v>4</v>
      </c>
      <c r="F62" s="27">
        <v>0</v>
      </c>
      <c r="G62" s="27">
        <v>0</v>
      </c>
      <c r="H62" s="38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  <c r="Z62" s="38">
        <v>0</v>
      </c>
      <c r="AA62" s="27">
        <v>0</v>
      </c>
      <c r="AB62" s="27">
        <v>0</v>
      </c>
      <c r="AC62" s="27">
        <v>0</v>
      </c>
      <c r="AD62" s="27">
        <v>0</v>
      </c>
      <c r="AE62" s="27">
        <v>0</v>
      </c>
      <c r="AF62" s="27">
        <v>0</v>
      </c>
      <c r="AG62" s="27">
        <v>0</v>
      </c>
      <c r="AH62" s="38">
        <v>0</v>
      </c>
      <c r="AI62" s="27">
        <v>0</v>
      </c>
      <c r="AJ62" s="27">
        <v>0</v>
      </c>
      <c r="AK62" s="38">
        <v>0</v>
      </c>
      <c r="AL62" s="27">
        <v>0</v>
      </c>
      <c r="AM62" s="27">
        <v>0</v>
      </c>
      <c r="AN62" s="38">
        <v>0</v>
      </c>
      <c r="AO62" s="27">
        <v>0</v>
      </c>
      <c r="AP62" s="27">
        <v>0</v>
      </c>
      <c r="AQ62" s="27">
        <v>0</v>
      </c>
      <c r="AR62" s="38">
        <v>0</v>
      </c>
      <c r="AS62" s="27">
        <v>0</v>
      </c>
      <c r="AT62" s="27">
        <v>0</v>
      </c>
      <c r="AU62" s="27">
        <v>0</v>
      </c>
      <c r="AV62" s="27">
        <v>0</v>
      </c>
      <c r="AW62" s="38">
        <v>0</v>
      </c>
      <c r="AX62" s="27">
        <v>0</v>
      </c>
      <c r="AY62" s="27">
        <v>0</v>
      </c>
      <c r="AZ62" s="27">
        <v>0</v>
      </c>
      <c r="BA62" s="38">
        <v>0</v>
      </c>
      <c r="BB62" s="27">
        <v>0</v>
      </c>
      <c r="BC62" s="27">
        <v>0</v>
      </c>
      <c r="BD62" s="27">
        <v>0</v>
      </c>
      <c r="BE62" s="27">
        <v>0</v>
      </c>
      <c r="BF62" s="27">
        <v>0</v>
      </c>
      <c r="BG62" s="27">
        <v>0</v>
      </c>
      <c r="BH62" s="27">
        <v>0</v>
      </c>
      <c r="BI62" s="27">
        <v>0</v>
      </c>
      <c r="BJ62" s="27">
        <v>0</v>
      </c>
      <c r="BK62" s="27">
        <v>0</v>
      </c>
      <c r="BL62" s="27">
        <v>0</v>
      </c>
      <c r="BM62" s="27">
        <v>0</v>
      </c>
      <c r="BN62" s="27">
        <v>0</v>
      </c>
      <c r="BO62" s="27">
        <v>0</v>
      </c>
      <c r="BP62" s="27">
        <v>0</v>
      </c>
      <c r="BQ62" s="27">
        <v>0</v>
      </c>
      <c r="BR62" s="27">
        <v>0</v>
      </c>
      <c r="BS62" s="27">
        <v>0</v>
      </c>
      <c r="BT62" s="27">
        <v>0</v>
      </c>
      <c r="BU62" s="27">
        <v>0</v>
      </c>
      <c r="BV62" s="27">
        <v>0</v>
      </c>
      <c r="BW62" s="27">
        <v>0</v>
      </c>
      <c r="BX62" s="27">
        <v>0</v>
      </c>
      <c r="BY62" s="27">
        <v>0</v>
      </c>
      <c r="BZ62" s="27">
        <v>0</v>
      </c>
      <c r="CA62" s="27">
        <v>0</v>
      </c>
    </row>
    <row r="63" spans="1:79" ht="138" customHeight="1">
      <c r="A63" s="27" t="s">
        <v>157</v>
      </c>
      <c r="B63" s="43" t="s">
        <v>156</v>
      </c>
      <c r="C63" s="44" t="s">
        <v>158</v>
      </c>
      <c r="D63" s="29">
        <v>8</v>
      </c>
      <c r="E63" s="29">
        <v>2</v>
      </c>
      <c r="F63" s="27">
        <v>0</v>
      </c>
      <c r="G63" s="27">
        <v>0</v>
      </c>
      <c r="H63" s="38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  <c r="Z63" s="38">
        <v>0</v>
      </c>
      <c r="AA63" s="27">
        <v>0</v>
      </c>
      <c r="AB63" s="27">
        <v>0</v>
      </c>
      <c r="AC63" s="27">
        <v>0</v>
      </c>
      <c r="AD63" s="27">
        <v>0</v>
      </c>
      <c r="AE63" s="27">
        <v>0</v>
      </c>
      <c r="AF63" s="27">
        <v>0</v>
      </c>
      <c r="AG63" s="27">
        <v>0</v>
      </c>
      <c r="AH63" s="38">
        <v>0</v>
      </c>
      <c r="AI63" s="27">
        <v>0</v>
      </c>
      <c r="AJ63" s="27">
        <v>0</v>
      </c>
      <c r="AK63" s="38">
        <v>0</v>
      </c>
      <c r="AL63" s="27">
        <v>0</v>
      </c>
      <c r="AM63" s="27">
        <v>0</v>
      </c>
      <c r="AN63" s="38">
        <v>0</v>
      </c>
      <c r="AO63" s="27">
        <v>0</v>
      </c>
      <c r="AP63" s="27">
        <v>0</v>
      </c>
      <c r="AQ63" s="27">
        <v>0</v>
      </c>
      <c r="AR63" s="38">
        <v>0</v>
      </c>
      <c r="AS63" s="27">
        <v>0</v>
      </c>
      <c r="AT63" s="27">
        <v>0</v>
      </c>
      <c r="AU63" s="27">
        <v>0</v>
      </c>
      <c r="AV63" s="27">
        <v>0</v>
      </c>
      <c r="AW63" s="38">
        <v>0</v>
      </c>
      <c r="AX63" s="27">
        <v>0</v>
      </c>
      <c r="AY63" s="27">
        <v>0</v>
      </c>
      <c r="AZ63" s="27">
        <v>0</v>
      </c>
      <c r="BA63" s="38">
        <v>0</v>
      </c>
      <c r="BB63" s="27">
        <v>0</v>
      </c>
      <c r="BC63" s="27">
        <v>0</v>
      </c>
      <c r="BD63" s="27">
        <v>0</v>
      </c>
      <c r="BE63" s="27">
        <v>0</v>
      </c>
      <c r="BF63" s="27">
        <v>0</v>
      </c>
      <c r="BG63" s="27">
        <v>0</v>
      </c>
      <c r="BH63" s="27">
        <v>0</v>
      </c>
      <c r="BI63" s="27">
        <v>0</v>
      </c>
      <c r="BJ63" s="27">
        <v>0</v>
      </c>
      <c r="BK63" s="27">
        <v>0</v>
      </c>
      <c r="BL63" s="27">
        <v>0</v>
      </c>
      <c r="BM63" s="27">
        <v>0</v>
      </c>
      <c r="BN63" s="27">
        <v>0</v>
      </c>
      <c r="BO63" s="27">
        <v>0</v>
      </c>
      <c r="BP63" s="27">
        <v>0</v>
      </c>
      <c r="BQ63" s="27">
        <v>0</v>
      </c>
      <c r="BR63" s="27">
        <v>0</v>
      </c>
      <c r="BS63" s="27">
        <v>0</v>
      </c>
      <c r="BT63" s="27">
        <v>0</v>
      </c>
      <c r="BU63" s="27">
        <v>0</v>
      </c>
      <c r="BV63" s="27">
        <v>0</v>
      </c>
      <c r="BW63" s="27">
        <v>0</v>
      </c>
      <c r="BX63" s="27">
        <v>0</v>
      </c>
      <c r="BY63" s="27">
        <v>0</v>
      </c>
      <c r="BZ63" s="27">
        <v>0</v>
      </c>
      <c r="CA63" s="27">
        <v>0</v>
      </c>
    </row>
    <row r="64" spans="1:79" ht="159" customHeight="1">
      <c r="A64" s="27" t="s">
        <v>160</v>
      </c>
      <c r="B64" s="43" t="s">
        <v>159</v>
      </c>
      <c r="C64" s="44" t="s">
        <v>161</v>
      </c>
      <c r="D64" s="29">
        <v>4</v>
      </c>
      <c r="E64" s="29">
        <v>1</v>
      </c>
      <c r="F64" s="27">
        <v>0</v>
      </c>
      <c r="G64" s="27">
        <v>0</v>
      </c>
      <c r="H64" s="38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38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38">
        <v>0</v>
      </c>
      <c r="AI64" s="27">
        <v>0</v>
      </c>
      <c r="AJ64" s="27">
        <v>0</v>
      </c>
      <c r="AK64" s="38">
        <v>0</v>
      </c>
      <c r="AL64" s="27">
        <v>0</v>
      </c>
      <c r="AM64" s="27">
        <v>0</v>
      </c>
      <c r="AN64" s="38">
        <v>0</v>
      </c>
      <c r="AO64" s="27">
        <v>0</v>
      </c>
      <c r="AP64" s="27">
        <v>0</v>
      </c>
      <c r="AQ64" s="27">
        <v>0</v>
      </c>
      <c r="AR64" s="38">
        <v>0</v>
      </c>
      <c r="AS64" s="27">
        <v>0</v>
      </c>
      <c r="AT64" s="27">
        <v>0</v>
      </c>
      <c r="AU64" s="27">
        <v>0</v>
      </c>
      <c r="AV64" s="27">
        <v>0</v>
      </c>
      <c r="AW64" s="38">
        <v>0</v>
      </c>
      <c r="AX64" s="27">
        <v>0</v>
      </c>
      <c r="AY64" s="27">
        <v>0</v>
      </c>
      <c r="AZ64" s="27">
        <v>0</v>
      </c>
      <c r="BA64" s="38">
        <v>0</v>
      </c>
      <c r="BB64" s="27">
        <v>0</v>
      </c>
      <c r="BC64" s="27">
        <v>0</v>
      </c>
      <c r="BD64" s="27">
        <v>0</v>
      </c>
      <c r="BE64" s="27">
        <v>0</v>
      </c>
      <c r="BF64" s="27">
        <v>0</v>
      </c>
      <c r="BG64" s="27">
        <v>0</v>
      </c>
      <c r="BH64" s="27">
        <v>0</v>
      </c>
      <c r="BI64" s="27">
        <v>0</v>
      </c>
      <c r="BJ64" s="27">
        <v>0</v>
      </c>
      <c r="BK64" s="27">
        <v>0</v>
      </c>
      <c r="BL64" s="27">
        <v>0</v>
      </c>
      <c r="BM64" s="27">
        <v>0</v>
      </c>
      <c r="BN64" s="27">
        <v>0</v>
      </c>
      <c r="BO64" s="27">
        <v>0</v>
      </c>
      <c r="BP64" s="27">
        <v>0</v>
      </c>
      <c r="BQ64" s="27">
        <v>0</v>
      </c>
      <c r="BR64" s="27">
        <v>0</v>
      </c>
      <c r="BS64" s="27">
        <v>0</v>
      </c>
      <c r="BT64" s="27">
        <v>0</v>
      </c>
      <c r="BU64" s="27">
        <v>0</v>
      </c>
      <c r="BV64" s="27">
        <v>0</v>
      </c>
      <c r="BW64" s="27">
        <v>0</v>
      </c>
      <c r="BX64" s="27">
        <v>0</v>
      </c>
      <c r="BY64" s="27">
        <v>0</v>
      </c>
      <c r="BZ64" s="27">
        <v>0</v>
      </c>
      <c r="CA64" s="27">
        <v>0</v>
      </c>
    </row>
    <row r="65" spans="1:79" ht="117" customHeight="1">
      <c r="A65" s="27" t="s">
        <v>110</v>
      </c>
      <c r="B65" s="43" t="s">
        <v>262</v>
      </c>
      <c r="C65" s="44"/>
      <c r="D65" s="27">
        <f>SUM(D66:D68)</f>
        <v>36</v>
      </c>
      <c r="E65" s="27">
        <f aca="true" t="shared" si="24" ref="E65:BP65">SUM(E66:E68)</f>
        <v>12</v>
      </c>
      <c r="F65" s="27">
        <f t="shared" si="24"/>
        <v>9</v>
      </c>
      <c r="G65" s="27">
        <f t="shared" si="24"/>
        <v>3</v>
      </c>
      <c r="H65" s="38">
        <f t="shared" si="24"/>
        <v>9</v>
      </c>
      <c r="I65" s="27">
        <f t="shared" si="24"/>
        <v>9</v>
      </c>
      <c r="J65" s="27">
        <f t="shared" si="24"/>
        <v>0</v>
      </c>
      <c r="K65" s="27">
        <f t="shared" si="24"/>
        <v>0</v>
      </c>
      <c r="L65" s="27">
        <f t="shared" si="24"/>
        <v>0</v>
      </c>
      <c r="M65" s="27">
        <f t="shared" si="24"/>
        <v>0</v>
      </c>
      <c r="N65" s="27">
        <f t="shared" si="24"/>
        <v>0</v>
      </c>
      <c r="O65" s="27">
        <f t="shared" si="24"/>
        <v>0</v>
      </c>
      <c r="P65" s="27">
        <f t="shared" si="24"/>
        <v>0</v>
      </c>
      <c r="Q65" s="27">
        <f t="shared" si="24"/>
        <v>0</v>
      </c>
      <c r="R65" s="27">
        <f t="shared" si="24"/>
        <v>0</v>
      </c>
      <c r="S65" s="27">
        <f t="shared" si="24"/>
        <v>0</v>
      </c>
      <c r="T65" s="27">
        <f t="shared" si="24"/>
        <v>0</v>
      </c>
      <c r="U65" s="27">
        <f t="shared" si="24"/>
        <v>0</v>
      </c>
      <c r="V65" s="27">
        <f t="shared" si="24"/>
        <v>0</v>
      </c>
      <c r="W65" s="27">
        <f t="shared" si="24"/>
        <v>0</v>
      </c>
      <c r="X65" s="27">
        <f t="shared" si="24"/>
        <v>0</v>
      </c>
      <c r="Y65" s="27">
        <f t="shared" si="24"/>
        <v>0</v>
      </c>
      <c r="Z65" s="38">
        <f t="shared" si="24"/>
        <v>0</v>
      </c>
      <c r="AA65" s="27">
        <f t="shared" si="24"/>
        <v>0</v>
      </c>
      <c r="AB65" s="27">
        <f t="shared" si="24"/>
        <v>0</v>
      </c>
      <c r="AC65" s="27">
        <f t="shared" si="24"/>
        <v>0</v>
      </c>
      <c r="AD65" s="27">
        <f t="shared" si="24"/>
        <v>0</v>
      </c>
      <c r="AE65" s="27">
        <f t="shared" si="24"/>
        <v>0</v>
      </c>
      <c r="AF65" s="27">
        <f t="shared" si="24"/>
        <v>0</v>
      </c>
      <c r="AG65" s="27">
        <f t="shared" si="24"/>
        <v>0</v>
      </c>
      <c r="AH65" s="38">
        <f t="shared" si="24"/>
        <v>0</v>
      </c>
      <c r="AI65" s="27">
        <f t="shared" si="24"/>
        <v>0</v>
      </c>
      <c r="AJ65" s="27">
        <f t="shared" si="24"/>
        <v>0</v>
      </c>
      <c r="AK65" s="38">
        <f t="shared" si="24"/>
        <v>0</v>
      </c>
      <c r="AL65" s="27">
        <f t="shared" si="24"/>
        <v>0</v>
      </c>
      <c r="AM65" s="27">
        <f t="shared" si="24"/>
        <v>0</v>
      </c>
      <c r="AN65" s="38">
        <f t="shared" si="24"/>
        <v>0</v>
      </c>
      <c r="AO65" s="27">
        <f t="shared" si="24"/>
        <v>0</v>
      </c>
      <c r="AP65" s="27">
        <f t="shared" si="24"/>
        <v>0</v>
      </c>
      <c r="AQ65" s="27">
        <f t="shared" si="24"/>
        <v>0</v>
      </c>
      <c r="AR65" s="38">
        <f t="shared" si="24"/>
        <v>0</v>
      </c>
      <c r="AS65" s="27">
        <f t="shared" si="24"/>
        <v>0</v>
      </c>
      <c r="AT65" s="27">
        <f t="shared" si="24"/>
        <v>0</v>
      </c>
      <c r="AU65" s="27">
        <f t="shared" si="24"/>
        <v>0</v>
      </c>
      <c r="AV65" s="27">
        <f t="shared" si="24"/>
        <v>0</v>
      </c>
      <c r="AW65" s="38">
        <f t="shared" si="24"/>
        <v>0</v>
      </c>
      <c r="AX65" s="27">
        <f t="shared" si="24"/>
        <v>0</v>
      </c>
      <c r="AY65" s="27">
        <f t="shared" si="24"/>
        <v>0</v>
      </c>
      <c r="AZ65" s="27">
        <f t="shared" si="24"/>
        <v>0</v>
      </c>
      <c r="BA65" s="38">
        <f t="shared" si="24"/>
        <v>0</v>
      </c>
      <c r="BB65" s="27">
        <f t="shared" si="24"/>
        <v>0</v>
      </c>
      <c r="BC65" s="27">
        <f t="shared" si="24"/>
        <v>0</v>
      </c>
      <c r="BD65" s="27">
        <f t="shared" si="24"/>
        <v>0</v>
      </c>
      <c r="BE65" s="27">
        <f t="shared" si="24"/>
        <v>0</v>
      </c>
      <c r="BF65" s="27">
        <f t="shared" si="24"/>
        <v>0</v>
      </c>
      <c r="BG65" s="27">
        <f t="shared" si="24"/>
        <v>0</v>
      </c>
      <c r="BH65" s="27">
        <f t="shared" si="24"/>
        <v>0</v>
      </c>
      <c r="BI65" s="27">
        <f t="shared" si="24"/>
        <v>0</v>
      </c>
      <c r="BJ65" s="27">
        <f t="shared" si="24"/>
        <v>0</v>
      </c>
      <c r="BK65" s="27">
        <f t="shared" si="24"/>
        <v>0</v>
      </c>
      <c r="BL65" s="27">
        <f t="shared" si="24"/>
        <v>0</v>
      </c>
      <c r="BM65" s="27">
        <f t="shared" si="24"/>
        <v>0</v>
      </c>
      <c r="BN65" s="27">
        <f t="shared" si="24"/>
        <v>0</v>
      </c>
      <c r="BO65" s="27">
        <f t="shared" si="24"/>
        <v>0</v>
      </c>
      <c r="BP65" s="27">
        <f t="shared" si="24"/>
        <v>0</v>
      </c>
      <c r="BQ65" s="27">
        <f aca="true" t="shared" si="25" ref="BQ65:CA65">SUM(BQ66:BQ68)</f>
        <v>0</v>
      </c>
      <c r="BR65" s="27">
        <f t="shared" si="25"/>
        <v>0</v>
      </c>
      <c r="BS65" s="27">
        <f t="shared" si="25"/>
        <v>0</v>
      </c>
      <c r="BT65" s="27">
        <f t="shared" si="25"/>
        <v>0</v>
      </c>
      <c r="BU65" s="27">
        <f t="shared" si="25"/>
        <v>0</v>
      </c>
      <c r="BV65" s="27">
        <f t="shared" si="25"/>
        <v>0</v>
      </c>
      <c r="BW65" s="27">
        <f t="shared" si="25"/>
        <v>0</v>
      </c>
      <c r="BX65" s="27">
        <f t="shared" si="25"/>
        <v>0</v>
      </c>
      <c r="BY65" s="27">
        <f t="shared" si="25"/>
        <v>0</v>
      </c>
      <c r="BZ65" s="27">
        <f t="shared" si="25"/>
        <v>0</v>
      </c>
      <c r="CA65" s="27">
        <f t="shared" si="25"/>
        <v>0</v>
      </c>
    </row>
    <row r="66" spans="1:79" ht="117" customHeight="1">
      <c r="A66" s="27" t="s">
        <v>162</v>
      </c>
      <c r="B66" s="43" t="s">
        <v>163</v>
      </c>
      <c r="C66" s="44" t="s">
        <v>164</v>
      </c>
      <c r="D66" s="27">
        <v>12</v>
      </c>
      <c r="E66" s="27">
        <v>4</v>
      </c>
      <c r="F66" s="27">
        <v>3</v>
      </c>
      <c r="G66" s="27">
        <v>1</v>
      </c>
      <c r="H66" s="38">
        <v>3</v>
      </c>
      <c r="I66" s="27">
        <v>3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  <c r="Z66" s="38">
        <v>0</v>
      </c>
      <c r="AA66" s="27">
        <v>0</v>
      </c>
      <c r="AB66" s="27">
        <v>0</v>
      </c>
      <c r="AC66" s="27">
        <v>0</v>
      </c>
      <c r="AD66" s="27">
        <v>0</v>
      </c>
      <c r="AE66" s="27">
        <v>0</v>
      </c>
      <c r="AF66" s="27">
        <v>0</v>
      </c>
      <c r="AG66" s="27">
        <v>0</v>
      </c>
      <c r="AH66" s="38">
        <v>0</v>
      </c>
      <c r="AI66" s="27">
        <v>0</v>
      </c>
      <c r="AJ66" s="27">
        <v>0</v>
      </c>
      <c r="AK66" s="38">
        <v>0</v>
      </c>
      <c r="AL66" s="27">
        <v>0</v>
      </c>
      <c r="AM66" s="27">
        <v>0</v>
      </c>
      <c r="AN66" s="38">
        <v>0</v>
      </c>
      <c r="AO66" s="27">
        <v>0</v>
      </c>
      <c r="AP66" s="27">
        <v>0</v>
      </c>
      <c r="AQ66" s="27">
        <v>0</v>
      </c>
      <c r="AR66" s="38">
        <v>0</v>
      </c>
      <c r="AS66" s="27">
        <v>0</v>
      </c>
      <c r="AT66" s="27">
        <v>0</v>
      </c>
      <c r="AU66" s="27">
        <v>0</v>
      </c>
      <c r="AV66" s="27">
        <v>0</v>
      </c>
      <c r="AW66" s="38">
        <v>0</v>
      </c>
      <c r="AX66" s="27">
        <v>0</v>
      </c>
      <c r="AY66" s="27">
        <v>0</v>
      </c>
      <c r="AZ66" s="27">
        <v>0</v>
      </c>
      <c r="BA66" s="38">
        <v>0</v>
      </c>
      <c r="BB66" s="27">
        <v>0</v>
      </c>
      <c r="BC66" s="27">
        <v>0</v>
      </c>
      <c r="BD66" s="27">
        <v>0</v>
      </c>
      <c r="BE66" s="27">
        <v>0</v>
      </c>
      <c r="BF66" s="27">
        <v>0</v>
      </c>
      <c r="BG66" s="27">
        <v>0</v>
      </c>
      <c r="BH66" s="27">
        <v>0</v>
      </c>
      <c r="BI66" s="27">
        <v>0</v>
      </c>
      <c r="BJ66" s="27">
        <v>0</v>
      </c>
      <c r="BK66" s="27">
        <v>0</v>
      </c>
      <c r="BL66" s="27">
        <v>0</v>
      </c>
      <c r="BM66" s="27">
        <v>0</v>
      </c>
      <c r="BN66" s="27">
        <v>0</v>
      </c>
      <c r="BO66" s="27">
        <v>0</v>
      </c>
      <c r="BP66" s="27">
        <v>0</v>
      </c>
      <c r="BQ66" s="27">
        <v>0</v>
      </c>
      <c r="BR66" s="27">
        <v>0</v>
      </c>
      <c r="BS66" s="27">
        <v>0</v>
      </c>
      <c r="BT66" s="27">
        <v>0</v>
      </c>
      <c r="BU66" s="27">
        <v>0</v>
      </c>
      <c r="BV66" s="27">
        <v>0</v>
      </c>
      <c r="BW66" s="27">
        <v>0</v>
      </c>
      <c r="BX66" s="27">
        <v>0</v>
      </c>
      <c r="BY66" s="27">
        <v>0</v>
      </c>
      <c r="BZ66" s="27">
        <v>0</v>
      </c>
      <c r="CA66" s="27">
        <v>0</v>
      </c>
    </row>
    <row r="67" spans="1:79" ht="117" customHeight="1">
      <c r="A67" s="27" t="s">
        <v>165</v>
      </c>
      <c r="B67" s="43" t="s">
        <v>166</v>
      </c>
      <c r="C67" s="44" t="s">
        <v>167</v>
      </c>
      <c r="D67" s="27">
        <v>12</v>
      </c>
      <c r="E67" s="27">
        <v>4</v>
      </c>
      <c r="F67" s="27">
        <v>3</v>
      </c>
      <c r="G67" s="27">
        <v>1</v>
      </c>
      <c r="H67" s="38">
        <v>3</v>
      </c>
      <c r="I67" s="27">
        <v>3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7">
        <v>0</v>
      </c>
      <c r="Z67" s="38">
        <v>0</v>
      </c>
      <c r="AA67" s="27">
        <v>0</v>
      </c>
      <c r="AB67" s="27">
        <v>0</v>
      </c>
      <c r="AC67" s="27">
        <v>0</v>
      </c>
      <c r="AD67" s="27">
        <v>0</v>
      </c>
      <c r="AE67" s="27">
        <v>0</v>
      </c>
      <c r="AF67" s="27">
        <v>0</v>
      </c>
      <c r="AG67" s="27">
        <v>0</v>
      </c>
      <c r="AH67" s="38">
        <v>0</v>
      </c>
      <c r="AI67" s="27">
        <v>0</v>
      </c>
      <c r="AJ67" s="27">
        <v>0</v>
      </c>
      <c r="AK67" s="38">
        <v>0</v>
      </c>
      <c r="AL67" s="27">
        <v>0</v>
      </c>
      <c r="AM67" s="27">
        <v>0</v>
      </c>
      <c r="AN67" s="38">
        <v>0</v>
      </c>
      <c r="AO67" s="27">
        <v>0</v>
      </c>
      <c r="AP67" s="27">
        <v>0</v>
      </c>
      <c r="AQ67" s="27">
        <v>0</v>
      </c>
      <c r="AR67" s="38">
        <v>0</v>
      </c>
      <c r="AS67" s="27">
        <v>0</v>
      </c>
      <c r="AT67" s="27">
        <v>0</v>
      </c>
      <c r="AU67" s="27">
        <v>0</v>
      </c>
      <c r="AV67" s="27">
        <v>0</v>
      </c>
      <c r="AW67" s="38">
        <v>0</v>
      </c>
      <c r="AX67" s="27">
        <v>0</v>
      </c>
      <c r="AY67" s="27">
        <v>0</v>
      </c>
      <c r="AZ67" s="27">
        <v>0</v>
      </c>
      <c r="BA67" s="38">
        <v>0</v>
      </c>
      <c r="BB67" s="27">
        <v>0</v>
      </c>
      <c r="BC67" s="27">
        <v>0</v>
      </c>
      <c r="BD67" s="27">
        <v>0</v>
      </c>
      <c r="BE67" s="27">
        <v>0</v>
      </c>
      <c r="BF67" s="27">
        <v>0</v>
      </c>
      <c r="BG67" s="27">
        <v>0</v>
      </c>
      <c r="BH67" s="27">
        <v>0</v>
      </c>
      <c r="BI67" s="27">
        <v>0</v>
      </c>
      <c r="BJ67" s="27">
        <v>0</v>
      </c>
      <c r="BK67" s="27">
        <v>0</v>
      </c>
      <c r="BL67" s="27">
        <v>0</v>
      </c>
      <c r="BM67" s="27">
        <v>0</v>
      </c>
      <c r="BN67" s="27">
        <v>0</v>
      </c>
      <c r="BO67" s="27">
        <v>0</v>
      </c>
      <c r="BP67" s="27">
        <v>0</v>
      </c>
      <c r="BQ67" s="27">
        <v>0</v>
      </c>
      <c r="BR67" s="27">
        <v>0</v>
      </c>
      <c r="BS67" s="27">
        <v>0</v>
      </c>
      <c r="BT67" s="27">
        <v>0</v>
      </c>
      <c r="BU67" s="27">
        <v>0</v>
      </c>
      <c r="BV67" s="27">
        <v>0</v>
      </c>
      <c r="BW67" s="27">
        <v>0</v>
      </c>
      <c r="BX67" s="27">
        <v>0</v>
      </c>
      <c r="BY67" s="27">
        <v>0</v>
      </c>
      <c r="BZ67" s="27">
        <v>0</v>
      </c>
      <c r="CA67" s="27">
        <v>0</v>
      </c>
    </row>
    <row r="68" spans="1:79" ht="143.25" customHeight="1">
      <c r="A68" s="27" t="s">
        <v>140</v>
      </c>
      <c r="B68" s="43" t="s">
        <v>168</v>
      </c>
      <c r="C68" s="44" t="s">
        <v>169</v>
      </c>
      <c r="D68" s="27">
        <v>12</v>
      </c>
      <c r="E68" s="27">
        <v>4</v>
      </c>
      <c r="F68" s="27">
        <v>3</v>
      </c>
      <c r="G68" s="27">
        <v>1</v>
      </c>
      <c r="H68" s="38">
        <v>3</v>
      </c>
      <c r="I68" s="27">
        <v>3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38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38">
        <v>0</v>
      </c>
      <c r="AI68" s="27">
        <v>0</v>
      </c>
      <c r="AJ68" s="27">
        <v>0</v>
      </c>
      <c r="AK68" s="38">
        <v>0</v>
      </c>
      <c r="AL68" s="27">
        <v>0</v>
      </c>
      <c r="AM68" s="27">
        <v>0</v>
      </c>
      <c r="AN68" s="38">
        <v>0</v>
      </c>
      <c r="AO68" s="27">
        <v>0</v>
      </c>
      <c r="AP68" s="27">
        <v>0</v>
      </c>
      <c r="AQ68" s="27">
        <v>0</v>
      </c>
      <c r="AR68" s="38">
        <v>0</v>
      </c>
      <c r="AS68" s="27">
        <v>0</v>
      </c>
      <c r="AT68" s="27">
        <v>0</v>
      </c>
      <c r="AU68" s="27">
        <v>0</v>
      </c>
      <c r="AV68" s="27">
        <v>0</v>
      </c>
      <c r="AW68" s="38">
        <v>0</v>
      </c>
      <c r="AX68" s="27">
        <v>0</v>
      </c>
      <c r="AY68" s="27">
        <v>0</v>
      </c>
      <c r="AZ68" s="27">
        <v>0</v>
      </c>
      <c r="BA68" s="38">
        <v>0</v>
      </c>
      <c r="BB68" s="27">
        <v>0</v>
      </c>
      <c r="BC68" s="27">
        <v>0</v>
      </c>
      <c r="BD68" s="27">
        <v>0</v>
      </c>
      <c r="BE68" s="27">
        <v>0</v>
      </c>
      <c r="BF68" s="27">
        <v>0</v>
      </c>
      <c r="BG68" s="27">
        <v>0</v>
      </c>
      <c r="BH68" s="27">
        <v>0</v>
      </c>
      <c r="BI68" s="27">
        <v>0</v>
      </c>
      <c r="BJ68" s="27">
        <v>0</v>
      </c>
      <c r="BK68" s="27">
        <v>0</v>
      </c>
      <c r="BL68" s="27">
        <v>0</v>
      </c>
      <c r="BM68" s="27">
        <v>0</v>
      </c>
      <c r="BN68" s="27">
        <v>0</v>
      </c>
      <c r="BO68" s="27">
        <v>0</v>
      </c>
      <c r="BP68" s="27">
        <v>0</v>
      </c>
      <c r="BQ68" s="27">
        <v>0</v>
      </c>
      <c r="BR68" s="27">
        <v>0</v>
      </c>
      <c r="BS68" s="27">
        <v>0</v>
      </c>
      <c r="BT68" s="27">
        <v>0</v>
      </c>
      <c r="BU68" s="27">
        <v>0</v>
      </c>
      <c r="BV68" s="27">
        <v>0</v>
      </c>
      <c r="BW68" s="27">
        <v>0</v>
      </c>
      <c r="BX68" s="27">
        <v>0</v>
      </c>
      <c r="BY68" s="27">
        <v>0</v>
      </c>
      <c r="BZ68" s="27">
        <v>0</v>
      </c>
      <c r="CA68" s="27">
        <v>0</v>
      </c>
    </row>
    <row r="69" spans="1:79" ht="117" customHeight="1">
      <c r="A69" s="27" t="s">
        <v>112</v>
      </c>
      <c r="B69" s="43" t="s">
        <v>170</v>
      </c>
      <c r="C69" s="44" t="s">
        <v>171</v>
      </c>
      <c r="D69" s="27">
        <v>16</v>
      </c>
      <c r="E69" s="27">
        <v>4</v>
      </c>
      <c r="F69" s="27">
        <v>0</v>
      </c>
      <c r="G69" s="27">
        <v>0</v>
      </c>
      <c r="H69" s="38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38">
        <v>0</v>
      </c>
      <c r="AA69" s="27">
        <v>0</v>
      </c>
      <c r="AB69" s="27">
        <v>0</v>
      </c>
      <c r="AC69" s="27">
        <v>0</v>
      </c>
      <c r="AD69" s="27">
        <v>0</v>
      </c>
      <c r="AE69" s="27">
        <v>0</v>
      </c>
      <c r="AF69" s="27">
        <v>0</v>
      </c>
      <c r="AG69" s="27">
        <v>0</v>
      </c>
      <c r="AH69" s="38">
        <v>0</v>
      </c>
      <c r="AI69" s="27">
        <v>0</v>
      </c>
      <c r="AJ69" s="27">
        <v>0</v>
      </c>
      <c r="AK69" s="38">
        <v>0</v>
      </c>
      <c r="AL69" s="27">
        <v>0</v>
      </c>
      <c r="AM69" s="27">
        <v>0</v>
      </c>
      <c r="AN69" s="38">
        <v>0</v>
      </c>
      <c r="AO69" s="27">
        <v>0</v>
      </c>
      <c r="AP69" s="27">
        <v>0</v>
      </c>
      <c r="AQ69" s="27">
        <v>0</v>
      </c>
      <c r="AR69" s="38">
        <v>0</v>
      </c>
      <c r="AS69" s="27">
        <v>0</v>
      </c>
      <c r="AT69" s="27">
        <v>0</v>
      </c>
      <c r="AU69" s="27">
        <v>0</v>
      </c>
      <c r="AV69" s="27">
        <v>0</v>
      </c>
      <c r="AW69" s="38">
        <v>0</v>
      </c>
      <c r="AX69" s="27">
        <v>0</v>
      </c>
      <c r="AY69" s="27">
        <v>0</v>
      </c>
      <c r="AZ69" s="27">
        <v>0</v>
      </c>
      <c r="BA69" s="38">
        <v>0</v>
      </c>
      <c r="BB69" s="27">
        <v>0</v>
      </c>
      <c r="BC69" s="27">
        <v>0</v>
      </c>
      <c r="BD69" s="27">
        <v>0</v>
      </c>
      <c r="BE69" s="27">
        <v>0</v>
      </c>
      <c r="BF69" s="27">
        <v>0</v>
      </c>
      <c r="BG69" s="27">
        <v>0</v>
      </c>
      <c r="BH69" s="27">
        <v>0</v>
      </c>
      <c r="BI69" s="27">
        <v>0</v>
      </c>
      <c r="BJ69" s="27">
        <v>0</v>
      </c>
      <c r="BK69" s="27">
        <v>0</v>
      </c>
      <c r="BL69" s="27">
        <v>0</v>
      </c>
      <c r="BM69" s="27">
        <v>0</v>
      </c>
      <c r="BN69" s="27">
        <v>0</v>
      </c>
      <c r="BO69" s="27">
        <v>0</v>
      </c>
      <c r="BP69" s="27">
        <v>0</v>
      </c>
      <c r="BQ69" s="27">
        <v>0</v>
      </c>
      <c r="BR69" s="27">
        <v>0</v>
      </c>
      <c r="BS69" s="27">
        <v>0</v>
      </c>
      <c r="BT69" s="27">
        <v>0</v>
      </c>
      <c r="BU69" s="27">
        <v>0</v>
      </c>
      <c r="BV69" s="27">
        <v>0</v>
      </c>
      <c r="BW69" s="27">
        <v>0</v>
      </c>
      <c r="BX69" s="27">
        <v>0</v>
      </c>
      <c r="BY69" s="27">
        <v>0</v>
      </c>
      <c r="BZ69" s="27">
        <v>0</v>
      </c>
      <c r="CA69" s="27">
        <v>0</v>
      </c>
    </row>
    <row r="70" spans="1:79" ht="235.5" customHeight="1">
      <c r="A70" s="27" t="s">
        <v>114</v>
      </c>
      <c r="B70" s="43" t="s">
        <v>172</v>
      </c>
      <c r="C70" s="44" t="s">
        <v>173</v>
      </c>
      <c r="D70" s="27">
        <v>87</v>
      </c>
      <c r="E70" s="27">
        <v>17</v>
      </c>
      <c r="F70" s="27">
        <v>11</v>
      </c>
      <c r="G70" s="27">
        <v>7</v>
      </c>
      <c r="H70" s="38">
        <v>9</v>
      </c>
      <c r="I70" s="27">
        <v>7</v>
      </c>
      <c r="J70" s="27">
        <v>2</v>
      </c>
      <c r="K70" s="27">
        <v>0</v>
      </c>
      <c r="L70" s="27">
        <v>0</v>
      </c>
      <c r="M70" s="27"/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  <c r="Z70" s="38">
        <v>0</v>
      </c>
      <c r="AA70" s="27">
        <v>0</v>
      </c>
      <c r="AB70" s="27">
        <v>0</v>
      </c>
      <c r="AC70" s="27">
        <v>0</v>
      </c>
      <c r="AD70" s="27">
        <v>0</v>
      </c>
      <c r="AE70" s="27">
        <v>0</v>
      </c>
      <c r="AF70" s="27">
        <v>0</v>
      </c>
      <c r="AG70" s="27">
        <v>0</v>
      </c>
      <c r="AH70" s="38">
        <v>0</v>
      </c>
      <c r="AI70" s="27">
        <v>0</v>
      </c>
      <c r="AJ70" s="27">
        <v>0</v>
      </c>
      <c r="AK70" s="38">
        <v>0</v>
      </c>
      <c r="AL70" s="27">
        <v>0</v>
      </c>
      <c r="AM70" s="27">
        <v>0</v>
      </c>
      <c r="AN70" s="38">
        <v>0</v>
      </c>
      <c r="AO70" s="27">
        <v>0</v>
      </c>
      <c r="AP70" s="27">
        <v>0</v>
      </c>
      <c r="AQ70" s="27">
        <v>0</v>
      </c>
      <c r="AR70" s="38">
        <v>0</v>
      </c>
      <c r="AS70" s="27">
        <v>0</v>
      </c>
      <c r="AT70" s="27">
        <v>0</v>
      </c>
      <c r="AU70" s="27">
        <v>0</v>
      </c>
      <c r="AV70" s="27">
        <v>0</v>
      </c>
      <c r="AW70" s="38">
        <v>0</v>
      </c>
      <c r="AX70" s="27">
        <v>0</v>
      </c>
      <c r="AY70" s="27">
        <v>0</v>
      </c>
      <c r="AZ70" s="27">
        <v>0</v>
      </c>
      <c r="BA70" s="38">
        <v>2</v>
      </c>
      <c r="BB70" s="27">
        <v>0</v>
      </c>
      <c r="BC70" s="27">
        <v>0</v>
      </c>
      <c r="BD70" s="27">
        <v>0</v>
      </c>
      <c r="BE70" s="27">
        <v>0</v>
      </c>
      <c r="BF70" s="27">
        <v>0</v>
      </c>
      <c r="BG70" s="27">
        <v>0</v>
      </c>
      <c r="BH70" s="27">
        <v>0</v>
      </c>
      <c r="BI70" s="27">
        <v>0</v>
      </c>
      <c r="BJ70" s="27">
        <v>0</v>
      </c>
      <c r="BK70" s="27">
        <v>0</v>
      </c>
      <c r="BL70" s="27">
        <v>0</v>
      </c>
      <c r="BM70" s="27">
        <v>0</v>
      </c>
      <c r="BN70" s="27">
        <v>0</v>
      </c>
      <c r="BO70" s="27">
        <v>0</v>
      </c>
      <c r="BP70" s="27">
        <v>0</v>
      </c>
      <c r="BQ70" s="27">
        <v>0</v>
      </c>
      <c r="BR70" s="27">
        <v>0</v>
      </c>
      <c r="BS70" s="27">
        <v>2</v>
      </c>
      <c r="BT70" s="27">
        <v>0</v>
      </c>
      <c r="BU70" s="27">
        <v>0</v>
      </c>
      <c r="BV70" s="27">
        <v>0</v>
      </c>
      <c r="BW70" s="27">
        <v>0</v>
      </c>
      <c r="BX70" s="27">
        <v>0</v>
      </c>
      <c r="BY70" s="27">
        <v>0</v>
      </c>
      <c r="BZ70" s="27">
        <v>0</v>
      </c>
      <c r="CA70" s="27">
        <v>0</v>
      </c>
    </row>
    <row r="71" spans="1:79" ht="117" customHeight="1">
      <c r="A71" s="27" t="s">
        <v>116</v>
      </c>
      <c r="B71" s="43" t="s">
        <v>174</v>
      </c>
      <c r="C71" s="44" t="s">
        <v>175</v>
      </c>
      <c r="D71" s="27">
        <v>12</v>
      </c>
      <c r="E71" s="27">
        <v>2</v>
      </c>
      <c r="F71" s="27">
        <v>0</v>
      </c>
      <c r="G71" s="27">
        <v>0</v>
      </c>
      <c r="H71" s="38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27">
        <v>0</v>
      </c>
      <c r="Z71" s="38">
        <v>0</v>
      </c>
      <c r="AA71" s="27">
        <v>0</v>
      </c>
      <c r="AB71" s="27">
        <v>0</v>
      </c>
      <c r="AC71" s="27">
        <v>0</v>
      </c>
      <c r="AD71" s="27">
        <v>0</v>
      </c>
      <c r="AE71" s="27">
        <v>0</v>
      </c>
      <c r="AF71" s="27">
        <v>0</v>
      </c>
      <c r="AG71" s="27">
        <v>0</v>
      </c>
      <c r="AH71" s="38">
        <v>0</v>
      </c>
      <c r="AI71" s="27">
        <v>0</v>
      </c>
      <c r="AJ71" s="27">
        <v>0</v>
      </c>
      <c r="AK71" s="38">
        <v>0</v>
      </c>
      <c r="AL71" s="27">
        <v>0</v>
      </c>
      <c r="AM71" s="27">
        <v>0</v>
      </c>
      <c r="AN71" s="38">
        <v>0</v>
      </c>
      <c r="AO71" s="27">
        <v>0</v>
      </c>
      <c r="AP71" s="27">
        <v>0</v>
      </c>
      <c r="AQ71" s="27">
        <v>0</v>
      </c>
      <c r="AR71" s="38">
        <v>0</v>
      </c>
      <c r="AS71" s="27">
        <v>0</v>
      </c>
      <c r="AT71" s="27">
        <v>0</v>
      </c>
      <c r="AU71" s="27">
        <v>0</v>
      </c>
      <c r="AV71" s="27">
        <v>0</v>
      </c>
      <c r="AW71" s="38">
        <v>0</v>
      </c>
      <c r="AX71" s="27">
        <v>0</v>
      </c>
      <c r="AY71" s="27">
        <v>0</v>
      </c>
      <c r="AZ71" s="27">
        <v>0</v>
      </c>
      <c r="BA71" s="38">
        <v>0</v>
      </c>
      <c r="BB71" s="27">
        <v>0</v>
      </c>
      <c r="BC71" s="27">
        <v>0</v>
      </c>
      <c r="BD71" s="27">
        <v>0</v>
      </c>
      <c r="BE71" s="27">
        <v>0</v>
      </c>
      <c r="BF71" s="27">
        <v>0</v>
      </c>
      <c r="BG71" s="27">
        <v>0</v>
      </c>
      <c r="BH71" s="27">
        <v>0</v>
      </c>
      <c r="BI71" s="27">
        <v>0</v>
      </c>
      <c r="BJ71" s="27">
        <v>0</v>
      </c>
      <c r="BK71" s="27">
        <v>0</v>
      </c>
      <c r="BL71" s="27">
        <v>0</v>
      </c>
      <c r="BM71" s="27">
        <v>0</v>
      </c>
      <c r="BN71" s="27">
        <v>0</v>
      </c>
      <c r="BO71" s="27">
        <v>0</v>
      </c>
      <c r="BP71" s="27">
        <v>0</v>
      </c>
      <c r="BQ71" s="27">
        <v>0</v>
      </c>
      <c r="BR71" s="27">
        <v>0</v>
      </c>
      <c r="BS71" s="27">
        <v>0</v>
      </c>
      <c r="BT71" s="27">
        <v>0</v>
      </c>
      <c r="BU71" s="27">
        <v>0</v>
      </c>
      <c r="BV71" s="27">
        <v>0</v>
      </c>
      <c r="BW71" s="27">
        <v>0</v>
      </c>
      <c r="BX71" s="27">
        <v>0</v>
      </c>
      <c r="BY71" s="27">
        <v>0</v>
      </c>
      <c r="BZ71" s="27">
        <v>0</v>
      </c>
      <c r="CA71" s="27">
        <v>0</v>
      </c>
    </row>
    <row r="72" spans="1:79" ht="45.75" customHeight="1">
      <c r="A72" s="50" t="s">
        <v>131</v>
      </c>
      <c r="B72" s="50"/>
      <c r="C72" s="50"/>
      <c r="D72" s="35">
        <f>SUM(D60,D61,D65,D69:D71)</f>
        <v>224</v>
      </c>
      <c r="E72" s="35">
        <f aca="true" t="shared" si="26" ref="E72:BP72">SUM(E60,E61,E65,E69:E71)</f>
        <v>52</v>
      </c>
      <c r="F72" s="35">
        <f t="shared" si="26"/>
        <v>22</v>
      </c>
      <c r="G72" s="35">
        <f t="shared" si="26"/>
        <v>11</v>
      </c>
      <c r="H72" s="35">
        <f t="shared" si="26"/>
        <v>22</v>
      </c>
      <c r="I72" s="35">
        <f t="shared" si="26"/>
        <v>19</v>
      </c>
      <c r="J72" s="35">
        <f t="shared" si="26"/>
        <v>2</v>
      </c>
      <c r="K72" s="35">
        <f t="shared" si="26"/>
        <v>0</v>
      </c>
      <c r="L72" s="35">
        <f t="shared" si="26"/>
        <v>0</v>
      </c>
      <c r="M72" s="35">
        <f t="shared" si="26"/>
        <v>1</v>
      </c>
      <c r="N72" s="35">
        <f t="shared" si="26"/>
        <v>0</v>
      </c>
      <c r="O72" s="35">
        <f t="shared" si="26"/>
        <v>1</v>
      </c>
      <c r="P72" s="35">
        <f t="shared" si="26"/>
        <v>0</v>
      </c>
      <c r="Q72" s="35">
        <f t="shared" si="26"/>
        <v>0</v>
      </c>
      <c r="R72" s="35">
        <f t="shared" si="26"/>
        <v>0</v>
      </c>
      <c r="S72" s="35">
        <f t="shared" si="26"/>
        <v>0</v>
      </c>
      <c r="T72" s="35">
        <f t="shared" si="26"/>
        <v>0</v>
      </c>
      <c r="U72" s="35">
        <f t="shared" si="26"/>
        <v>0</v>
      </c>
      <c r="V72" s="35">
        <f t="shared" si="26"/>
        <v>0</v>
      </c>
      <c r="W72" s="35">
        <f t="shared" si="26"/>
        <v>0</v>
      </c>
      <c r="X72" s="35">
        <f t="shared" si="26"/>
        <v>0</v>
      </c>
      <c r="Y72" s="35">
        <f t="shared" si="26"/>
        <v>0</v>
      </c>
      <c r="Z72" s="35">
        <f t="shared" si="26"/>
        <v>0</v>
      </c>
      <c r="AA72" s="35">
        <f t="shared" si="26"/>
        <v>0</v>
      </c>
      <c r="AB72" s="35">
        <f t="shared" si="26"/>
        <v>0</v>
      </c>
      <c r="AC72" s="35">
        <f t="shared" si="26"/>
        <v>0</v>
      </c>
      <c r="AD72" s="35">
        <f t="shared" si="26"/>
        <v>0</v>
      </c>
      <c r="AE72" s="35">
        <f t="shared" si="26"/>
        <v>0</v>
      </c>
      <c r="AF72" s="35">
        <f t="shared" si="26"/>
        <v>0</v>
      </c>
      <c r="AG72" s="35">
        <f t="shared" si="26"/>
        <v>0</v>
      </c>
      <c r="AH72" s="35">
        <f t="shared" si="26"/>
        <v>0</v>
      </c>
      <c r="AI72" s="35">
        <f t="shared" si="26"/>
        <v>0</v>
      </c>
      <c r="AJ72" s="35">
        <f t="shared" si="26"/>
        <v>0</v>
      </c>
      <c r="AK72" s="35">
        <f t="shared" si="26"/>
        <v>0</v>
      </c>
      <c r="AL72" s="35">
        <f t="shared" si="26"/>
        <v>0</v>
      </c>
      <c r="AM72" s="35">
        <f t="shared" si="26"/>
        <v>0</v>
      </c>
      <c r="AN72" s="35">
        <f t="shared" si="26"/>
        <v>0</v>
      </c>
      <c r="AO72" s="35">
        <f t="shared" si="26"/>
        <v>0</v>
      </c>
      <c r="AP72" s="35">
        <f t="shared" si="26"/>
        <v>0</v>
      </c>
      <c r="AQ72" s="35">
        <f t="shared" si="26"/>
        <v>0</v>
      </c>
      <c r="AR72" s="35">
        <f t="shared" si="26"/>
        <v>0</v>
      </c>
      <c r="AS72" s="35">
        <f t="shared" si="26"/>
        <v>0</v>
      </c>
      <c r="AT72" s="35">
        <f t="shared" si="26"/>
        <v>0</v>
      </c>
      <c r="AU72" s="35">
        <f t="shared" si="26"/>
        <v>0</v>
      </c>
      <c r="AV72" s="35">
        <f t="shared" si="26"/>
        <v>0</v>
      </c>
      <c r="AW72" s="35">
        <f t="shared" si="26"/>
        <v>0</v>
      </c>
      <c r="AX72" s="35">
        <f t="shared" si="26"/>
        <v>0</v>
      </c>
      <c r="AY72" s="35">
        <f t="shared" si="26"/>
        <v>0</v>
      </c>
      <c r="AZ72" s="35">
        <f t="shared" si="26"/>
        <v>0</v>
      </c>
      <c r="BA72" s="35">
        <f t="shared" si="26"/>
        <v>2</v>
      </c>
      <c r="BB72" s="35">
        <f t="shared" si="26"/>
        <v>0</v>
      </c>
      <c r="BC72" s="35">
        <f t="shared" si="26"/>
        <v>0</v>
      </c>
      <c r="BD72" s="35">
        <f t="shared" si="26"/>
        <v>0</v>
      </c>
      <c r="BE72" s="35">
        <f t="shared" si="26"/>
        <v>0</v>
      </c>
      <c r="BF72" s="35">
        <f t="shared" si="26"/>
        <v>0</v>
      </c>
      <c r="BG72" s="35">
        <f t="shared" si="26"/>
        <v>0</v>
      </c>
      <c r="BH72" s="35">
        <f t="shared" si="26"/>
        <v>0</v>
      </c>
      <c r="BI72" s="35">
        <f t="shared" si="26"/>
        <v>0</v>
      </c>
      <c r="BJ72" s="35">
        <f t="shared" si="26"/>
        <v>0</v>
      </c>
      <c r="BK72" s="35">
        <f t="shared" si="26"/>
        <v>0</v>
      </c>
      <c r="BL72" s="35">
        <f t="shared" si="26"/>
        <v>0</v>
      </c>
      <c r="BM72" s="35">
        <f t="shared" si="26"/>
        <v>0</v>
      </c>
      <c r="BN72" s="35">
        <f t="shared" si="26"/>
        <v>0</v>
      </c>
      <c r="BO72" s="35">
        <f t="shared" si="26"/>
        <v>0</v>
      </c>
      <c r="BP72" s="35">
        <f t="shared" si="26"/>
        <v>0</v>
      </c>
      <c r="BQ72" s="35">
        <f aca="true" t="shared" si="27" ref="BQ72:CA72">SUM(BQ60,BQ61,BQ65,BQ69:BQ71)</f>
        <v>0</v>
      </c>
      <c r="BR72" s="35">
        <f t="shared" si="27"/>
        <v>0</v>
      </c>
      <c r="BS72" s="35">
        <f t="shared" si="27"/>
        <v>2</v>
      </c>
      <c r="BT72" s="35">
        <f t="shared" si="27"/>
        <v>0</v>
      </c>
      <c r="BU72" s="35">
        <f t="shared" si="27"/>
        <v>0</v>
      </c>
      <c r="BV72" s="35">
        <f t="shared" si="27"/>
        <v>0</v>
      </c>
      <c r="BW72" s="35">
        <f t="shared" si="27"/>
        <v>0</v>
      </c>
      <c r="BX72" s="35">
        <f t="shared" si="27"/>
        <v>0</v>
      </c>
      <c r="BY72" s="35">
        <f t="shared" si="27"/>
        <v>0</v>
      </c>
      <c r="BZ72" s="35">
        <f t="shared" si="27"/>
        <v>0</v>
      </c>
      <c r="CA72" s="35">
        <f t="shared" si="27"/>
        <v>0</v>
      </c>
    </row>
    <row r="73" spans="1:79" ht="51" customHeight="1">
      <c r="A73" s="35" t="s">
        <v>176</v>
      </c>
      <c r="B73" s="53" t="s">
        <v>132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</row>
    <row r="74" spans="1:79" ht="173.25" customHeight="1">
      <c r="A74" s="27" t="s">
        <v>177</v>
      </c>
      <c r="B74" s="43" t="s">
        <v>152</v>
      </c>
      <c r="C74" s="44"/>
      <c r="D74" s="27">
        <f>SUM(D75:D79)</f>
        <v>383</v>
      </c>
      <c r="E74" s="27">
        <f aca="true" t="shared" si="28" ref="E74:BP74">SUM(E75:E79)</f>
        <v>99</v>
      </c>
      <c r="F74" s="27">
        <f t="shared" si="28"/>
        <v>40</v>
      </c>
      <c r="G74" s="27">
        <f t="shared" si="28"/>
        <v>32</v>
      </c>
      <c r="H74" s="38">
        <f t="shared" si="28"/>
        <v>0</v>
      </c>
      <c r="I74" s="27">
        <f t="shared" si="28"/>
        <v>0</v>
      </c>
      <c r="J74" s="27">
        <f t="shared" si="28"/>
        <v>0</v>
      </c>
      <c r="K74" s="27">
        <f t="shared" si="28"/>
        <v>0</v>
      </c>
      <c r="L74" s="27">
        <f t="shared" si="28"/>
        <v>0</v>
      </c>
      <c r="M74" s="27">
        <f t="shared" si="28"/>
        <v>0</v>
      </c>
      <c r="N74" s="27">
        <f t="shared" si="28"/>
        <v>0</v>
      </c>
      <c r="O74" s="27">
        <f t="shared" si="28"/>
        <v>0</v>
      </c>
      <c r="P74" s="27">
        <f t="shared" si="28"/>
        <v>0</v>
      </c>
      <c r="Q74" s="27">
        <f t="shared" si="28"/>
        <v>0</v>
      </c>
      <c r="R74" s="27">
        <f t="shared" si="28"/>
        <v>0</v>
      </c>
      <c r="S74" s="27">
        <f t="shared" si="28"/>
        <v>0</v>
      </c>
      <c r="T74" s="27">
        <f t="shared" si="28"/>
        <v>0</v>
      </c>
      <c r="U74" s="27">
        <f t="shared" si="28"/>
        <v>0</v>
      </c>
      <c r="V74" s="27">
        <f t="shared" si="28"/>
        <v>0</v>
      </c>
      <c r="W74" s="27">
        <f t="shared" si="28"/>
        <v>0</v>
      </c>
      <c r="X74" s="27">
        <f t="shared" si="28"/>
        <v>0</v>
      </c>
      <c r="Y74" s="27">
        <f t="shared" si="28"/>
        <v>0</v>
      </c>
      <c r="Z74" s="38">
        <f t="shared" si="28"/>
        <v>0</v>
      </c>
      <c r="AA74" s="27">
        <f t="shared" si="28"/>
        <v>0</v>
      </c>
      <c r="AB74" s="27">
        <f t="shared" si="28"/>
        <v>0</v>
      </c>
      <c r="AC74" s="27">
        <f t="shared" si="28"/>
        <v>0</v>
      </c>
      <c r="AD74" s="27">
        <f t="shared" si="28"/>
        <v>0</v>
      </c>
      <c r="AE74" s="27">
        <f t="shared" si="28"/>
        <v>0</v>
      </c>
      <c r="AF74" s="27">
        <f t="shared" si="28"/>
        <v>0</v>
      </c>
      <c r="AG74" s="27">
        <f t="shared" si="28"/>
        <v>0</v>
      </c>
      <c r="AH74" s="38">
        <f t="shared" si="28"/>
        <v>0</v>
      </c>
      <c r="AI74" s="27">
        <f t="shared" si="28"/>
        <v>0</v>
      </c>
      <c r="AJ74" s="27">
        <f t="shared" si="28"/>
        <v>0</v>
      </c>
      <c r="AK74" s="38">
        <f t="shared" si="28"/>
        <v>0</v>
      </c>
      <c r="AL74" s="27">
        <f t="shared" si="28"/>
        <v>0</v>
      </c>
      <c r="AM74" s="27">
        <f t="shared" si="28"/>
        <v>0</v>
      </c>
      <c r="AN74" s="38">
        <f t="shared" si="28"/>
        <v>0</v>
      </c>
      <c r="AO74" s="27">
        <f t="shared" si="28"/>
        <v>0</v>
      </c>
      <c r="AP74" s="27">
        <f t="shared" si="28"/>
        <v>0</v>
      </c>
      <c r="AQ74" s="27">
        <f t="shared" si="28"/>
        <v>0</v>
      </c>
      <c r="AR74" s="38">
        <f t="shared" si="28"/>
        <v>0</v>
      </c>
      <c r="AS74" s="27">
        <f t="shared" si="28"/>
        <v>0</v>
      </c>
      <c r="AT74" s="27">
        <f t="shared" si="28"/>
        <v>0</v>
      </c>
      <c r="AU74" s="27">
        <f t="shared" si="28"/>
        <v>0</v>
      </c>
      <c r="AV74" s="27">
        <f t="shared" si="28"/>
        <v>0</v>
      </c>
      <c r="AW74" s="38">
        <f t="shared" si="28"/>
        <v>0</v>
      </c>
      <c r="AX74" s="27">
        <f t="shared" si="28"/>
        <v>40</v>
      </c>
      <c r="AY74" s="27">
        <f t="shared" si="28"/>
        <v>0</v>
      </c>
      <c r="AZ74" s="27">
        <f t="shared" si="28"/>
        <v>0</v>
      </c>
      <c r="BA74" s="38">
        <f t="shared" si="28"/>
        <v>0</v>
      </c>
      <c r="BB74" s="27">
        <f t="shared" si="28"/>
        <v>0</v>
      </c>
      <c r="BC74" s="27">
        <f t="shared" si="28"/>
        <v>0</v>
      </c>
      <c r="BD74" s="27">
        <f t="shared" si="28"/>
        <v>0</v>
      </c>
      <c r="BE74" s="27">
        <f t="shared" si="28"/>
        <v>0</v>
      </c>
      <c r="BF74" s="27">
        <f t="shared" si="28"/>
        <v>0</v>
      </c>
      <c r="BG74" s="27">
        <f t="shared" si="28"/>
        <v>0</v>
      </c>
      <c r="BH74" s="27">
        <f t="shared" si="28"/>
        <v>0</v>
      </c>
      <c r="BI74" s="27">
        <f t="shared" si="28"/>
        <v>0</v>
      </c>
      <c r="BJ74" s="27">
        <f t="shared" si="28"/>
        <v>0</v>
      </c>
      <c r="BK74" s="27">
        <f t="shared" si="28"/>
        <v>0</v>
      </c>
      <c r="BL74" s="27">
        <f t="shared" si="28"/>
        <v>0</v>
      </c>
      <c r="BM74" s="27">
        <f t="shared" si="28"/>
        <v>0</v>
      </c>
      <c r="BN74" s="27">
        <f t="shared" si="28"/>
        <v>0</v>
      </c>
      <c r="BO74" s="27">
        <f t="shared" si="28"/>
        <v>0</v>
      </c>
      <c r="BP74" s="27">
        <f t="shared" si="28"/>
        <v>0</v>
      </c>
      <c r="BQ74" s="27">
        <f aca="true" t="shared" si="29" ref="BQ74:CA74">SUM(BQ75:BQ79)</f>
        <v>0</v>
      </c>
      <c r="BR74" s="27">
        <f t="shared" si="29"/>
        <v>0</v>
      </c>
      <c r="BS74" s="27">
        <f t="shared" si="29"/>
        <v>0</v>
      </c>
      <c r="BT74" s="27">
        <f t="shared" si="29"/>
        <v>0</v>
      </c>
      <c r="BU74" s="27">
        <f t="shared" si="29"/>
        <v>0</v>
      </c>
      <c r="BV74" s="27">
        <f t="shared" si="29"/>
        <v>0</v>
      </c>
      <c r="BW74" s="27">
        <f t="shared" si="29"/>
        <v>0</v>
      </c>
      <c r="BX74" s="27">
        <f t="shared" si="29"/>
        <v>0</v>
      </c>
      <c r="BY74" s="27">
        <f t="shared" si="29"/>
        <v>0</v>
      </c>
      <c r="BZ74" s="27">
        <f t="shared" si="29"/>
        <v>0</v>
      </c>
      <c r="CA74" s="27">
        <f t="shared" si="29"/>
        <v>0</v>
      </c>
    </row>
    <row r="75" spans="1:79" ht="117" customHeight="1">
      <c r="A75" s="45" t="s">
        <v>179</v>
      </c>
      <c r="B75" s="43" t="s">
        <v>178</v>
      </c>
      <c r="C75" s="44" t="s">
        <v>155</v>
      </c>
      <c r="D75" s="27">
        <v>193</v>
      </c>
      <c r="E75" s="27">
        <v>45</v>
      </c>
      <c r="F75" s="27">
        <v>22</v>
      </c>
      <c r="G75" s="27">
        <v>15</v>
      </c>
      <c r="H75" s="38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7">
        <v>0</v>
      </c>
      <c r="Z75" s="38">
        <v>0</v>
      </c>
      <c r="AA75" s="27">
        <v>0</v>
      </c>
      <c r="AB75" s="27">
        <v>0</v>
      </c>
      <c r="AC75" s="27">
        <v>0</v>
      </c>
      <c r="AD75" s="27">
        <v>0</v>
      </c>
      <c r="AE75" s="27">
        <v>0</v>
      </c>
      <c r="AF75" s="27">
        <v>0</v>
      </c>
      <c r="AG75" s="27">
        <v>0</v>
      </c>
      <c r="AH75" s="38">
        <v>0</v>
      </c>
      <c r="AI75" s="27">
        <v>0</v>
      </c>
      <c r="AJ75" s="27">
        <v>0</v>
      </c>
      <c r="AK75" s="38">
        <v>0</v>
      </c>
      <c r="AL75" s="27">
        <v>0</v>
      </c>
      <c r="AM75" s="27">
        <v>0</v>
      </c>
      <c r="AN75" s="38">
        <v>0</v>
      </c>
      <c r="AO75" s="27">
        <v>0</v>
      </c>
      <c r="AP75" s="27">
        <v>0</v>
      </c>
      <c r="AQ75" s="27">
        <v>0</v>
      </c>
      <c r="AR75" s="38">
        <v>0</v>
      </c>
      <c r="AS75" s="27">
        <v>0</v>
      </c>
      <c r="AT75" s="27">
        <v>0</v>
      </c>
      <c r="AU75" s="27">
        <v>0</v>
      </c>
      <c r="AV75" s="27">
        <v>0</v>
      </c>
      <c r="AW75" s="38">
        <v>0</v>
      </c>
      <c r="AX75" s="27">
        <v>22</v>
      </c>
      <c r="AY75" s="27">
        <v>0</v>
      </c>
      <c r="AZ75" s="27">
        <v>0</v>
      </c>
      <c r="BA75" s="38">
        <v>0</v>
      </c>
      <c r="BB75" s="27">
        <v>0</v>
      </c>
      <c r="BC75" s="27">
        <v>0</v>
      </c>
      <c r="BD75" s="27">
        <v>0</v>
      </c>
      <c r="BE75" s="27">
        <v>0</v>
      </c>
      <c r="BF75" s="27">
        <v>0</v>
      </c>
      <c r="BG75" s="27">
        <v>0</v>
      </c>
      <c r="BH75" s="27">
        <v>0</v>
      </c>
      <c r="BI75" s="27">
        <v>0</v>
      </c>
      <c r="BJ75" s="27">
        <v>0</v>
      </c>
      <c r="BK75" s="27">
        <v>0</v>
      </c>
      <c r="BL75" s="27">
        <v>0</v>
      </c>
      <c r="BM75" s="27">
        <v>0</v>
      </c>
      <c r="BN75" s="27">
        <v>0</v>
      </c>
      <c r="BO75" s="27">
        <v>0</v>
      </c>
      <c r="BP75" s="27">
        <v>0</v>
      </c>
      <c r="BQ75" s="27">
        <v>0</v>
      </c>
      <c r="BR75" s="27">
        <v>0</v>
      </c>
      <c r="BS75" s="27">
        <v>0</v>
      </c>
      <c r="BT75" s="27">
        <v>0</v>
      </c>
      <c r="BU75" s="27">
        <v>0</v>
      </c>
      <c r="BV75" s="27">
        <v>0</v>
      </c>
      <c r="BW75" s="27">
        <v>0</v>
      </c>
      <c r="BX75" s="27">
        <v>0</v>
      </c>
      <c r="BY75" s="27">
        <v>0</v>
      </c>
      <c r="BZ75" s="27">
        <v>0</v>
      </c>
      <c r="CA75" s="27">
        <v>0</v>
      </c>
    </row>
    <row r="76" spans="1:79" ht="158.25" customHeight="1">
      <c r="A76" s="45" t="s">
        <v>180</v>
      </c>
      <c r="B76" s="43" t="s">
        <v>156</v>
      </c>
      <c r="C76" s="44" t="s">
        <v>181</v>
      </c>
      <c r="D76" s="27">
        <v>66</v>
      </c>
      <c r="E76" s="27">
        <v>18</v>
      </c>
      <c r="F76" s="27">
        <v>6</v>
      </c>
      <c r="G76" s="27">
        <v>5</v>
      </c>
      <c r="H76" s="38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38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38">
        <v>0</v>
      </c>
      <c r="AI76" s="27">
        <v>0</v>
      </c>
      <c r="AJ76" s="27">
        <v>0</v>
      </c>
      <c r="AK76" s="38">
        <v>0</v>
      </c>
      <c r="AL76" s="27">
        <v>0</v>
      </c>
      <c r="AM76" s="27">
        <v>0</v>
      </c>
      <c r="AN76" s="38">
        <v>0</v>
      </c>
      <c r="AO76" s="27">
        <v>0</v>
      </c>
      <c r="AP76" s="27">
        <v>0</v>
      </c>
      <c r="AQ76" s="27">
        <v>0</v>
      </c>
      <c r="AR76" s="38">
        <v>0</v>
      </c>
      <c r="AS76" s="27">
        <v>0</v>
      </c>
      <c r="AT76" s="27">
        <v>0</v>
      </c>
      <c r="AU76" s="27">
        <v>0</v>
      </c>
      <c r="AV76" s="27">
        <v>0</v>
      </c>
      <c r="AW76" s="38">
        <v>0</v>
      </c>
      <c r="AX76" s="27">
        <v>6</v>
      </c>
      <c r="AY76" s="27">
        <v>0</v>
      </c>
      <c r="AZ76" s="27">
        <v>0</v>
      </c>
      <c r="BA76" s="38">
        <v>0</v>
      </c>
      <c r="BB76" s="27">
        <v>0</v>
      </c>
      <c r="BC76" s="27">
        <v>0</v>
      </c>
      <c r="BD76" s="27">
        <v>0</v>
      </c>
      <c r="BE76" s="27">
        <v>0</v>
      </c>
      <c r="BF76" s="27">
        <v>0</v>
      </c>
      <c r="BG76" s="27">
        <v>0</v>
      </c>
      <c r="BH76" s="27">
        <v>0</v>
      </c>
      <c r="BI76" s="27">
        <v>0</v>
      </c>
      <c r="BJ76" s="27">
        <v>0</v>
      </c>
      <c r="BK76" s="27">
        <v>0</v>
      </c>
      <c r="BL76" s="27">
        <v>0</v>
      </c>
      <c r="BM76" s="27">
        <v>0</v>
      </c>
      <c r="BN76" s="27">
        <v>0</v>
      </c>
      <c r="BO76" s="27">
        <v>0</v>
      </c>
      <c r="BP76" s="27">
        <v>0</v>
      </c>
      <c r="BQ76" s="27">
        <v>0</v>
      </c>
      <c r="BR76" s="27">
        <v>0</v>
      </c>
      <c r="BS76" s="27">
        <v>0</v>
      </c>
      <c r="BT76" s="27">
        <v>0</v>
      </c>
      <c r="BU76" s="27">
        <v>0</v>
      </c>
      <c r="BV76" s="27">
        <v>0</v>
      </c>
      <c r="BW76" s="27">
        <v>0</v>
      </c>
      <c r="BX76" s="27">
        <v>0</v>
      </c>
      <c r="BY76" s="27">
        <v>0</v>
      </c>
      <c r="BZ76" s="27">
        <v>0</v>
      </c>
      <c r="CA76" s="27">
        <v>0</v>
      </c>
    </row>
    <row r="77" spans="1:79" ht="117" customHeight="1">
      <c r="A77" s="27" t="s">
        <v>182</v>
      </c>
      <c r="B77" s="43" t="s">
        <v>183</v>
      </c>
      <c r="C77" s="44" t="s">
        <v>184</v>
      </c>
      <c r="D77" s="27">
        <v>39</v>
      </c>
      <c r="E77" s="27">
        <v>12</v>
      </c>
      <c r="F77" s="27">
        <v>4</v>
      </c>
      <c r="G77" s="27">
        <v>4</v>
      </c>
      <c r="H77" s="38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38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0</v>
      </c>
      <c r="AF77" s="27">
        <v>0</v>
      </c>
      <c r="AG77" s="27">
        <v>0</v>
      </c>
      <c r="AH77" s="38">
        <v>0</v>
      </c>
      <c r="AI77" s="27">
        <v>0</v>
      </c>
      <c r="AJ77" s="27">
        <v>0</v>
      </c>
      <c r="AK77" s="38">
        <v>0</v>
      </c>
      <c r="AL77" s="27">
        <v>0</v>
      </c>
      <c r="AM77" s="27">
        <v>0</v>
      </c>
      <c r="AN77" s="38">
        <v>0</v>
      </c>
      <c r="AO77" s="27">
        <v>0</v>
      </c>
      <c r="AP77" s="27">
        <v>0</v>
      </c>
      <c r="AQ77" s="27">
        <v>0</v>
      </c>
      <c r="AR77" s="38">
        <v>0</v>
      </c>
      <c r="AS77" s="27">
        <v>0</v>
      </c>
      <c r="AT77" s="27">
        <v>0</v>
      </c>
      <c r="AU77" s="27">
        <v>0</v>
      </c>
      <c r="AV77" s="27">
        <v>0</v>
      </c>
      <c r="AW77" s="38">
        <v>0</v>
      </c>
      <c r="AX77" s="27">
        <v>4</v>
      </c>
      <c r="AY77" s="27">
        <v>0</v>
      </c>
      <c r="AZ77" s="27">
        <v>0</v>
      </c>
      <c r="BA77" s="38">
        <v>0</v>
      </c>
      <c r="BB77" s="27">
        <v>0</v>
      </c>
      <c r="BC77" s="27">
        <v>0</v>
      </c>
      <c r="BD77" s="27">
        <v>0</v>
      </c>
      <c r="BE77" s="27">
        <v>0</v>
      </c>
      <c r="BF77" s="27">
        <v>0</v>
      </c>
      <c r="BG77" s="27">
        <v>0</v>
      </c>
      <c r="BH77" s="27">
        <v>0</v>
      </c>
      <c r="BI77" s="27">
        <v>0</v>
      </c>
      <c r="BJ77" s="27">
        <v>0</v>
      </c>
      <c r="BK77" s="27">
        <v>0</v>
      </c>
      <c r="BL77" s="27">
        <v>0</v>
      </c>
      <c r="BM77" s="27">
        <v>0</v>
      </c>
      <c r="BN77" s="27">
        <v>0</v>
      </c>
      <c r="BO77" s="27">
        <v>0</v>
      </c>
      <c r="BP77" s="27">
        <v>0</v>
      </c>
      <c r="BQ77" s="27">
        <v>0</v>
      </c>
      <c r="BR77" s="27">
        <v>0</v>
      </c>
      <c r="BS77" s="27">
        <v>0</v>
      </c>
      <c r="BT77" s="27">
        <v>0</v>
      </c>
      <c r="BU77" s="27">
        <v>0</v>
      </c>
      <c r="BV77" s="27">
        <v>0</v>
      </c>
      <c r="BW77" s="27">
        <v>0</v>
      </c>
      <c r="BX77" s="27">
        <v>0</v>
      </c>
      <c r="BY77" s="27">
        <v>0</v>
      </c>
      <c r="BZ77" s="27">
        <v>0</v>
      </c>
      <c r="CA77" s="27">
        <v>0</v>
      </c>
    </row>
    <row r="78" spans="1:79" ht="117" customHeight="1">
      <c r="A78" s="27" t="s">
        <v>185</v>
      </c>
      <c r="B78" s="43" t="s">
        <v>159</v>
      </c>
      <c r="C78" s="44" t="s">
        <v>186</v>
      </c>
      <c r="D78" s="27">
        <v>46</v>
      </c>
      <c r="E78" s="27">
        <v>12</v>
      </c>
      <c r="F78" s="27">
        <v>4</v>
      </c>
      <c r="G78" s="27">
        <v>4</v>
      </c>
      <c r="H78" s="38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38">
        <v>0</v>
      </c>
      <c r="AA78" s="27">
        <v>0</v>
      </c>
      <c r="AB78" s="27">
        <v>0</v>
      </c>
      <c r="AC78" s="27">
        <v>0</v>
      </c>
      <c r="AD78" s="27">
        <v>0</v>
      </c>
      <c r="AE78" s="27">
        <v>0</v>
      </c>
      <c r="AF78" s="27">
        <v>0</v>
      </c>
      <c r="AG78" s="27">
        <v>0</v>
      </c>
      <c r="AH78" s="38">
        <v>0</v>
      </c>
      <c r="AI78" s="27">
        <v>0</v>
      </c>
      <c r="AJ78" s="27">
        <v>0</v>
      </c>
      <c r="AK78" s="38">
        <v>0</v>
      </c>
      <c r="AL78" s="27">
        <v>0</v>
      </c>
      <c r="AM78" s="27">
        <v>0</v>
      </c>
      <c r="AN78" s="38">
        <v>0</v>
      </c>
      <c r="AO78" s="27">
        <v>0</v>
      </c>
      <c r="AP78" s="27">
        <v>0</v>
      </c>
      <c r="AQ78" s="27">
        <v>0</v>
      </c>
      <c r="AR78" s="38">
        <v>0</v>
      </c>
      <c r="AS78" s="27">
        <v>0</v>
      </c>
      <c r="AT78" s="27">
        <v>0</v>
      </c>
      <c r="AU78" s="27">
        <v>0</v>
      </c>
      <c r="AV78" s="27">
        <v>0</v>
      </c>
      <c r="AW78" s="38">
        <v>0</v>
      </c>
      <c r="AX78" s="27">
        <v>4</v>
      </c>
      <c r="AY78" s="27">
        <v>0</v>
      </c>
      <c r="AZ78" s="27">
        <v>0</v>
      </c>
      <c r="BA78" s="38">
        <v>0</v>
      </c>
      <c r="BB78" s="27">
        <v>0</v>
      </c>
      <c r="BC78" s="27">
        <v>0</v>
      </c>
      <c r="BD78" s="27">
        <v>0</v>
      </c>
      <c r="BE78" s="27">
        <v>0</v>
      </c>
      <c r="BF78" s="27">
        <v>0</v>
      </c>
      <c r="BG78" s="27">
        <v>0</v>
      </c>
      <c r="BH78" s="27">
        <v>0</v>
      </c>
      <c r="BI78" s="27">
        <v>0</v>
      </c>
      <c r="BJ78" s="27">
        <v>0</v>
      </c>
      <c r="BK78" s="27">
        <v>0</v>
      </c>
      <c r="BL78" s="27">
        <v>0</v>
      </c>
      <c r="BM78" s="27">
        <v>0</v>
      </c>
      <c r="BN78" s="27">
        <v>0</v>
      </c>
      <c r="BO78" s="27">
        <v>0</v>
      </c>
      <c r="BP78" s="27">
        <v>0</v>
      </c>
      <c r="BQ78" s="27">
        <v>0</v>
      </c>
      <c r="BR78" s="27">
        <v>0</v>
      </c>
      <c r="BS78" s="27">
        <v>0</v>
      </c>
      <c r="BT78" s="27">
        <v>0</v>
      </c>
      <c r="BU78" s="27">
        <v>0</v>
      </c>
      <c r="BV78" s="27">
        <v>0</v>
      </c>
      <c r="BW78" s="27">
        <v>0</v>
      </c>
      <c r="BX78" s="27">
        <v>0</v>
      </c>
      <c r="BY78" s="27">
        <v>0</v>
      </c>
      <c r="BZ78" s="27">
        <v>0</v>
      </c>
      <c r="CA78" s="27">
        <v>0</v>
      </c>
    </row>
    <row r="79" spans="1:79" ht="117" customHeight="1">
      <c r="A79" s="27" t="s">
        <v>187</v>
      </c>
      <c r="B79" s="43" t="s">
        <v>188</v>
      </c>
      <c r="C79" s="44" t="s">
        <v>189</v>
      </c>
      <c r="D79" s="27">
        <v>39</v>
      </c>
      <c r="E79" s="27">
        <v>12</v>
      </c>
      <c r="F79" s="27">
        <v>4</v>
      </c>
      <c r="G79" s="27">
        <v>4</v>
      </c>
      <c r="H79" s="38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38">
        <v>0</v>
      </c>
      <c r="AA79" s="27">
        <v>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38">
        <v>0</v>
      </c>
      <c r="AI79" s="27">
        <v>0</v>
      </c>
      <c r="AJ79" s="27">
        <v>0</v>
      </c>
      <c r="AK79" s="38">
        <v>0</v>
      </c>
      <c r="AL79" s="27">
        <v>0</v>
      </c>
      <c r="AM79" s="27">
        <v>0</v>
      </c>
      <c r="AN79" s="38">
        <v>0</v>
      </c>
      <c r="AO79" s="27">
        <v>0</v>
      </c>
      <c r="AP79" s="27">
        <v>0</v>
      </c>
      <c r="AQ79" s="27">
        <v>0</v>
      </c>
      <c r="AR79" s="38">
        <v>0</v>
      </c>
      <c r="AS79" s="27">
        <v>0</v>
      </c>
      <c r="AT79" s="27">
        <v>0</v>
      </c>
      <c r="AU79" s="27">
        <v>0</v>
      </c>
      <c r="AV79" s="27">
        <v>0</v>
      </c>
      <c r="AW79" s="38">
        <v>0</v>
      </c>
      <c r="AX79" s="27">
        <v>4</v>
      </c>
      <c r="AY79" s="27">
        <v>0</v>
      </c>
      <c r="AZ79" s="27">
        <v>0</v>
      </c>
      <c r="BA79" s="38">
        <v>0</v>
      </c>
      <c r="BB79" s="27">
        <v>0</v>
      </c>
      <c r="BC79" s="27">
        <v>0</v>
      </c>
      <c r="BD79" s="27">
        <v>0</v>
      </c>
      <c r="BE79" s="27">
        <v>0</v>
      </c>
      <c r="BF79" s="27">
        <v>0</v>
      </c>
      <c r="BG79" s="27">
        <v>0</v>
      </c>
      <c r="BH79" s="27">
        <v>0</v>
      </c>
      <c r="BI79" s="27">
        <v>0</v>
      </c>
      <c r="BJ79" s="27">
        <v>0</v>
      </c>
      <c r="BK79" s="27">
        <v>0</v>
      </c>
      <c r="BL79" s="27">
        <v>0</v>
      </c>
      <c r="BM79" s="27">
        <v>0</v>
      </c>
      <c r="BN79" s="27">
        <v>0</v>
      </c>
      <c r="BO79" s="27">
        <v>0</v>
      </c>
      <c r="BP79" s="27">
        <v>0</v>
      </c>
      <c r="BQ79" s="27">
        <v>0</v>
      </c>
      <c r="BR79" s="27">
        <v>0</v>
      </c>
      <c r="BS79" s="27">
        <v>0</v>
      </c>
      <c r="BT79" s="27">
        <v>0</v>
      </c>
      <c r="BU79" s="27">
        <v>0</v>
      </c>
      <c r="BV79" s="27">
        <v>0</v>
      </c>
      <c r="BW79" s="27">
        <v>0</v>
      </c>
      <c r="BX79" s="27">
        <v>0</v>
      </c>
      <c r="BY79" s="27">
        <v>0</v>
      </c>
      <c r="BZ79" s="27">
        <v>0</v>
      </c>
      <c r="CA79" s="27">
        <v>0</v>
      </c>
    </row>
    <row r="80" spans="1:79" ht="117" customHeight="1">
      <c r="A80" s="27" t="s">
        <v>190</v>
      </c>
      <c r="B80" s="43" t="s">
        <v>191</v>
      </c>
      <c r="C80" s="44" t="s">
        <v>192</v>
      </c>
      <c r="D80" s="27">
        <v>82</v>
      </c>
      <c r="E80" s="27">
        <v>0</v>
      </c>
      <c r="F80" s="27">
        <v>22</v>
      </c>
      <c r="G80" s="27">
        <v>0</v>
      </c>
      <c r="H80" s="38">
        <v>6</v>
      </c>
      <c r="I80" s="27">
        <v>0</v>
      </c>
      <c r="J80" s="27">
        <v>6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38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38">
        <v>0</v>
      </c>
      <c r="AI80" s="27">
        <v>0</v>
      </c>
      <c r="AJ80" s="27">
        <v>0</v>
      </c>
      <c r="AK80" s="38">
        <v>0</v>
      </c>
      <c r="AL80" s="27">
        <v>0</v>
      </c>
      <c r="AM80" s="27">
        <v>0</v>
      </c>
      <c r="AN80" s="38">
        <v>0</v>
      </c>
      <c r="AO80" s="27">
        <v>0</v>
      </c>
      <c r="AP80" s="27">
        <v>0</v>
      </c>
      <c r="AQ80" s="27">
        <v>0</v>
      </c>
      <c r="AR80" s="38">
        <v>0</v>
      </c>
      <c r="AS80" s="27">
        <v>0</v>
      </c>
      <c r="AT80" s="27">
        <v>0</v>
      </c>
      <c r="AU80" s="27">
        <v>0</v>
      </c>
      <c r="AV80" s="27">
        <v>0</v>
      </c>
      <c r="AW80" s="38">
        <v>0</v>
      </c>
      <c r="AX80" s="27">
        <v>3</v>
      </c>
      <c r="AY80" s="27">
        <v>0</v>
      </c>
      <c r="AZ80" s="27">
        <v>0</v>
      </c>
      <c r="BA80" s="38">
        <v>13</v>
      </c>
      <c r="BB80" s="27">
        <v>0</v>
      </c>
      <c r="BC80" s="27">
        <v>0</v>
      </c>
      <c r="BD80" s="27">
        <v>2</v>
      </c>
      <c r="BE80" s="27">
        <v>0</v>
      </c>
      <c r="BF80" s="27">
        <v>0</v>
      </c>
      <c r="BG80" s="27">
        <v>0</v>
      </c>
      <c r="BH80" s="27">
        <v>0</v>
      </c>
      <c r="BI80" s="27">
        <v>0</v>
      </c>
      <c r="BJ80" s="27">
        <v>5</v>
      </c>
      <c r="BK80" s="27">
        <v>0</v>
      </c>
      <c r="BL80" s="27">
        <v>0</v>
      </c>
      <c r="BM80" s="27">
        <v>0</v>
      </c>
      <c r="BN80" s="27">
        <v>0</v>
      </c>
      <c r="BO80" s="27">
        <v>0</v>
      </c>
      <c r="BP80" s="27">
        <v>0</v>
      </c>
      <c r="BQ80" s="27">
        <v>0</v>
      </c>
      <c r="BR80" s="27">
        <v>3</v>
      </c>
      <c r="BS80" s="27">
        <v>0</v>
      </c>
      <c r="BT80" s="27">
        <v>0</v>
      </c>
      <c r="BU80" s="27">
        <v>0</v>
      </c>
      <c r="BV80" s="27">
        <v>0</v>
      </c>
      <c r="BW80" s="27">
        <v>0</v>
      </c>
      <c r="BX80" s="27">
        <v>0</v>
      </c>
      <c r="BY80" s="27">
        <v>0</v>
      </c>
      <c r="BZ80" s="27">
        <v>0</v>
      </c>
      <c r="CA80" s="27">
        <v>12</v>
      </c>
    </row>
    <row r="81" spans="1:79" ht="156" customHeight="1">
      <c r="A81" s="27" t="s">
        <v>193</v>
      </c>
      <c r="B81" s="43" t="s">
        <v>194</v>
      </c>
      <c r="C81" s="44" t="s">
        <v>195</v>
      </c>
      <c r="D81" s="27">
        <v>15</v>
      </c>
      <c r="E81" s="27">
        <v>0</v>
      </c>
      <c r="F81" s="27">
        <v>15</v>
      </c>
      <c r="G81" s="27">
        <v>0</v>
      </c>
      <c r="H81" s="38">
        <v>11</v>
      </c>
      <c r="I81" s="27">
        <v>3</v>
      </c>
      <c r="J81" s="27">
        <v>3</v>
      </c>
      <c r="K81" s="27">
        <v>0</v>
      </c>
      <c r="L81" s="27">
        <v>11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Z81" s="38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38">
        <v>0</v>
      </c>
      <c r="AI81" s="27">
        <v>0</v>
      </c>
      <c r="AJ81" s="27">
        <v>0</v>
      </c>
      <c r="AK81" s="38">
        <v>0</v>
      </c>
      <c r="AL81" s="27">
        <v>0</v>
      </c>
      <c r="AM81" s="27">
        <v>0</v>
      </c>
      <c r="AN81" s="38">
        <v>0</v>
      </c>
      <c r="AO81" s="27">
        <v>0</v>
      </c>
      <c r="AP81" s="27">
        <v>0</v>
      </c>
      <c r="AQ81" s="27">
        <v>0</v>
      </c>
      <c r="AR81" s="38">
        <v>0</v>
      </c>
      <c r="AS81" s="27">
        <v>0</v>
      </c>
      <c r="AT81" s="27">
        <v>0</v>
      </c>
      <c r="AU81" s="27">
        <v>0</v>
      </c>
      <c r="AV81" s="27">
        <v>0</v>
      </c>
      <c r="AW81" s="38">
        <v>0</v>
      </c>
      <c r="AX81" s="27">
        <v>2</v>
      </c>
      <c r="AY81" s="27">
        <v>0</v>
      </c>
      <c r="AZ81" s="27">
        <v>0</v>
      </c>
      <c r="BA81" s="38">
        <v>2</v>
      </c>
      <c r="BB81" s="27">
        <v>0</v>
      </c>
      <c r="BC81" s="27">
        <v>0</v>
      </c>
      <c r="BD81" s="27">
        <v>1</v>
      </c>
      <c r="BE81" s="27">
        <v>0</v>
      </c>
      <c r="BF81" s="27">
        <v>0</v>
      </c>
      <c r="BG81" s="27">
        <v>0</v>
      </c>
      <c r="BH81" s="27">
        <v>0</v>
      </c>
      <c r="BI81" s="27">
        <v>0</v>
      </c>
      <c r="BJ81" s="27">
        <v>0</v>
      </c>
      <c r="BK81" s="27">
        <v>0</v>
      </c>
      <c r="BL81" s="27">
        <v>0</v>
      </c>
      <c r="BM81" s="27">
        <v>0</v>
      </c>
      <c r="BN81" s="27">
        <v>0</v>
      </c>
      <c r="BO81" s="27">
        <v>0</v>
      </c>
      <c r="BP81" s="27">
        <v>0</v>
      </c>
      <c r="BQ81" s="27">
        <v>0</v>
      </c>
      <c r="BR81" s="27">
        <v>1</v>
      </c>
      <c r="BS81" s="27">
        <v>0</v>
      </c>
      <c r="BT81" s="27">
        <v>0</v>
      </c>
      <c r="BU81" s="27">
        <v>0</v>
      </c>
      <c r="BV81" s="27">
        <v>0</v>
      </c>
      <c r="BW81" s="27">
        <v>0</v>
      </c>
      <c r="BX81" s="27">
        <v>0</v>
      </c>
      <c r="BY81" s="27">
        <v>0</v>
      </c>
      <c r="BZ81" s="27">
        <v>0</v>
      </c>
      <c r="CA81" s="27">
        <v>0</v>
      </c>
    </row>
    <row r="82" spans="1:79" ht="117" customHeight="1">
      <c r="A82" s="27" t="s">
        <v>196</v>
      </c>
      <c r="B82" s="43" t="s">
        <v>197</v>
      </c>
      <c r="C82" s="44" t="s">
        <v>198</v>
      </c>
      <c r="D82" s="27">
        <v>40</v>
      </c>
      <c r="E82" s="27">
        <v>24</v>
      </c>
      <c r="F82" s="27">
        <v>21</v>
      </c>
      <c r="G82" s="27">
        <v>4</v>
      </c>
      <c r="H82" s="38">
        <v>9</v>
      </c>
      <c r="I82" s="27">
        <v>4</v>
      </c>
      <c r="J82" s="27">
        <v>5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38">
        <v>0</v>
      </c>
      <c r="AA82" s="27">
        <v>0</v>
      </c>
      <c r="AB82" s="27">
        <v>0</v>
      </c>
      <c r="AC82" s="27">
        <v>0</v>
      </c>
      <c r="AD82" s="27">
        <v>0</v>
      </c>
      <c r="AE82" s="27">
        <v>0</v>
      </c>
      <c r="AF82" s="27">
        <v>0</v>
      </c>
      <c r="AG82" s="27">
        <v>0</v>
      </c>
      <c r="AH82" s="38">
        <v>0</v>
      </c>
      <c r="AI82" s="27">
        <v>0</v>
      </c>
      <c r="AJ82" s="27">
        <v>0</v>
      </c>
      <c r="AK82" s="38">
        <v>0</v>
      </c>
      <c r="AL82" s="27">
        <v>0</v>
      </c>
      <c r="AM82" s="27">
        <v>0</v>
      </c>
      <c r="AN82" s="38">
        <v>0</v>
      </c>
      <c r="AO82" s="27">
        <v>0</v>
      </c>
      <c r="AP82" s="27">
        <v>0</v>
      </c>
      <c r="AQ82" s="27">
        <v>0</v>
      </c>
      <c r="AR82" s="38">
        <v>0</v>
      </c>
      <c r="AS82" s="27">
        <v>0</v>
      </c>
      <c r="AT82" s="27">
        <v>0</v>
      </c>
      <c r="AU82" s="27">
        <v>0</v>
      </c>
      <c r="AV82" s="27">
        <v>0</v>
      </c>
      <c r="AW82" s="38">
        <v>0</v>
      </c>
      <c r="AX82" s="27">
        <v>6</v>
      </c>
      <c r="AY82" s="27">
        <v>0</v>
      </c>
      <c r="AZ82" s="27">
        <v>0</v>
      </c>
      <c r="BA82" s="38">
        <v>6</v>
      </c>
      <c r="BB82" s="27">
        <v>0</v>
      </c>
      <c r="BC82" s="27">
        <v>0</v>
      </c>
      <c r="BD82" s="27">
        <v>0</v>
      </c>
      <c r="BE82" s="27">
        <v>0</v>
      </c>
      <c r="BF82" s="27">
        <v>0</v>
      </c>
      <c r="BG82" s="27">
        <v>0</v>
      </c>
      <c r="BH82" s="27">
        <v>0</v>
      </c>
      <c r="BI82" s="27">
        <v>0</v>
      </c>
      <c r="BJ82" s="27">
        <v>5</v>
      </c>
      <c r="BK82" s="27">
        <v>0</v>
      </c>
      <c r="BL82" s="27">
        <v>0</v>
      </c>
      <c r="BM82" s="27">
        <v>0</v>
      </c>
      <c r="BN82" s="27">
        <v>0</v>
      </c>
      <c r="BO82" s="27">
        <v>0</v>
      </c>
      <c r="BP82" s="27">
        <v>0</v>
      </c>
      <c r="BQ82" s="27">
        <v>0</v>
      </c>
      <c r="BR82" s="27">
        <v>0</v>
      </c>
      <c r="BS82" s="27">
        <v>0</v>
      </c>
      <c r="BT82" s="27">
        <v>0</v>
      </c>
      <c r="BU82" s="27">
        <v>0</v>
      </c>
      <c r="BV82" s="27">
        <v>0</v>
      </c>
      <c r="BW82" s="27">
        <v>0</v>
      </c>
      <c r="BX82" s="27">
        <v>0</v>
      </c>
      <c r="BY82" s="27">
        <v>0</v>
      </c>
      <c r="BZ82" s="27">
        <v>0</v>
      </c>
      <c r="CA82" s="27">
        <v>1</v>
      </c>
    </row>
    <row r="83" spans="1:79" ht="213" customHeight="1">
      <c r="A83" s="27" t="s">
        <v>199</v>
      </c>
      <c r="B83" s="43" t="s">
        <v>200</v>
      </c>
      <c r="C83" s="44" t="s">
        <v>201</v>
      </c>
      <c r="D83" s="27">
        <v>27</v>
      </c>
      <c r="E83" s="27">
        <v>0</v>
      </c>
      <c r="F83" s="27">
        <v>16</v>
      </c>
      <c r="G83" s="27">
        <v>0</v>
      </c>
      <c r="H83" s="38">
        <v>9</v>
      </c>
      <c r="I83" s="27">
        <v>6</v>
      </c>
      <c r="J83" s="27">
        <v>3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7">
        <v>0</v>
      </c>
      <c r="Z83" s="38">
        <v>0</v>
      </c>
      <c r="AA83" s="27">
        <v>0</v>
      </c>
      <c r="AB83" s="27">
        <v>0</v>
      </c>
      <c r="AC83" s="27">
        <v>0</v>
      </c>
      <c r="AD83" s="27">
        <v>0</v>
      </c>
      <c r="AE83" s="27">
        <v>0</v>
      </c>
      <c r="AF83" s="27">
        <v>0</v>
      </c>
      <c r="AG83" s="27">
        <v>0</v>
      </c>
      <c r="AH83" s="38">
        <v>0</v>
      </c>
      <c r="AI83" s="27">
        <v>0</v>
      </c>
      <c r="AJ83" s="27">
        <v>0</v>
      </c>
      <c r="AK83" s="38">
        <v>0</v>
      </c>
      <c r="AL83" s="27">
        <v>0</v>
      </c>
      <c r="AM83" s="27">
        <v>0</v>
      </c>
      <c r="AN83" s="38">
        <v>0</v>
      </c>
      <c r="AO83" s="27">
        <v>0</v>
      </c>
      <c r="AP83" s="27">
        <v>0</v>
      </c>
      <c r="AQ83" s="27">
        <v>0</v>
      </c>
      <c r="AR83" s="38">
        <v>0</v>
      </c>
      <c r="AS83" s="27">
        <v>0</v>
      </c>
      <c r="AT83" s="27">
        <v>0</v>
      </c>
      <c r="AU83" s="27">
        <v>0</v>
      </c>
      <c r="AV83" s="27">
        <v>0</v>
      </c>
      <c r="AW83" s="38">
        <v>0</v>
      </c>
      <c r="AX83" s="27">
        <v>0</v>
      </c>
      <c r="AY83" s="27">
        <v>0</v>
      </c>
      <c r="AZ83" s="27">
        <v>0</v>
      </c>
      <c r="BA83" s="38">
        <v>7</v>
      </c>
      <c r="BB83" s="27">
        <v>0</v>
      </c>
      <c r="BC83" s="27">
        <v>0</v>
      </c>
      <c r="BD83" s="27">
        <v>0</v>
      </c>
      <c r="BE83" s="27">
        <v>0</v>
      </c>
      <c r="BF83" s="27">
        <v>0</v>
      </c>
      <c r="BG83" s="27">
        <v>0</v>
      </c>
      <c r="BH83" s="27">
        <v>0</v>
      </c>
      <c r="BI83" s="27">
        <v>0</v>
      </c>
      <c r="BJ83" s="27">
        <v>0</v>
      </c>
      <c r="BK83" s="27">
        <v>0</v>
      </c>
      <c r="BL83" s="27">
        <v>0</v>
      </c>
      <c r="BM83" s="27">
        <v>1</v>
      </c>
      <c r="BN83" s="27">
        <v>0</v>
      </c>
      <c r="BO83" s="27">
        <v>0</v>
      </c>
      <c r="BP83" s="27">
        <v>0</v>
      </c>
      <c r="BQ83" s="27">
        <v>0</v>
      </c>
      <c r="BR83" s="27">
        <v>0</v>
      </c>
      <c r="BS83" s="27">
        <v>3</v>
      </c>
      <c r="BT83" s="27">
        <v>0</v>
      </c>
      <c r="BU83" s="27">
        <v>0</v>
      </c>
      <c r="BV83" s="27">
        <v>0</v>
      </c>
      <c r="BW83" s="27">
        <v>0</v>
      </c>
      <c r="BX83" s="27">
        <v>0</v>
      </c>
      <c r="BY83" s="27">
        <v>0</v>
      </c>
      <c r="BZ83" s="27">
        <v>0</v>
      </c>
      <c r="CA83" s="27">
        <v>3</v>
      </c>
    </row>
    <row r="84" spans="1:79" ht="117" customHeight="1">
      <c r="A84" s="27" t="s">
        <v>202</v>
      </c>
      <c r="B84" s="43" t="s">
        <v>203</v>
      </c>
      <c r="C84" s="44" t="s">
        <v>204</v>
      </c>
      <c r="D84" s="27">
        <v>35</v>
      </c>
      <c r="E84" s="27">
        <v>35</v>
      </c>
      <c r="F84" s="27">
        <v>23</v>
      </c>
      <c r="G84" s="27">
        <v>23</v>
      </c>
      <c r="H84" s="38">
        <v>18</v>
      </c>
      <c r="I84" s="27">
        <v>10</v>
      </c>
      <c r="J84" s="27">
        <v>0</v>
      </c>
      <c r="K84" s="27">
        <v>0</v>
      </c>
      <c r="L84" s="27">
        <v>1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7</v>
      </c>
      <c r="S84" s="27">
        <v>7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38">
        <v>0</v>
      </c>
      <c r="AA84" s="27">
        <v>0</v>
      </c>
      <c r="AB84" s="27">
        <v>0</v>
      </c>
      <c r="AC84" s="27">
        <v>0</v>
      </c>
      <c r="AD84" s="27">
        <v>0</v>
      </c>
      <c r="AE84" s="27">
        <v>0</v>
      </c>
      <c r="AF84" s="27">
        <v>0</v>
      </c>
      <c r="AG84" s="27">
        <v>0</v>
      </c>
      <c r="AH84" s="38">
        <v>0</v>
      </c>
      <c r="AI84" s="27">
        <v>0</v>
      </c>
      <c r="AJ84" s="27">
        <v>0</v>
      </c>
      <c r="AK84" s="38">
        <v>0</v>
      </c>
      <c r="AL84" s="27">
        <v>0</v>
      </c>
      <c r="AM84" s="27">
        <v>0</v>
      </c>
      <c r="AN84" s="38">
        <v>0</v>
      </c>
      <c r="AO84" s="27">
        <v>0</v>
      </c>
      <c r="AP84" s="27">
        <v>0</v>
      </c>
      <c r="AQ84" s="27">
        <v>0</v>
      </c>
      <c r="AR84" s="38">
        <v>0</v>
      </c>
      <c r="AS84" s="27">
        <v>0</v>
      </c>
      <c r="AT84" s="27">
        <v>0</v>
      </c>
      <c r="AU84" s="27">
        <v>0</v>
      </c>
      <c r="AV84" s="27">
        <v>0</v>
      </c>
      <c r="AW84" s="38">
        <v>0</v>
      </c>
      <c r="AX84" s="27">
        <v>0</v>
      </c>
      <c r="AY84" s="27">
        <v>0</v>
      </c>
      <c r="AZ84" s="27">
        <v>0</v>
      </c>
      <c r="BA84" s="38">
        <v>5</v>
      </c>
      <c r="BB84" s="27">
        <v>0</v>
      </c>
      <c r="BC84" s="27">
        <v>0</v>
      </c>
      <c r="BD84" s="27">
        <v>0</v>
      </c>
      <c r="BE84" s="27">
        <v>0</v>
      </c>
      <c r="BF84" s="27">
        <v>0</v>
      </c>
      <c r="BG84" s="27">
        <v>0</v>
      </c>
      <c r="BH84" s="27">
        <v>0</v>
      </c>
      <c r="BI84" s="27">
        <v>0</v>
      </c>
      <c r="BJ84" s="27">
        <v>0</v>
      </c>
      <c r="BK84" s="27">
        <v>0</v>
      </c>
      <c r="BL84" s="27">
        <v>0</v>
      </c>
      <c r="BM84" s="27">
        <v>0</v>
      </c>
      <c r="BN84" s="27">
        <v>0</v>
      </c>
      <c r="BO84" s="27">
        <v>0</v>
      </c>
      <c r="BP84" s="27">
        <v>0</v>
      </c>
      <c r="BQ84" s="27">
        <v>0</v>
      </c>
      <c r="BR84" s="27">
        <v>0</v>
      </c>
      <c r="BS84" s="27">
        <v>0</v>
      </c>
      <c r="BT84" s="27">
        <v>0</v>
      </c>
      <c r="BU84" s="27">
        <v>0</v>
      </c>
      <c r="BV84" s="27">
        <v>0</v>
      </c>
      <c r="BW84" s="27">
        <v>0</v>
      </c>
      <c r="BX84" s="27">
        <v>0</v>
      </c>
      <c r="BY84" s="27">
        <v>0</v>
      </c>
      <c r="BZ84" s="27">
        <v>0</v>
      </c>
      <c r="CA84" s="27">
        <v>5</v>
      </c>
    </row>
    <row r="85" spans="1:79" ht="117" customHeight="1">
      <c r="A85" s="27" t="s">
        <v>205</v>
      </c>
      <c r="B85" s="43" t="s">
        <v>241</v>
      </c>
      <c r="C85" s="44" t="s">
        <v>206</v>
      </c>
      <c r="D85" s="27">
        <v>45</v>
      </c>
      <c r="E85" s="27">
        <v>45</v>
      </c>
      <c r="F85" s="27">
        <v>32</v>
      </c>
      <c r="G85" s="27">
        <v>32</v>
      </c>
      <c r="H85" s="38">
        <v>19</v>
      </c>
      <c r="I85" s="27">
        <v>10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9</v>
      </c>
      <c r="S85" s="27">
        <v>9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38">
        <v>0</v>
      </c>
      <c r="AA85" s="27">
        <v>0</v>
      </c>
      <c r="AB85" s="27">
        <v>0</v>
      </c>
      <c r="AC85" s="27">
        <v>0</v>
      </c>
      <c r="AD85" s="27">
        <v>0</v>
      </c>
      <c r="AE85" s="27">
        <v>0</v>
      </c>
      <c r="AF85" s="27">
        <v>0</v>
      </c>
      <c r="AG85" s="27">
        <v>0</v>
      </c>
      <c r="AH85" s="38">
        <v>0</v>
      </c>
      <c r="AI85" s="27">
        <v>0</v>
      </c>
      <c r="AJ85" s="27">
        <v>0</v>
      </c>
      <c r="AK85" s="38">
        <v>0</v>
      </c>
      <c r="AL85" s="27">
        <v>0</v>
      </c>
      <c r="AM85" s="27">
        <v>0</v>
      </c>
      <c r="AN85" s="38">
        <v>0</v>
      </c>
      <c r="AO85" s="27">
        <v>0</v>
      </c>
      <c r="AP85" s="27">
        <v>0</v>
      </c>
      <c r="AQ85" s="27">
        <v>0</v>
      </c>
      <c r="AR85" s="38">
        <v>0</v>
      </c>
      <c r="AS85" s="27">
        <v>0</v>
      </c>
      <c r="AT85" s="27">
        <v>0</v>
      </c>
      <c r="AU85" s="27">
        <v>0</v>
      </c>
      <c r="AV85" s="27">
        <v>0</v>
      </c>
      <c r="AW85" s="38">
        <v>0</v>
      </c>
      <c r="AX85" s="27">
        <v>0</v>
      </c>
      <c r="AY85" s="27">
        <v>0</v>
      </c>
      <c r="AZ85" s="27">
        <v>0</v>
      </c>
      <c r="BA85" s="38">
        <v>13</v>
      </c>
      <c r="BB85" s="27">
        <v>0</v>
      </c>
      <c r="BC85" s="27">
        <v>0</v>
      </c>
      <c r="BD85" s="27">
        <v>4</v>
      </c>
      <c r="BE85" s="27">
        <v>0</v>
      </c>
      <c r="BF85" s="27">
        <v>0</v>
      </c>
      <c r="BG85" s="27">
        <v>0</v>
      </c>
      <c r="BH85" s="27">
        <v>0</v>
      </c>
      <c r="BI85" s="27">
        <v>0</v>
      </c>
      <c r="BJ85" s="27">
        <v>0</v>
      </c>
      <c r="BK85" s="27">
        <v>0</v>
      </c>
      <c r="BL85" s="27">
        <v>0</v>
      </c>
      <c r="BM85" s="27">
        <v>0</v>
      </c>
      <c r="BN85" s="27">
        <v>0</v>
      </c>
      <c r="BO85" s="27">
        <v>0</v>
      </c>
      <c r="BP85" s="27">
        <v>0</v>
      </c>
      <c r="BQ85" s="27">
        <v>0</v>
      </c>
      <c r="BR85" s="27">
        <v>0</v>
      </c>
      <c r="BS85" s="27">
        <v>0</v>
      </c>
      <c r="BT85" s="27">
        <v>0</v>
      </c>
      <c r="BU85" s="27">
        <v>0</v>
      </c>
      <c r="BV85" s="27">
        <v>0</v>
      </c>
      <c r="BW85" s="27">
        <v>0</v>
      </c>
      <c r="BX85" s="27">
        <v>0</v>
      </c>
      <c r="BY85" s="27">
        <v>0</v>
      </c>
      <c r="BZ85" s="27">
        <v>0</v>
      </c>
      <c r="CA85" s="27">
        <v>9</v>
      </c>
    </row>
    <row r="86" spans="1:79" ht="150.75" customHeight="1">
      <c r="A86" s="27" t="s">
        <v>207</v>
      </c>
      <c r="B86" s="43" t="s">
        <v>242</v>
      </c>
      <c r="C86" s="44" t="s">
        <v>208</v>
      </c>
      <c r="D86" s="27">
        <v>44</v>
      </c>
      <c r="E86" s="27">
        <v>6</v>
      </c>
      <c r="F86" s="27">
        <v>23</v>
      </c>
      <c r="G86" s="27">
        <v>3</v>
      </c>
      <c r="H86" s="38">
        <v>13</v>
      </c>
      <c r="I86" s="27">
        <v>4</v>
      </c>
      <c r="J86" s="27">
        <v>4</v>
      </c>
      <c r="K86" s="27">
        <v>0</v>
      </c>
      <c r="L86" s="27">
        <v>4</v>
      </c>
      <c r="M86" s="27">
        <v>1</v>
      </c>
      <c r="N86" s="27">
        <v>0</v>
      </c>
      <c r="O86" s="27">
        <v>0</v>
      </c>
      <c r="P86" s="27">
        <v>0</v>
      </c>
      <c r="Q86" s="27">
        <v>0</v>
      </c>
      <c r="R86" s="27">
        <v>1</v>
      </c>
      <c r="S86" s="27">
        <v>1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7">
        <v>0</v>
      </c>
      <c r="Z86" s="38">
        <v>0</v>
      </c>
      <c r="AA86" s="27">
        <v>0</v>
      </c>
      <c r="AB86" s="27">
        <v>0</v>
      </c>
      <c r="AC86" s="27">
        <v>0</v>
      </c>
      <c r="AD86" s="27">
        <v>0</v>
      </c>
      <c r="AE86" s="27">
        <v>0</v>
      </c>
      <c r="AF86" s="27">
        <v>0</v>
      </c>
      <c r="AG86" s="27">
        <v>0</v>
      </c>
      <c r="AH86" s="38">
        <v>0</v>
      </c>
      <c r="AI86" s="27">
        <v>0</v>
      </c>
      <c r="AJ86" s="27">
        <v>0</v>
      </c>
      <c r="AK86" s="38">
        <v>0</v>
      </c>
      <c r="AL86" s="27">
        <v>0</v>
      </c>
      <c r="AM86" s="27">
        <v>0</v>
      </c>
      <c r="AN86" s="38">
        <v>0</v>
      </c>
      <c r="AO86" s="27">
        <v>0</v>
      </c>
      <c r="AP86" s="27">
        <v>0</v>
      </c>
      <c r="AQ86" s="27">
        <v>0</v>
      </c>
      <c r="AR86" s="38">
        <v>0</v>
      </c>
      <c r="AS86" s="27">
        <v>0</v>
      </c>
      <c r="AT86" s="27">
        <v>0</v>
      </c>
      <c r="AU86" s="27">
        <v>0</v>
      </c>
      <c r="AV86" s="27">
        <v>0</v>
      </c>
      <c r="AW86" s="38">
        <v>0</v>
      </c>
      <c r="AX86" s="27">
        <v>0</v>
      </c>
      <c r="AY86" s="27">
        <v>0</v>
      </c>
      <c r="AZ86" s="27">
        <v>0</v>
      </c>
      <c r="BA86" s="38">
        <v>7</v>
      </c>
      <c r="BB86" s="27">
        <v>0</v>
      </c>
      <c r="BC86" s="27">
        <v>0</v>
      </c>
      <c r="BD86" s="27">
        <v>2</v>
      </c>
      <c r="BE86" s="27">
        <v>0</v>
      </c>
      <c r="BF86" s="27">
        <v>0</v>
      </c>
      <c r="BG86" s="27">
        <v>0</v>
      </c>
      <c r="BH86" s="27">
        <v>0</v>
      </c>
      <c r="BI86" s="27">
        <v>0</v>
      </c>
      <c r="BJ86" s="27">
        <v>2</v>
      </c>
      <c r="BK86" s="27">
        <v>0</v>
      </c>
      <c r="BL86" s="27">
        <v>0</v>
      </c>
      <c r="BM86" s="27">
        <v>0</v>
      </c>
      <c r="BN86" s="27">
        <v>0</v>
      </c>
      <c r="BO86" s="27">
        <v>0</v>
      </c>
      <c r="BP86" s="27">
        <v>0</v>
      </c>
      <c r="BQ86" s="27">
        <v>0</v>
      </c>
      <c r="BR86" s="27">
        <v>0</v>
      </c>
      <c r="BS86" s="27">
        <v>0</v>
      </c>
      <c r="BT86" s="27">
        <v>0</v>
      </c>
      <c r="BU86" s="27">
        <v>0</v>
      </c>
      <c r="BV86" s="27">
        <v>0</v>
      </c>
      <c r="BW86" s="27">
        <v>0</v>
      </c>
      <c r="BX86" s="27">
        <v>0</v>
      </c>
      <c r="BY86" s="27">
        <v>0</v>
      </c>
      <c r="BZ86" s="27">
        <v>0</v>
      </c>
      <c r="CA86" s="27">
        <v>5</v>
      </c>
    </row>
    <row r="87" spans="1:79" ht="117" customHeight="1">
      <c r="A87" s="27" t="s">
        <v>209</v>
      </c>
      <c r="B87" s="43" t="s">
        <v>210</v>
      </c>
      <c r="C87" s="44" t="s">
        <v>211</v>
      </c>
      <c r="D87" s="27">
        <v>128</v>
      </c>
      <c r="E87" s="27">
        <v>0</v>
      </c>
      <c r="F87" s="27">
        <v>13</v>
      </c>
      <c r="G87" s="27">
        <v>1</v>
      </c>
      <c r="H87" s="38">
        <v>7</v>
      </c>
      <c r="I87" s="27">
        <v>4</v>
      </c>
      <c r="J87" s="27">
        <v>1</v>
      </c>
      <c r="K87" s="27">
        <v>0</v>
      </c>
      <c r="L87" s="27">
        <v>2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27">
        <v>0</v>
      </c>
      <c r="Z87" s="38">
        <v>0</v>
      </c>
      <c r="AA87" s="27">
        <v>0</v>
      </c>
      <c r="AB87" s="27">
        <v>0</v>
      </c>
      <c r="AC87" s="27">
        <v>0</v>
      </c>
      <c r="AD87" s="27">
        <v>0</v>
      </c>
      <c r="AE87" s="27">
        <v>0</v>
      </c>
      <c r="AF87" s="27">
        <v>0</v>
      </c>
      <c r="AG87" s="27">
        <v>0</v>
      </c>
      <c r="AH87" s="38">
        <v>0</v>
      </c>
      <c r="AI87" s="27">
        <v>0</v>
      </c>
      <c r="AJ87" s="27">
        <v>0</v>
      </c>
      <c r="AK87" s="38">
        <v>0</v>
      </c>
      <c r="AL87" s="27">
        <v>0</v>
      </c>
      <c r="AM87" s="27">
        <v>0</v>
      </c>
      <c r="AN87" s="38">
        <v>0</v>
      </c>
      <c r="AO87" s="27">
        <v>0</v>
      </c>
      <c r="AP87" s="27">
        <v>0</v>
      </c>
      <c r="AQ87" s="27">
        <v>0</v>
      </c>
      <c r="AR87" s="38">
        <v>0</v>
      </c>
      <c r="AS87" s="27">
        <v>0</v>
      </c>
      <c r="AT87" s="27">
        <v>0</v>
      </c>
      <c r="AU87" s="27">
        <v>0</v>
      </c>
      <c r="AV87" s="27">
        <v>0</v>
      </c>
      <c r="AW87" s="38">
        <v>0</v>
      </c>
      <c r="AX87" s="27">
        <v>0</v>
      </c>
      <c r="AY87" s="27">
        <v>0</v>
      </c>
      <c r="AZ87" s="27">
        <v>0</v>
      </c>
      <c r="BA87" s="38">
        <v>2</v>
      </c>
      <c r="BB87" s="27">
        <v>0</v>
      </c>
      <c r="BC87" s="27">
        <v>0</v>
      </c>
      <c r="BD87" s="27">
        <v>0</v>
      </c>
      <c r="BE87" s="27">
        <v>0</v>
      </c>
      <c r="BF87" s="27">
        <v>0</v>
      </c>
      <c r="BG87" s="27">
        <v>0</v>
      </c>
      <c r="BH87" s="27">
        <v>0</v>
      </c>
      <c r="BI87" s="27">
        <v>0</v>
      </c>
      <c r="BJ87" s="27">
        <v>1</v>
      </c>
      <c r="BK87" s="27">
        <v>0</v>
      </c>
      <c r="BL87" s="27">
        <v>0</v>
      </c>
      <c r="BM87" s="27">
        <v>0</v>
      </c>
      <c r="BN87" s="27">
        <v>0</v>
      </c>
      <c r="BO87" s="27">
        <v>0</v>
      </c>
      <c r="BP87" s="27">
        <v>0</v>
      </c>
      <c r="BQ87" s="27">
        <v>0</v>
      </c>
      <c r="BR87" s="27">
        <v>0</v>
      </c>
      <c r="BS87" s="27">
        <v>0</v>
      </c>
      <c r="BT87" s="27">
        <v>0</v>
      </c>
      <c r="BU87" s="27">
        <v>0</v>
      </c>
      <c r="BV87" s="27">
        <v>0</v>
      </c>
      <c r="BW87" s="27">
        <v>0</v>
      </c>
      <c r="BX87" s="27">
        <v>0</v>
      </c>
      <c r="BY87" s="27">
        <v>0</v>
      </c>
      <c r="BZ87" s="27">
        <v>0</v>
      </c>
      <c r="CA87" s="27">
        <v>2</v>
      </c>
    </row>
    <row r="88" spans="1:79" ht="117" customHeight="1">
      <c r="A88" s="27" t="s">
        <v>212</v>
      </c>
      <c r="B88" s="43" t="s">
        <v>213</v>
      </c>
      <c r="C88" s="44" t="s">
        <v>214</v>
      </c>
      <c r="D88" s="27">
        <v>23</v>
      </c>
      <c r="E88" s="27">
        <v>0</v>
      </c>
      <c r="F88" s="27">
        <v>6</v>
      </c>
      <c r="G88" s="27">
        <v>1</v>
      </c>
      <c r="H88" s="38">
        <v>3</v>
      </c>
      <c r="I88" s="27">
        <v>1</v>
      </c>
      <c r="J88" s="27">
        <v>0</v>
      </c>
      <c r="K88" s="27">
        <v>0</v>
      </c>
      <c r="L88" s="27">
        <v>2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38">
        <v>0</v>
      </c>
      <c r="AA88" s="27">
        <v>0</v>
      </c>
      <c r="AB88" s="27">
        <v>0</v>
      </c>
      <c r="AC88" s="27">
        <v>0</v>
      </c>
      <c r="AD88" s="27">
        <v>0</v>
      </c>
      <c r="AE88" s="27">
        <v>0</v>
      </c>
      <c r="AF88" s="27">
        <v>0</v>
      </c>
      <c r="AG88" s="27">
        <v>0</v>
      </c>
      <c r="AH88" s="38">
        <v>0</v>
      </c>
      <c r="AI88" s="27">
        <v>0</v>
      </c>
      <c r="AJ88" s="27">
        <v>0</v>
      </c>
      <c r="AK88" s="38">
        <v>0</v>
      </c>
      <c r="AL88" s="27">
        <v>0</v>
      </c>
      <c r="AM88" s="27">
        <v>0</v>
      </c>
      <c r="AN88" s="38">
        <v>0</v>
      </c>
      <c r="AO88" s="27">
        <v>0</v>
      </c>
      <c r="AP88" s="27">
        <v>0</v>
      </c>
      <c r="AQ88" s="27">
        <v>0</v>
      </c>
      <c r="AR88" s="38">
        <v>0</v>
      </c>
      <c r="AS88" s="27">
        <v>0</v>
      </c>
      <c r="AT88" s="27">
        <v>0</v>
      </c>
      <c r="AU88" s="27">
        <v>0</v>
      </c>
      <c r="AV88" s="27">
        <v>0</v>
      </c>
      <c r="AW88" s="38">
        <v>0</v>
      </c>
      <c r="AX88" s="27">
        <v>0</v>
      </c>
      <c r="AY88" s="27">
        <v>0</v>
      </c>
      <c r="AZ88" s="27">
        <v>0</v>
      </c>
      <c r="BA88" s="38">
        <v>2</v>
      </c>
      <c r="BB88" s="27">
        <v>0</v>
      </c>
      <c r="BC88" s="27">
        <v>0</v>
      </c>
      <c r="BD88" s="27">
        <v>0</v>
      </c>
      <c r="BE88" s="27">
        <v>0</v>
      </c>
      <c r="BF88" s="27">
        <v>0</v>
      </c>
      <c r="BG88" s="27">
        <v>0</v>
      </c>
      <c r="BH88" s="27">
        <v>0</v>
      </c>
      <c r="BI88" s="27">
        <v>0</v>
      </c>
      <c r="BJ88" s="27">
        <v>0</v>
      </c>
      <c r="BK88" s="27">
        <v>0</v>
      </c>
      <c r="BL88" s="27">
        <v>0</v>
      </c>
      <c r="BM88" s="27">
        <v>0</v>
      </c>
      <c r="BN88" s="27">
        <v>0</v>
      </c>
      <c r="BO88" s="27">
        <v>0</v>
      </c>
      <c r="BP88" s="27">
        <v>0</v>
      </c>
      <c r="BQ88" s="27">
        <v>0</v>
      </c>
      <c r="BR88" s="27">
        <v>2</v>
      </c>
      <c r="BS88" s="27">
        <v>0</v>
      </c>
      <c r="BT88" s="27">
        <v>0</v>
      </c>
      <c r="BU88" s="27">
        <v>0</v>
      </c>
      <c r="BV88" s="27">
        <v>0</v>
      </c>
      <c r="BW88" s="27">
        <v>0</v>
      </c>
      <c r="BX88" s="27">
        <v>0</v>
      </c>
      <c r="BY88" s="27">
        <v>0</v>
      </c>
      <c r="BZ88" s="27">
        <v>0</v>
      </c>
      <c r="CA88" s="27">
        <v>1</v>
      </c>
    </row>
    <row r="89" spans="1:79" ht="117" customHeight="1">
      <c r="A89" s="27" t="s">
        <v>215</v>
      </c>
      <c r="B89" s="43" t="s">
        <v>216</v>
      </c>
      <c r="C89" s="44" t="s">
        <v>217</v>
      </c>
      <c r="D89" s="27">
        <v>12</v>
      </c>
      <c r="E89" s="27">
        <v>10</v>
      </c>
      <c r="F89" s="27">
        <v>15</v>
      </c>
      <c r="G89" s="27">
        <v>0</v>
      </c>
      <c r="H89" s="38">
        <v>9</v>
      </c>
      <c r="I89" s="27">
        <v>3</v>
      </c>
      <c r="J89" s="27">
        <v>5</v>
      </c>
      <c r="K89" s="27">
        <v>0</v>
      </c>
      <c r="L89" s="27">
        <v>1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0</v>
      </c>
      <c r="Y89" s="27">
        <v>0</v>
      </c>
      <c r="Z89" s="38">
        <v>0</v>
      </c>
      <c r="AA89" s="27">
        <v>0</v>
      </c>
      <c r="AB89" s="27">
        <v>0</v>
      </c>
      <c r="AC89" s="27">
        <v>0</v>
      </c>
      <c r="AD89" s="27">
        <v>0</v>
      </c>
      <c r="AE89" s="27">
        <v>0</v>
      </c>
      <c r="AF89" s="27">
        <v>0</v>
      </c>
      <c r="AG89" s="27">
        <v>0</v>
      </c>
      <c r="AH89" s="38">
        <v>0</v>
      </c>
      <c r="AI89" s="27">
        <v>0</v>
      </c>
      <c r="AJ89" s="27">
        <v>0</v>
      </c>
      <c r="AK89" s="38">
        <v>0</v>
      </c>
      <c r="AL89" s="27">
        <v>0</v>
      </c>
      <c r="AM89" s="27">
        <v>0</v>
      </c>
      <c r="AN89" s="38">
        <v>0</v>
      </c>
      <c r="AO89" s="27">
        <v>0</v>
      </c>
      <c r="AP89" s="27">
        <v>0</v>
      </c>
      <c r="AQ89" s="27">
        <v>0</v>
      </c>
      <c r="AR89" s="38">
        <v>0</v>
      </c>
      <c r="AS89" s="27">
        <v>0</v>
      </c>
      <c r="AT89" s="27">
        <v>0</v>
      </c>
      <c r="AU89" s="27">
        <v>0</v>
      </c>
      <c r="AV89" s="27">
        <v>0</v>
      </c>
      <c r="AW89" s="38">
        <v>0</v>
      </c>
      <c r="AX89" s="27">
        <v>0</v>
      </c>
      <c r="AY89" s="27">
        <v>0</v>
      </c>
      <c r="AZ89" s="27">
        <v>0</v>
      </c>
      <c r="BA89" s="38">
        <v>3</v>
      </c>
      <c r="BB89" s="27">
        <v>0</v>
      </c>
      <c r="BC89" s="27">
        <v>0</v>
      </c>
      <c r="BD89" s="27">
        <v>0</v>
      </c>
      <c r="BE89" s="27">
        <v>0</v>
      </c>
      <c r="BF89" s="27">
        <v>0</v>
      </c>
      <c r="BG89" s="27">
        <v>0</v>
      </c>
      <c r="BH89" s="27">
        <v>0</v>
      </c>
      <c r="BI89" s="27">
        <v>0</v>
      </c>
      <c r="BJ89" s="27">
        <v>1</v>
      </c>
      <c r="BK89" s="27">
        <v>0</v>
      </c>
      <c r="BL89" s="27">
        <v>0</v>
      </c>
      <c r="BM89" s="27">
        <v>0</v>
      </c>
      <c r="BN89" s="27">
        <v>0</v>
      </c>
      <c r="BO89" s="27">
        <v>0</v>
      </c>
      <c r="BP89" s="27">
        <v>0</v>
      </c>
      <c r="BQ89" s="27">
        <v>0</v>
      </c>
      <c r="BR89" s="27">
        <v>1</v>
      </c>
      <c r="BS89" s="27">
        <v>0</v>
      </c>
      <c r="BT89" s="27">
        <v>0</v>
      </c>
      <c r="BU89" s="27">
        <v>0</v>
      </c>
      <c r="BV89" s="27">
        <v>0</v>
      </c>
      <c r="BW89" s="27">
        <v>0</v>
      </c>
      <c r="BX89" s="27">
        <v>0</v>
      </c>
      <c r="BY89" s="27">
        <v>0</v>
      </c>
      <c r="BZ89" s="27">
        <v>0</v>
      </c>
      <c r="CA89" s="27">
        <v>4</v>
      </c>
    </row>
    <row r="90" spans="1:79" ht="117" customHeight="1">
      <c r="A90" s="27" t="s">
        <v>133</v>
      </c>
      <c r="B90" s="43" t="s">
        <v>218</v>
      </c>
      <c r="C90" s="56" t="s">
        <v>146</v>
      </c>
      <c r="D90" s="27">
        <f>SUM(D91:D92)</f>
        <v>8</v>
      </c>
      <c r="E90" s="27">
        <f aca="true" t="shared" si="30" ref="E90:BP90">SUM(E91:E92)</f>
        <v>0</v>
      </c>
      <c r="F90" s="27">
        <f t="shared" si="30"/>
        <v>3</v>
      </c>
      <c r="G90" s="27">
        <f t="shared" si="30"/>
        <v>0</v>
      </c>
      <c r="H90" s="38">
        <f t="shared" si="30"/>
        <v>2</v>
      </c>
      <c r="I90" s="27">
        <f t="shared" si="30"/>
        <v>2</v>
      </c>
      <c r="J90" s="27">
        <f t="shared" si="30"/>
        <v>0</v>
      </c>
      <c r="K90" s="27">
        <f t="shared" si="30"/>
        <v>0</v>
      </c>
      <c r="L90" s="27">
        <f t="shared" si="30"/>
        <v>0</v>
      </c>
      <c r="M90" s="27">
        <f t="shared" si="30"/>
        <v>0</v>
      </c>
      <c r="N90" s="27">
        <f t="shared" si="30"/>
        <v>0</v>
      </c>
      <c r="O90" s="27">
        <f t="shared" si="30"/>
        <v>0</v>
      </c>
      <c r="P90" s="27">
        <f t="shared" si="30"/>
        <v>0</v>
      </c>
      <c r="Q90" s="27">
        <f t="shared" si="30"/>
        <v>0</v>
      </c>
      <c r="R90" s="27">
        <f t="shared" si="30"/>
        <v>0</v>
      </c>
      <c r="S90" s="27">
        <f t="shared" si="30"/>
        <v>0</v>
      </c>
      <c r="T90" s="27">
        <f t="shared" si="30"/>
        <v>0</v>
      </c>
      <c r="U90" s="27">
        <f t="shared" si="30"/>
        <v>0</v>
      </c>
      <c r="V90" s="27">
        <f t="shared" si="30"/>
        <v>0</v>
      </c>
      <c r="W90" s="27">
        <f t="shared" si="30"/>
        <v>0</v>
      </c>
      <c r="X90" s="27">
        <f t="shared" si="30"/>
        <v>0</v>
      </c>
      <c r="Y90" s="27">
        <f t="shared" si="30"/>
        <v>0</v>
      </c>
      <c r="Z90" s="38">
        <f t="shared" si="30"/>
        <v>0</v>
      </c>
      <c r="AA90" s="27">
        <f t="shared" si="30"/>
        <v>0</v>
      </c>
      <c r="AB90" s="27">
        <f t="shared" si="30"/>
        <v>0</v>
      </c>
      <c r="AC90" s="27">
        <f t="shared" si="30"/>
        <v>0</v>
      </c>
      <c r="AD90" s="27">
        <f t="shared" si="30"/>
        <v>0</v>
      </c>
      <c r="AE90" s="27">
        <f t="shared" si="30"/>
        <v>0</v>
      </c>
      <c r="AF90" s="27">
        <f t="shared" si="30"/>
        <v>0</v>
      </c>
      <c r="AG90" s="27">
        <f t="shared" si="30"/>
        <v>0</v>
      </c>
      <c r="AH90" s="38">
        <f t="shared" si="30"/>
        <v>0</v>
      </c>
      <c r="AI90" s="27">
        <f t="shared" si="30"/>
        <v>0</v>
      </c>
      <c r="AJ90" s="27">
        <f t="shared" si="30"/>
        <v>0</v>
      </c>
      <c r="AK90" s="38">
        <f t="shared" si="30"/>
        <v>0</v>
      </c>
      <c r="AL90" s="27">
        <f t="shared" si="30"/>
        <v>0</v>
      </c>
      <c r="AM90" s="27">
        <f t="shared" si="30"/>
        <v>0</v>
      </c>
      <c r="AN90" s="38">
        <f t="shared" si="30"/>
        <v>0</v>
      </c>
      <c r="AO90" s="27">
        <f t="shared" si="30"/>
        <v>0</v>
      </c>
      <c r="AP90" s="27">
        <f t="shared" si="30"/>
        <v>0</v>
      </c>
      <c r="AQ90" s="27">
        <f t="shared" si="30"/>
        <v>0</v>
      </c>
      <c r="AR90" s="38">
        <f t="shared" si="30"/>
        <v>0</v>
      </c>
      <c r="AS90" s="27">
        <f t="shared" si="30"/>
        <v>0</v>
      </c>
      <c r="AT90" s="27">
        <f t="shared" si="30"/>
        <v>0</v>
      </c>
      <c r="AU90" s="27">
        <f t="shared" si="30"/>
        <v>0</v>
      </c>
      <c r="AV90" s="27">
        <f t="shared" si="30"/>
        <v>0</v>
      </c>
      <c r="AW90" s="38">
        <f t="shared" si="30"/>
        <v>0</v>
      </c>
      <c r="AX90" s="27">
        <f t="shared" si="30"/>
        <v>0</v>
      </c>
      <c r="AY90" s="27">
        <f t="shared" si="30"/>
        <v>0</v>
      </c>
      <c r="AZ90" s="27">
        <f t="shared" si="30"/>
        <v>0</v>
      </c>
      <c r="BA90" s="38">
        <f t="shared" si="30"/>
        <v>0</v>
      </c>
      <c r="BB90" s="27">
        <f t="shared" si="30"/>
        <v>0</v>
      </c>
      <c r="BC90" s="27">
        <f t="shared" si="30"/>
        <v>0</v>
      </c>
      <c r="BD90" s="27">
        <f t="shared" si="30"/>
        <v>0</v>
      </c>
      <c r="BE90" s="27">
        <f t="shared" si="30"/>
        <v>0</v>
      </c>
      <c r="BF90" s="27">
        <f t="shared" si="30"/>
        <v>0</v>
      </c>
      <c r="BG90" s="27">
        <f t="shared" si="30"/>
        <v>0</v>
      </c>
      <c r="BH90" s="27">
        <f t="shared" si="30"/>
        <v>0</v>
      </c>
      <c r="BI90" s="27">
        <f t="shared" si="30"/>
        <v>0</v>
      </c>
      <c r="BJ90" s="27">
        <f t="shared" si="30"/>
        <v>0</v>
      </c>
      <c r="BK90" s="27">
        <f t="shared" si="30"/>
        <v>0</v>
      </c>
      <c r="BL90" s="27">
        <f t="shared" si="30"/>
        <v>0</v>
      </c>
      <c r="BM90" s="27">
        <f t="shared" si="30"/>
        <v>0</v>
      </c>
      <c r="BN90" s="27">
        <f t="shared" si="30"/>
        <v>0</v>
      </c>
      <c r="BO90" s="27">
        <f t="shared" si="30"/>
        <v>0</v>
      </c>
      <c r="BP90" s="27">
        <f t="shared" si="30"/>
        <v>0</v>
      </c>
      <c r="BQ90" s="27">
        <f aca="true" t="shared" si="31" ref="BQ90:CA90">SUM(BQ91:BQ92)</f>
        <v>0</v>
      </c>
      <c r="BR90" s="27">
        <f t="shared" si="31"/>
        <v>0</v>
      </c>
      <c r="BS90" s="27">
        <f t="shared" si="31"/>
        <v>0</v>
      </c>
      <c r="BT90" s="27">
        <f t="shared" si="31"/>
        <v>0</v>
      </c>
      <c r="BU90" s="27">
        <f t="shared" si="31"/>
        <v>0</v>
      </c>
      <c r="BV90" s="27">
        <f t="shared" si="31"/>
        <v>0</v>
      </c>
      <c r="BW90" s="27">
        <f t="shared" si="31"/>
        <v>0</v>
      </c>
      <c r="BX90" s="27">
        <f t="shared" si="31"/>
        <v>0</v>
      </c>
      <c r="BY90" s="27">
        <f t="shared" si="31"/>
        <v>0</v>
      </c>
      <c r="BZ90" s="27">
        <f t="shared" si="31"/>
        <v>0</v>
      </c>
      <c r="CA90" s="27">
        <f t="shared" si="31"/>
        <v>1</v>
      </c>
    </row>
    <row r="91" spans="1:79" ht="117" customHeight="1">
      <c r="A91" s="27" t="s">
        <v>219</v>
      </c>
      <c r="B91" s="46" t="s">
        <v>221</v>
      </c>
      <c r="C91" s="56"/>
      <c r="D91" s="27">
        <v>5</v>
      </c>
      <c r="E91" s="27">
        <v>0</v>
      </c>
      <c r="F91" s="27">
        <v>2</v>
      </c>
      <c r="G91" s="27">
        <v>0</v>
      </c>
      <c r="H91" s="38">
        <v>1</v>
      </c>
      <c r="I91" s="27">
        <v>1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0</v>
      </c>
      <c r="Y91" s="27">
        <v>0</v>
      </c>
      <c r="Z91" s="38">
        <v>0</v>
      </c>
      <c r="AA91" s="27">
        <v>0</v>
      </c>
      <c r="AB91" s="27">
        <v>0</v>
      </c>
      <c r="AC91" s="27">
        <v>0</v>
      </c>
      <c r="AD91" s="27">
        <v>0</v>
      </c>
      <c r="AE91" s="27">
        <v>0</v>
      </c>
      <c r="AF91" s="27">
        <v>0</v>
      </c>
      <c r="AG91" s="27">
        <v>0</v>
      </c>
      <c r="AH91" s="38">
        <v>0</v>
      </c>
      <c r="AI91" s="27">
        <v>0</v>
      </c>
      <c r="AJ91" s="27">
        <v>0</v>
      </c>
      <c r="AK91" s="38">
        <v>0</v>
      </c>
      <c r="AL91" s="27">
        <v>0</v>
      </c>
      <c r="AM91" s="27">
        <v>0</v>
      </c>
      <c r="AN91" s="38">
        <v>0</v>
      </c>
      <c r="AO91" s="27">
        <v>0</v>
      </c>
      <c r="AP91" s="27">
        <v>0</v>
      </c>
      <c r="AQ91" s="27">
        <v>0</v>
      </c>
      <c r="AR91" s="38">
        <v>0</v>
      </c>
      <c r="AS91" s="27">
        <v>0</v>
      </c>
      <c r="AT91" s="27">
        <v>0</v>
      </c>
      <c r="AU91" s="27">
        <v>0</v>
      </c>
      <c r="AV91" s="27">
        <v>0</v>
      </c>
      <c r="AW91" s="38">
        <v>0</v>
      </c>
      <c r="AX91" s="27">
        <v>0</v>
      </c>
      <c r="AY91" s="27">
        <v>0</v>
      </c>
      <c r="AZ91" s="27">
        <v>0</v>
      </c>
      <c r="BA91" s="38">
        <v>0</v>
      </c>
      <c r="BB91" s="27">
        <v>0</v>
      </c>
      <c r="BC91" s="27">
        <v>0</v>
      </c>
      <c r="BD91" s="27">
        <v>0</v>
      </c>
      <c r="BE91" s="27">
        <v>0</v>
      </c>
      <c r="BF91" s="27">
        <v>0</v>
      </c>
      <c r="BG91" s="27">
        <v>0</v>
      </c>
      <c r="BH91" s="27">
        <v>0</v>
      </c>
      <c r="BI91" s="27">
        <v>0</v>
      </c>
      <c r="BJ91" s="27">
        <v>0</v>
      </c>
      <c r="BK91" s="27">
        <v>0</v>
      </c>
      <c r="BL91" s="27">
        <v>0</v>
      </c>
      <c r="BM91" s="27">
        <v>0</v>
      </c>
      <c r="BN91" s="27">
        <v>0</v>
      </c>
      <c r="BO91" s="27">
        <v>0</v>
      </c>
      <c r="BP91" s="27">
        <v>0</v>
      </c>
      <c r="BQ91" s="27">
        <v>0</v>
      </c>
      <c r="BR91" s="27">
        <v>0</v>
      </c>
      <c r="BS91" s="27">
        <v>0</v>
      </c>
      <c r="BT91" s="27">
        <v>0</v>
      </c>
      <c r="BU91" s="27">
        <v>0</v>
      </c>
      <c r="BV91" s="27">
        <v>0</v>
      </c>
      <c r="BW91" s="27">
        <v>0</v>
      </c>
      <c r="BX91" s="27">
        <v>0</v>
      </c>
      <c r="BY91" s="27">
        <v>0</v>
      </c>
      <c r="BZ91" s="27">
        <v>0</v>
      </c>
      <c r="CA91" s="27">
        <v>1</v>
      </c>
    </row>
    <row r="92" spans="1:79" ht="117" customHeight="1">
      <c r="A92" s="27" t="s">
        <v>220</v>
      </c>
      <c r="B92" s="46" t="s">
        <v>222</v>
      </c>
      <c r="C92" s="56"/>
      <c r="D92" s="27">
        <v>3</v>
      </c>
      <c r="E92" s="27">
        <v>0</v>
      </c>
      <c r="F92" s="27">
        <v>1</v>
      </c>
      <c r="G92" s="27">
        <v>0</v>
      </c>
      <c r="H92" s="38">
        <v>1</v>
      </c>
      <c r="I92" s="27">
        <v>1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27">
        <v>0</v>
      </c>
      <c r="Z92" s="38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0</v>
      </c>
      <c r="AF92" s="27">
        <v>0</v>
      </c>
      <c r="AG92" s="27">
        <v>0</v>
      </c>
      <c r="AH92" s="38">
        <v>0</v>
      </c>
      <c r="AI92" s="27">
        <v>0</v>
      </c>
      <c r="AJ92" s="27">
        <v>0</v>
      </c>
      <c r="AK92" s="38">
        <v>0</v>
      </c>
      <c r="AL92" s="27">
        <v>0</v>
      </c>
      <c r="AM92" s="27">
        <v>0</v>
      </c>
      <c r="AN92" s="38">
        <v>0</v>
      </c>
      <c r="AO92" s="27">
        <v>0</v>
      </c>
      <c r="AP92" s="27">
        <v>0</v>
      </c>
      <c r="AQ92" s="27">
        <v>0</v>
      </c>
      <c r="AR92" s="38">
        <v>0</v>
      </c>
      <c r="AS92" s="27">
        <v>0</v>
      </c>
      <c r="AT92" s="27">
        <v>0</v>
      </c>
      <c r="AU92" s="27">
        <v>0</v>
      </c>
      <c r="AV92" s="27">
        <v>0</v>
      </c>
      <c r="AW92" s="38">
        <v>0</v>
      </c>
      <c r="AX92" s="27">
        <v>0</v>
      </c>
      <c r="AY92" s="27">
        <v>0</v>
      </c>
      <c r="AZ92" s="27">
        <v>0</v>
      </c>
      <c r="BA92" s="38">
        <v>0</v>
      </c>
      <c r="BB92" s="27">
        <v>0</v>
      </c>
      <c r="BC92" s="27">
        <v>0</v>
      </c>
      <c r="BD92" s="27">
        <v>0</v>
      </c>
      <c r="BE92" s="27">
        <v>0</v>
      </c>
      <c r="BF92" s="27">
        <v>0</v>
      </c>
      <c r="BG92" s="27">
        <v>0</v>
      </c>
      <c r="BH92" s="27">
        <v>0</v>
      </c>
      <c r="BI92" s="27">
        <v>0</v>
      </c>
      <c r="BJ92" s="27">
        <v>0</v>
      </c>
      <c r="BK92" s="27">
        <v>0</v>
      </c>
      <c r="BL92" s="27">
        <v>0</v>
      </c>
      <c r="BM92" s="27">
        <v>0</v>
      </c>
      <c r="BN92" s="27">
        <v>0</v>
      </c>
      <c r="BO92" s="27">
        <v>0</v>
      </c>
      <c r="BP92" s="27">
        <v>0</v>
      </c>
      <c r="BQ92" s="27">
        <v>0</v>
      </c>
      <c r="BR92" s="27">
        <v>0</v>
      </c>
      <c r="BS92" s="27">
        <v>0</v>
      </c>
      <c r="BT92" s="27">
        <v>0</v>
      </c>
      <c r="BU92" s="27">
        <v>0</v>
      </c>
      <c r="BV92" s="27">
        <v>0</v>
      </c>
      <c r="BW92" s="27">
        <v>0</v>
      </c>
      <c r="BX92" s="27">
        <v>0</v>
      </c>
      <c r="BY92" s="27">
        <v>0</v>
      </c>
      <c r="BZ92" s="27">
        <v>0</v>
      </c>
      <c r="CA92" s="27">
        <v>0</v>
      </c>
    </row>
    <row r="93" spans="1:79" ht="117" customHeight="1">
      <c r="A93" s="27" t="s">
        <v>135</v>
      </c>
      <c r="B93" s="43" t="s">
        <v>223</v>
      </c>
      <c r="C93" s="44" t="s">
        <v>224</v>
      </c>
      <c r="D93" s="27">
        <v>28</v>
      </c>
      <c r="E93" s="27">
        <v>4</v>
      </c>
      <c r="F93" s="27">
        <v>2</v>
      </c>
      <c r="G93" s="27">
        <v>2</v>
      </c>
      <c r="H93" s="38">
        <v>1</v>
      </c>
      <c r="I93" s="27">
        <v>1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7">
        <v>0</v>
      </c>
      <c r="X93" s="27">
        <v>0</v>
      </c>
      <c r="Y93" s="27">
        <v>0</v>
      </c>
      <c r="Z93" s="38">
        <v>0</v>
      </c>
      <c r="AA93" s="27">
        <v>0</v>
      </c>
      <c r="AB93" s="27">
        <v>0</v>
      </c>
      <c r="AC93" s="27">
        <v>0</v>
      </c>
      <c r="AD93" s="27">
        <v>0</v>
      </c>
      <c r="AE93" s="27">
        <v>0</v>
      </c>
      <c r="AF93" s="27">
        <v>0</v>
      </c>
      <c r="AG93" s="27">
        <v>0</v>
      </c>
      <c r="AH93" s="38">
        <v>0</v>
      </c>
      <c r="AI93" s="27">
        <v>0</v>
      </c>
      <c r="AJ93" s="27">
        <v>0</v>
      </c>
      <c r="AK93" s="38">
        <v>0</v>
      </c>
      <c r="AL93" s="27">
        <v>0</v>
      </c>
      <c r="AM93" s="27">
        <v>0</v>
      </c>
      <c r="AN93" s="38">
        <v>0</v>
      </c>
      <c r="AO93" s="27">
        <v>0</v>
      </c>
      <c r="AP93" s="27">
        <v>0</v>
      </c>
      <c r="AQ93" s="27">
        <v>0</v>
      </c>
      <c r="AR93" s="38">
        <v>0</v>
      </c>
      <c r="AS93" s="27">
        <v>0</v>
      </c>
      <c r="AT93" s="27">
        <v>0</v>
      </c>
      <c r="AU93" s="27">
        <v>0</v>
      </c>
      <c r="AV93" s="27">
        <v>0</v>
      </c>
      <c r="AW93" s="38">
        <v>0</v>
      </c>
      <c r="AX93" s="27">
        <v>0</v>
      </c>
      <c r="AY93" s="27">
        <v>0</v>
      </c>
      <c r="AZ93" s="27">
        <v>0</v>
      </c>
      <c r="BA93" s="38">
        <v>1</v>
      </c>
      <c r="BB93" s="27">
        <v>0</v>
      </c>
      <c r="BC93" s="27">
        <v>0</v>
      </c>
      <c r="BD93" s="27">
        <v>0</v>
      </c>
      <c r="BE93" s="27">
        <v>0</v>
      </c>
      <c r="BF93" s="27">
        <v>0</v>
      </c>
      <c r="BG93" s="27">
        <v>0</v>
      </c>
      <c r="BH93" s="27">
        <v>0</v>
      </c>
      <c r="BI93" s="27">
        <v>0</v>
      </c>
      <c r="BJ93" s="27">
        <v>1</v>
      </c>
      <c r="BK93" s="27">
        <v>0</v>
      </c>
      <c r="BL93" s="27">
        <v>0</v>
      </c>
      <c r="BM93" s="27">
        <v>0</v>
      </c>
      <c r="BN93" s="27">
        <v>0</v>
      </c>
      <c r="BO93" s="27">
        <v>0</v>
      </c>
      <c r="BP93" s="27">
        <v>0</v>
      </c>
      <c r="BQ93" s="27">
        <v>0</v>
      </c>
      <c r="BR93" s="27">
        <v>0</v>
      </c>
      <c r="BS93" s="27">
        <v>0</v>
      </c>
      <c r="BT93" s="27">
        <v>0</v>
      </c>
      <c r="BU93" s="27">
        <v>0</v>
      </c>
      <c r="BV93" s="27">
        <v>0</v>
      </c>
      <c r="BW93" s="27">
        <v>0</v>
      </c>
      <c r="BX93" s="27">
        <v>0</v>
      </c>
      <c r="BY93" s="27">
        <v>0</v>
      </c>
      <c r="BZ93" s="27">
        <v>0</v>
      </c>
      <c r="CA93" s="27">
        <v>0</v>
      </c>
    </row>
    <row r="94" spans="1:79" ht="117" customHeight="1">
      <c r="A94" s="27" t="s">
        <v>225</v>
      </c>
      <c r="B94" s="43" t="s">
        <v>226</v>
      </c>
      <c r="C94" s="44" t="s">
        <v>227</v>
      </c>
      <c r="D94" s="27">
        <v>14</v>
      </c>
      <c r="E94" s="27">
        <v>4</v>
      </c>
      <c r="F94" s="27">
        <v>0</v>
      </c>
      <c r="G94" s="27">
        <v>0</v>
      </c>
      <c r="H94" s="38">
        <v>1</v>
      </c>
      <c r="I94" s="27">
        <v>1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>
        <v>0</v>
      </c>
      <c r="V94" s="27">
        <v>0</v>
      </c>
      <c r="W94" s="27">
        <v>0</v>
      </c>
      <c r="X94" s="27">
        <v>0</v>
      </c>
      <c r="Y94" s="27">
        <v>0</v>
      </c>
      <c r="Z94" s="38">
        <v>0</v>
      </c>
      <c r="AA94" s="27">
        <v>0</v>
      </c>
      <c r="AB94" s="27">
        <v>0</v>
      </c>
      <c r="AC94" s="27">
        <v>0</v>
      </c>
      <c r="AD94" s="27">
        <v>0</v>
      </c>
      <c r="AE94" s="27">
        <v>0</v>
      </c>
      <c r="AF94" s="27">
        <v>0</v>
      </c>
      <c r="AG94" s="27">
        <v>0</v>
      </c>
      <c r="AH94" s="38">
        <v>0</v>
      </c>
      <c r="AI94" s="27">
        <v>0</v>
      </c>
      <c r="AJ94" s="27">
        <v>0</v>
      </c>
      <c r="AK94" s="38">
        <v>0</v>
      </c>
      <c r="AL94" s="27">
        <v>0</v>
      </c>
      <c r="AM94" s="27">
        <v>0</v>
      </c>
      <c r="AN94" s="38">
        <v>0</v>
      </c>
      <c r="AO94" s="27">
        <v>0</v>
      </c>
      <c r="AP94" s="27">
        <v>0</v>
      </c>
      <c r="AQ94" s="27">
        <v>0</v>
      </c>
      <c r="AR94" s="38">
        <v>0</v>
      </c>
      <c r="AS94" s="27">
        <v>0</v>
      </c>
      <c r="AT94" s="27">
        <v>0</v>
      </c>
      <c r="AU94" s="27">
        <v>0</v>
      </c>
      <c r="AV94" s="27">
        <v>0</v>
      </c>
      <c r="AW94" s="38">
        <v>0</v>
      </c>
      <c r="AX94" s="27">
        <v>0</v>
      </c>
      <c r="AY94" s="27">
        <v>0</v>
      </c>
      <c r="AZ94" s="27">
        <v>0</v>
      </c>
      <c r="BA94" s="38">
        <v>3</v>
      </c>
      <c r="BB94" s="27">
        <v>0</v>
      </c>
      <c r="BC94" s="27">
        <v>0</v>
      </c>
      <c r="BD94" s="27">
        <v>1</v>
      </c>
      <c r="BE94" s="27">
        <v>0</v>
      </c>
      <c r="BF94" s="27">
        <v>0</v>
      </c>
      <c r="BG94" s="27">
        <v>0</v>
      </c>
      <c r="BH94" s="27">
        <v>0</v>
      </c>
      <c r="BI94" s="27">
        <v>0</v>
      </c>
      <c r="BJ94" s="27">
        <v>1</v>
      </c>
      <c r="BK94" s="27">
        <v>0</v>
      </c>
      <c r="BL94" s="27">
        <v>0</v>
      </c>
      <c r="BM94" s="27">
        <v>0</v>
      </c>
      <c r="BN94" s="27">
        <v>0</v>
      </c>
      <c r="BO94" s="27">
        <v>0</v>
      </c>
      <c r="BP94" s="27">
        <v>0</v>
      </c>
      <c r="BQ94" s="27">
        <v>0</v>
      </c>
      <c r="BR94" s="27">
        <v>0</v>
      </c>
      <c r="BS94" s="27">
        <v>0</v>
      </c>
      <c r="BT94" s="27">
        <v>0</v>
      </c>
      <c r="BU94" s="27">
        <v>0</v>
      </c>
      <c r="BV94" s="27">
        <v>0</v>
      </c>
      <c r="BW94" s="27">
        <v>0</v>
      </c>
      <c r="BX94" s="27">
        <v>0</v>
      </c>
      <c r="BY94" s="27">
        <v>0</v>
      </c>
      <c r="BZ94" s="27">
        <v>0</v>
      </c>
      <c r="CA94" s="27">
        <v>1</v>
      </c>
    </row>
    <row r="95" spans="1:79" ht="42" customHeight="1">
      <c r="A95" s="50" t="s">
        <v>228</v>
      </c>
      <c r="B95" s="50"/>
      <c r="C95" s="50"/>
      <c r="D95" s="35">
        <f>SUM(D74,D80:D90,D93,D94)</f>
        <v>884</v>
      </c>
      <c r="E95" s="35">
        <f aca="true" t="shared" si="32" ref="E95:BP95">SUM(E74,E80:E90,E93,E94)</f>
        <v>227</v>
      </c>
      <c r="F95" s="35">
        <f t="shared" si="32"/>
        <v>231</v>
      </c>
      <c r="G95" s="35">
        <f t="shared" si="32"/>
        <v>98</v>
      </c>
      <c r="H95" s="35">
        <f t="shared" si="32"/>
        <v>108</v>
      </c>
      <c r="I95" s="35">
        <f t="shared" si="32"/>
        <v>49</v>
      </c>
      <c r="J95" s="35">
        <f t="shared" si="32"/>
        <v>27</v>
      </c>
      <c r="K95" s="35">
        <f t="shared" si="32"/>
        <v>0</v>
      </c>
      <c r="L95" s="35">
        <f t="shared" si="32"/>
        <v>21</v>
      </c>
      <c r="M95" s="35">
        <f t="shared" si="32"/>
        <v>1</v>
      </c>
      <c r="N95" s="35">
        <f t="shared" si="32"/>
        <v>0</v>
      </c>
      <c r="O95" s="35">
        <f t="shared" si="32"/>
        <v>0</v>
      </c>
      <c r="P95" s="35">
        <f t="shared" si="32"/>
        <v>0</v>
      </c>
      <c r="Q95" s="35">
        <f t="shared" si="32"/>
        <v>0</v>
      </c>
      <c r="R95" s="35">
        <f t="shared" si="32"/>
        <v>17</v>
      </c>
      <c r="S95" s="35">
        <f t="shared" si="32"/>
        <v>17</v>
      </c>
      <c r="T95" s="35">
        <f t="shared" si="32"/>
        <v>0</v>
      </c>
      <c r="U95" s="35">
        <f t="shared" si="32"/>
        <v>0</v>
      </c>
      <c r="V95" s="35">
        <f t="shared" si="32"/>
        <v>0</v>
      </c>
      <c r="W95" s="35">
        <f t="shared" si="32"/>
        <v>0</v>
      </c>
      <c r="X95" s="35">
        <f t="shared" si="32"/>
        <v>0</v>
      </c>
      <c r="Y95" s="35">
        <f t="shared" si="32"/>
        <v>0</v>
      </c>
      <c r="Z95" s="35">
        <f t="shared" si="32"/>
        <v>0</v>
      </c>
      <c r="AA95" s="35">
        <f t="shared" si="32"/>
        <v>0</v>
      </c>
      <c r="AB95" s="35">
        <f t="shared" si="32"/>
        <v>0</v>
      </c>
      <c r="AC95" s="35">
        <f t="shared" si="32"/>
        <v>0</v>
      </c>
      <c r="AD95" s="35">
        <f t="shared" si="32"/>
        <v>0</v>
      </c>
      <c r="AE95" s="35">
        <f t="shared" si="32"/>
        <v>0</v>
      </c>
      <c r="AF95" s="35">
        <f t="shared" si="32"/>
        <v>0</v>
      </c>
      <c r="AG95" s="35">
        <f t="shared" si="32"/>
        <v>0</v>
      </c>
      <c r="AH95" s="35">
        <f t="shared" si="32"/>
        <v>0</v>
      </c>
      <c r="AI95" s="35">
        <f t="shared" si="32"/>
        <v>0</v>
      </c>
      <c r="AJ95" s="35">
        <f t="shared" si="32"/>
        <v>0</v>
      </c>
      <c r="AK95" s="35">
        <f t="shared" si="32"/>
        <v>0</v>
      </c>
      <c r="AL95" s="35">
        <f t="shared" si="32"/>
        <v>0</v>
      </c>
      <c r="AM95" s="35">
        <f t="shared" si="32"/>
        <v>0</v>
      </c>
      <c r="AN95" s="35">
        <f t="shared" si="32"/>
        <v>0</v>
      </c>
      <c r="AO95" s="35">
        <f t="shared" si="32"/>
        <v>0</v>
      </c>
      <c r="AP95" s="35">
        <f t="shared" si="32"/>
        <v>0</v>
      </c>
      <c r="AQ95" s="35">
        <f t="shared" si="32"/>
        <v>0</v>
      </c>
      <c r="AR95" s="35">
        <f t="shared" si="32"/>
        <v>0</v>
      </c>
      <c r="AS95" s="35">
        <f t="shared" si="32"/>
        <v>0</v>
      </c>
      <c r="AT95" s="35">
        <f t="shared" si="32"/>
        <v>0</v>
      </c>
      <c r="AU95" s="35">
        <f t="shared" si="32"/>
        <v>0</v>
      </c>
      <c r="AV95" s="35">
        <f t="shared" si="32"/>
        <v>0</v>
      </c>
      <c r="AW95" s="35">
        <f t="shared" si="32"/>
        <v>0</v>
      </c>
      <c r="AX95" s="35">
        <f t="shared" si="32"/>
        <v>51</v>
      </c>
      <c r="AY95" s="35">
        <f t="shared" si="32"/>
        <v>0</v>
      </c>
      <c r="AZ95" s="35">
        <f t="shared" si="32"/>
        <v>0</v>
      </c>
      <c r="BA95" s="35">
        <f t="shared" si="32"/>
        <v>64</v>
      </c>
      <c r="BB95" s="35">
        <f t="shared" si="32"/>
        <v>0</v>
      </c>
      <c r="BC95" s="35">
        <f t="shared" si="32"/>
        <v>0</v>
      </c>
      <c r="BD95" s="35">
        <f t="shared" si="32"/>
        <v>10</v>
      </c>
      <c r="BE95" s="35">
        <f t="shared" si="32"/>
        <v>0</v>
      </c>
      <c r="BF95" s="35">
        <f t="shared" si="32"/>
        <v>0</v>
      </c>
      <c r="BG95" s="35">
        <f t="shared" si="32"/>
        <v>0</v>
      </c>
      <c r="BH95" s="35">
        <f t="shared" si="32"/>
        <v>0</v>
      </c>
      <c r="BI95" s="35">
        <f t="shared" si="32"/>
        <v>0</v>
      </c>
      <c r="BJ95" s="35">
        <f t="shared" si="32"/>
        <v>16</v>
      </c>
      <c r="BK95" s="35">
        <f t="shared" si="32"/>
        <v>0</v>
      </c>
      <c r="BL95" s="35">
        <f t="shared" si="32"/>
        <v>0</v>
      </c>
      <c r="BM95" s="35">
        <f t="shared" si="32"/>
        <v>1</v>
      </c>
      <c r="BN95" s="35">
        <f t="shared" si="32"/>
        <v>0</v>
      </c>
      <c r="BO95" s="35">
        <f t="shared" si="32"/>
        <v>0</v>
      </c>
      <c r="BP95" s="35">
        <f t="shared" si="32"/>
        <v>0</v>
      </c>
      <c r="BQ95" s="35">
        <f aca="true" t="shared" si="33" ref="BQ95:CA95">SUM(BQ74,BQ80:BQ90,BQ93,BQ94)</f>
        <v>0</v>
      </c>
      <c r="BR95" s="35">
        <f t="shared" si="33"/>
        <v>7</v>
      </c>
      <c r="BS95" s="35">
        <f t="shared" si="33"/>
        <v>3</v>
      </c>
      <c r="BT95" s="35">
        <f t="shared" si="33"/>
        <v>0</v>
      </c>
      <c r="BU95" s="35">
        <f t="shared" si="33"/>
        <v>0</v>
      </c>
      <c r="BV95" s="35">
        <f t="shared" si="33"/>
        <v>0</v>
      </c>
      <c r="BW95" s="35">
        <f t="shared" si="33"/>
        <v>0</v>
      </c>
      <c r="BX95" s="35">
        <f t="shared" si="33"/>
        <v>0</v>
      </c>
      <c r="BY95" s="35">
        <f t="shared" si="33"/>
        <v>0</v>
      </c>
      <c r="BZ95" s="35">
        <f t="shared" si="33"/>
        <v>0</v>
      </c>
      <c r="CA95" s="35">
        <f t="shared" si="33"/>
        <v>44</v>
      </c>
    </row>
    <row r="96" spans="1:79" ht="83.25" customHeight="1">
      <c r="A96" s="50" t="s">
        <v>246</v>
      </c>
      <c r="B96" s="50"/>
      <c r="C96" s="50"/>
      <c r="D96" s="35">
        <f>SUM(D54,D58,D72,D95)</f>
        <v>1317</v>
      </c>
      <c r="E96" s="35">
        <f aca="true" t="shared" si="34" ref="E96:BP96">SUM(E54,E58,E72,E95)</f>
        <v>320</v>
      </c>
      <c r="F96" s="35">
        <f t="shared" si="34"/>
        <v>274</v>
      </c>
      <c r="G96" s="35">
        <f t="shared" si="34"/>
        <v>123</v>
      </c>
      <c r="H96" s="35">
        <f t="shared" si="34"/>
        <v>147</v>
      </c>
      <c r="I96" s="35">
        <f t="shared" si="34"/>
        <v>74</v>
      </c>
      <c r="J96" s="35">
        <f t="shared" si="34"/>
        <v>31</v>
      </c>
      <c r="K96" s="35">
        <f t="shared" si="34"/>
        <v>0</v>
      </c>
      <c r="L96" s="35">
        <f t="shared" si="34"/>
        <v>21</v>
      </c>
      <c r="M96" s="35">
        <f t="shared" si="34"/>
        <v>8</v>
      </c>
      <c r="N96" s="35">
        <f t="shared" si="34"/>
        <v>0</v>
      </c>
      <c r="O96" s="35">
        <f t="shared" si="34"/>
        <v>2</v>
      </c>
      <c r="P96" s="35">
        <f t="shared" si="34"/>
        <v>0</v>
      </c>
      <c r="Q96" s="35">
        <f t="shared" si="34"/>
        <v>0</v>
      </c>
      <c r="R96" s="35">
        <f t="shared" si="34"/>
        <v>17</v>
      </c>
      <c r="S96" s="35">
        <f t="shared" si="34"/>
        <v>24</v>
      </c>
      <c r="T96" s="35">
        <f t="shared" si="34"/>
        <v>0</v>
      </c>
      <c r="U96" s="35">
        <f t="shared" si="34"/>
        <v>0</v>
      </c>
      <c r="V96" s="35">
        <f t="shared" si="34"/>
        <v>0</v>
      </c>
      <c r="W96" s="35">
        <f t="shared" si="34"/>
        <v>0</v>
      </c>
      <c r="X96" s="35">
        <f t="shared" si="34"/>
        <v>3</v>
      </c>
      <c r="Y96" s="35">
        <f t="shared" si="34"/>
        <v>0</v>
      </c>
      <c r="Z96" s="35">
        <f t="shared" si="34"/>
        <v>0</v>
      </c>
      <c r="AA96" s="35">
        <f t="shared" si="34"/>
        <v>0</v>
      </c>
      <c r="AB96" s="35">
        <f t="shared" si="34"/>
        <v>0</v>
      </c>
      <c r="AC96" s="35">
        <f t="shared" si="34"/>
        <v>0</v>
      </c>
      <c r="AD96" s="35">
        <f t="shared" si="34"/>
        <v>0</v>
      </c>
      <c r="AE96" s="35">
        <f t="shared" si="34"/>
        <v>0</v>
      </c>
      <c r="AF96" s="35">
        <f t="shared" si="34"/>
        <v>0</v>
      </c>
      <c r="AG96" s="35">
        <f t="shared" si="34"/>
        <v>0</v>
      </c>
      <c r="AH96" s="35">
        <f t="shared" si="34"/>
        <v>0</v>
      </c>
      <c r="AI96" s="35">
        <f t="shared" si="34"/>
        <v>0</v>
      </c>
      <c r="AJ96" s="35">
        <f t="shared" si="34"/>
        <v>0</v>
      </c>
      <c r="AK96" s="35">
        <f t="shared" si="34"/>
        <v>0</v>
      </c>
      <c r="AL96" s="35">
        <f t="shared" si="34"/>
        <v>0</v>
      </c>
      <c r="AM96" s="35">
        <f t="shared" si="34"/>
        <v>0</v>
      </c>
      <c r="AN96" s="35">
        <f t="shared" si="34"/>
        <v>0</v>
      </c>
      <c r="AO96" s="35">
        <f t="shared" si="34"/>
        <v>0</v>
      </c>
      <c r="AP96" s="35">
        <f t="shared" si="34"/>
        <v>0</v>
      </c>
      <c r="AQ96" s="35">
        <f t="shared" si="34"/>
        <v>0</v>
      </c>
      <c r="AR96" s="35">
        <f t="shared" si="34"/>
        <v>0</v>
      </c>
      <c r="AS96" s="35">
        <f t="shared" si="34"/>
        <v>0</v>
      </c>
      <c r="AT96" s="35">
        <f t="shared" si="34"/>
        <v>0</v>
      </c>
      <c r="AU96" s="35">
        <f t="shared" si="34"/>
        <v>0</v>
      </c>
      <c r="AV96" s="35">
        <f t="shared" si="34"/>
        <v>0</v>
      </c>
      <c r="AW96" s="35">
        <f t="shared" si="34"/>
        <v>0</v>
      </c>
      <c r="AX96" s="35">
        <f t="shared" si="34"/>
        <v>51</v>
      </c>
      <c r="AY96" s="35">
        <f t="shared" si="34"/>
        <v>0</v>
      </c>
      <c r="AZ96" s="35">
        <f t="shared" si="34"/>
        <v>0</v>
      </c>
      <c r="BA96" s="35">
        <f t="shared" si="34"/>
        <v>66</v>
      </c>
      <c r="BB96" s="35">
        <f t="shared" si="34"/>
        <v>0</v>
      </c>
      <c r="BC96" s="35">
        <f t="shared" si="34"/>
        <v>0</v>
      </c>
      <c r="BD96" s="35">
        <f t="shared" si="34"/>
        <v>10</v>
      </c>
      <c r="BE96" s="35">
        <f t="shared" si="34"/>
        <v>0</v>
      </c>
      <c r="BF96" s="35">
        <f t="shared" si="34"/>
        <v>0</v>
      </c>
      <c r="BG96" s="35">
        <f t="shared" si="34"/>
        <v>0</v>
      </c>
      <c r="BH96" s="35">
        <f t="shared" si="34"/>
        <v>0</v>
      </c>
      <c r="BI96" s="35">
        <f t="shared" si="34"/>
        <v>0</v>
      </c>
      <c r="BJ96" s="35">
        <f t="shared" si="34"/>
        <v>16</v>
      </c>
      <c r="BK96" s="35">
        <f t="shared" si="34"/>
        <v>0</v>
      </c>
      <c r="BL96" s="35">
        <f t="shared" si="34"/>
        <v>0</v>
      </c>
      <c r="BM96" s="35">
        <f t="shared" si="34"/>
        <v>1</v>
      </c>
      <c r="BN96" s="35">
        <f t="shared" si="34"/>
        <v>0</v>
      </c>
      <c r="BO96" s="35">
        <f t="shared" si="34"/>
        <v>0</v>
      </c>
      <c r="BP96" s="35">
        <f t="shared" si="34"/>
        <v>0</v>
      </c>
      <c r="BQ96" s="35">
        <f aca="true" t="shared" si="35" ref="BQ96:CA96">SUM(BQ54,BQ58,BQ72,BQ95)</f>
        <v>0</v>
      </c>
      <c r="BR96" s="35">
        <f t="shared" si="35"/>
        <v>7</v>
      </c>
      <c r="BS96" s="35">
        <f t="shared" si="35"/>
        <v>5</v>
      </c>
      <c r="BT96" s="35">
        <f t="shared" si="35"/>
        <v>0</v>
      </c>
      <c r="BU96" s="35">
        <f t="shared" si="35"/>
        <v>0</v>
      </c>
      <c r="BV96" s="35">
        <f t="shared" si="35"/>
        <v>0</v>
      </c>
      <c r="BW96" s="35">
        <f t="shared" si="35"/>
        <v>0</v>
      </c>
      <c r="BX96" s="35">
        <f t="shared" si="35"/>
        <v>0</v>
      </c>
      <c r="BY96" s="35">
        <f t="shared" si="35"/>
        <v>0</v>
      </c>
      <c r="BZ96" s="35">
        <f t="shared" si="35"/>
        <v>0</v>
      </c>
      <c r="CA96" s="35">
        <f t="shared" si="35"/>
        <v>44</v>
      </c>
    </row>
    <row r="97" spans="1:79" ht="78" customHeight="1">
      <c r="A97" s="50" t="s">
        <v>245</v>
      </c>
      <c r="B97" s="50"/>
      <c r="C97" s="50"/>
      <c r="D97" s="35">
        <f>SUM(D45,D96)</f>
        <v>1931</v>
      </c>
      <c r="E97" s="35">
        <f aca="true" t="shared" si="36" ref="E97:BP97">SUM(E45,E96)</f>
        <v>505</v>
      </c>
      <c r="F97" s="35">
        <f t="shared" si="36"/>
        <v>412</v>
      </c>
      <c r="G97" s="35">
        <f t="shared" si="36"/>
        <v>194</v>
      </c>
      <c r="H97" s="35">
        <f t="shared" si="36"/>
        <v>282</v>
      </c>
      <c r="I97" s="35">
        <f t="shared" si="36"/>
        <v>201</v>
      </c>
      <c r="J97" s="35">
        <f t="shared" si="36"/>
        <v>33</v>
      </c>
      <c r="K97" s="35">
        <f t="shared" si="36"/>
        <v>0</v>
      </c>
      <c r="L97" s="35">
        <f t="shared" si="36"/>
        <v>22</v>
      </c>
      <c r="M97" s="35">
        <f t="shared" si="36"/>
        <v>8</v>
      </c>
      <c r="N97" s="35">
        <f t="shared" si="36"/>
        <v>0</v>
      </c>
      <c r="O97" s="35">
        <f t="shared" si="36"/>
        <v>2</v>
      </c>
      <c r="P97" s="35">
        <f t="shared" si="36"/>
        <v>0</v>
      </c>
      <c r="Q97" s="35">
        <f t="shared" si="36"/>
        <v>0</v>
      </c>
      <c r="R97" s="35">
        <f t="shared" si="36"/>
        <v>21</v>
      </c>
      <c r="S97" s="35">
        <f t="shared" si="36"/>
        <v>29</v>
      </c>
      <c r="T97" s="35">
        <f t="shared" si="36"/>
        <v>0</v>
      </c>
      <c r="U97" s="35">
        <f t="shared" si="36"/>
        <v>0</v>
      </c>
      <c r="V97" s="35">
        <f t="shared" si="36"/>
        <v>0</v>
      </c>
      <c r="W97" s="35">
        <f t="shared" si="36"/>
        <v>0</v>
      </c>
      <c r="X97" s="35">
        <f t="shared" si="36"/>
        <v>4</v>
      </c>
      <c r="Y97" s="35">
        <f t="shared" si="36"/>
        <v>0</v>
      </c>
      <c r="Z97" s="35">
        <f t="shared" si="36"/>
        <v>0</v>
      </c>
      <c r="AA97" s="35">
        <f t="shared" si="36"/>
        <v>0</v>
      </c>
      <c r="AB97" s="35">
        <f t="shared" si="36"/>
        <v>0</v>
      </c>
      <c r="AC97" s="35">
        <f t="shared" si="36"/>
        <v>0</v>
      </c>
      <c r="AD97" s="35">
        <f t="shared" si="36"/>
        <v>0</v>
      </c>
      <c r="AE97" s="35">
        <f t="shared" si="36"/>
        <v>0</v>
      </c>
      <c r="AF97" s="35">
        <f t="shared" si="36"/>
        <v>0</v>
      </c>
      <c r="AG97" s="35">
        <f t="shared" si="36"/>
        <v>0</v>
      </c>
      <c r="AH97" s="35">
        <f t="shared" si="36"/>
        <v>0</v>
      </c>
      <c r="AI97" s="35">
        <f t="shared" si="36"/>
        <v>0</v>
      </c>
      <c r="AJ97" s="35">
        <f t="shared" si="36"/>
        <v>0</v>
      </c>
      <c r="AK97" s="35">
        <f t="shared" si="36"/>
        <v>0</v>
      </c>
      <c r="AL97" s="35">
        <f t="shared" si="36"/>
        <v>0</v>
      </c>
      <c r="AM97" s="35">
        <f t="shared" si="36"/>
        <v>0</v>
      </c>
      <c r="AN97" s="35">
        <f t="shared" si="36"/>
        <v>0</v>
      </c>
      <c r="AO97" s="35">
        <f t="shared" si="36"/>
        <v>0</v>
      </c>
      <c r="AP97" s="35">
        <f t="shared" si="36"/>
        <v>0</v>
      </c>
      <c r="AQ97" s="35">
        <f t="shared" si="36"/>
        <v>0</v>
      </c>
      <c r="AR97" s="35">
        <f t="shared" si="36"/>
        <v>0</v>
      </c>
      <c r="AS97" s="35">
        <f t="shared" si="36"/>
        <v>0</v>
      </c>
      <c r="AT97" s="35">
        <f t="shared" si="36"/>
        <v>0</v>
      </c>
      <c r="AU97" s="35">
        <f t="shared" si="36"/>
        <v>0</v>
      </c>
      <c r="AV97" s="35">
        <f t="shared" si="36"/>
        <v>0</v>
      </c>
      <c r="AW97" s="35">
        <f t="shared" si="36"/>
        <v>0</v>
      </c>
      <c r="AX97" s="35">
        <f t="shared" si="36"/>
        <v>51</v>
      </c>
      <c r="AY97" s="35">
        <f t="shared" si="36"/>
        <v>0</v>
      </c>
      <c r="AZ97" s="35">
        <f t="shared" si="36"/>
        <v>0</v>
      </c>
      <c r="BA97" s="35">
        <f t="shared" si="36"/>
        <v>69</v>
      </c>
      <c r="BB97" s="35">
        <f t="shared" si="36"/>
        <v>0</v>
      </c>
      <c r="BC97" s="35">
        <f t="shared" si="36"/>
        <v>0</v>
      </c>
      <c r="BD97" s="35">
        <f t="shared" si="36"/>
        <v>10</v>
      </c>
      <c r="BE97" s="35">
        <f t="shared" si="36"/>
        <v>0</v>
      </c>
      <c r="BF97" s="35">
        <f t="shared" si="36"/>
        <v>0</v>
      </c>
      <c r="BG97" s="35">
        <f t="shared" si="36"/>
        <v>0</v>
      </c>
      <c r="BH97" s="35">
        <f t="shared" si="36"/>
        <v>0</v>
      </c>
      <c r="BI97" s="35">
        <f t="shared" si="36"/>
        <v>0</v>
      </c>
      <c r="BJ97" s="35">
        <f t="shared" si="36"/>
        <v>17</v>
      </c>
      <c r="BK97" s="35">
        <f t="shared" si="36"/>
        <v>0</v>
      </c>
      <c r="BL97" s="35">
        <f t="shared" si="36"/>
        <v>0</v>
      </c>
      <c r="BM97" s="35">
        <f t="shared" si="36"/>
        <v>2</v>
      </c>
      <c r="BN97" s="35">
        <f t="shared" si="36"/>
        <v>0</v>
      </c>
      <c r="BO97" s="35">
        <f t="shared" si="36"/>
        <v>0</v>
      </c>
      <c r="BP97" s="35">
        <f t="shared" si="36"/>
        <v>0</v>
      </c>
      <c r="BQ97" s="35">
        <f aca="true" t="shared" si="37" ref="BQ97:CA97">SUM(BQ45,BQ96)</f>
        <v>0</v>
      </c>
      <c r="BR97" s="35">
        <f t="shared" si="37"/>
        <v>7</v>
      </c>
      <c r="BS97" s="35">
        <f t="shared" si="37"/>
        <v>5</v>
      </c>
      <c r="BT97" s="35">
        <f t="shared" si="37"/>
        <v>0</v>
      </c>
      <c r="BU97" s="35">
        <f t="shared" si="37"/>
        <v>0</v>
      </c>
      <c r="BV97" s="35">
        <f t="shared" si="37"/>
        <v>0</v>
      </c>
      <c r="BW97" s="35">
        <f t="shared" si="37"/>
        <v>0</v>
      </c>
      <c r="BX97" s="35">
        <f t="shared" si="37"/>
        <v>0</v>
      </c>
      <c r="BY97" s="35">
        <f t="shared" si="37"/>
        <v>0</v>
      </c>
      <c r="BZ97" s="35">
        <f t="shared" si="37"/>
        <v>0</v>
      </c>
      <c r="CA97" s="35">
        <f t="shared" si="37"/>
        <v>45</v>
      </c>
    </row>
    <row r="98" spans="1:79" s="3" customFormat="1" ht="39.75" customHeight="1">
      <c r="A98" s="51" t="s">
        <v>261</v>
      </c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</row>
    <row r="99" spans="1:79" s="3" customFormat="1" ht="39.75" customHeight="1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</row>
    <row r="100" spans="1:79" s="3" customFormat="1" ht="14.25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</row>
    <row r="101" spans="1:79" ht="21" customHeight="1">
      <c r="A101" s="11"/>
      <c r="B101" s="12"/>
      <c r="C101" s="13"/>
      <c r="D101" s="14"/>
      <c r="E101" s="14"/>
      <c r="F101" s="14"/>
      <c r="G101" s="14"/>
      <c r="H101" s="12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5"/>
      <c r="CA101" s="15" t="s">
        <v>260</v>
      </c>
    </row>
    <row r="102" spans="1:79" s="1" customFormat="1" ht="67.5" customHeight="1">
      <c r="A102" s="55" t="s">
        <v>243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52" t="s">
        <v>244</v>
      </c>
      <c r="AJ102" s="52"/>
      <c r="AK102" s="52"/>
      <c r="AL102" s="52"/>
      <c r="AM102" s="52"/>
      <c r="AN102" s="52"/>
      <c r="AO102" s="52"/>
      <c r="AP102" s="52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</row>
    <row r="103" spans="1:79" ht="22.5" customHeight="1">
      <c r="A103" s="11"/>
      <c r="B103" s="17"/>
      <c r="C103" s="18"/>
      <c r="D103" s="19"/>
      <c r="E103" s="19"/>
      <c r="F103" s="14"/>
      <c r="G103" s="14"/>
      <c r="H103" s="12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</row>
    <row r="104" spans="1:79" ht="15" customHeight="1">
      <c r="A104" s="7"/>
      <c r="B104" s="13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</row>
    <row r="105" spans="1:79" ht="15" customHeight="1">
      <c r="A105" s="7"/>
      <c r="B105" s="13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 t="s">
        <v>254</v>
      </c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</row>
    <row r="106" spans="1:79" ht="15" customHeight="1">
      <c r="A106" s="7"/>
      <c r="B106" s="13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</row>
    <row r="107" spans="1:79" ht="15" customHeight="1">
      <c r="A107" s="7"/>
      <c r="B107" s="13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</row>
    <row r="108" spans="1:79" ht="15" customHeight="1">
      <c r="A108" s="7"/>
      <c r="B108" s="13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</row>
    <row r="110" ht="22.5" customHeight="1"/>
    <row r="122" ht="27" customHeight="1"/>
    <row r="123" ht="24" customHeight="1"/>
    <row r="124" ht="27" customHeight="1"/>
    <row r="155" ht="24" customHeight="1"/>
  </sheetData>
  <sheetProtection/>
  <mergeCells count="44">
    <mergeCell ref="C13:C16"/>
    <mergeCell ref="D13:G13"/>
    <mergeCell ref="B18:CA18"/>
    <mergeCell ref="A22:C22"/>
    <mergeCell ref="B23:CA23"/>
    <mergeCell ref="A25:C25"/>
    <mergeCell ref="A11:CA11"/>
    <mergeCell ref="A13:A16"/>
    <mergeCell ref="B13:B16"/>
    <mergeCell ref="B12:CA12"/>
    <mergeCell ref="D14:E15"/>
    <mergeCell ref="A17:CA17"/>
    <mergeCell ref="H13:CA15"/>
    <mergeCell ref="F14:G15"/>
    <mergeCell ref="A72:C72"/>
    <mergeCell ref="B73:CA73"/>
    <mergeCell ref="C90:C92"/>
    <mergeCell ref="A95:C95"/>
    <mergeCell ref="B26:CA26"/>
    <mergeCell ref="A40:C40"/>
    <mergeCell ref="B41:CA41"/>
    <mergeCell ref="A44:C44"/>
    <mergeCell ref="A45:C45"/>
    <mergeCell ref="A46:CA46"/>
    <mergeCell ref="A96:C96"/>
    <mergeCell ref="A97:C97"/>
    <mergeCell ref="A98:CA100"/>
    <mergeCell ref="AI102:AP102"/>
    <mergeCell ref="B47:CA47"/>
    <mergeCell ref="A54:C54"/>
    <mergeCell ref="B55:CA55"/>
    <mergeCell ref="A58:C58"/>
    <mergeCell ref="A102:P102"/>
    <mergeCell ref="B59:CA59"/>
    <mergeCell ref="BT5:CA5"/>
    <mergeCell ref="BT4:CA4"/>
    <mergeCell ref="BT3:CA3"/>
    <mergeCell ref="BT2:CA2"/>
    <mergeCell ref="BT1:CA1"/>
    <mergeCell ref="BT10:CA10"/>
    <mergeCell ref="BT9:CA9"/>
    <mergeCell ref="BT8:CA8"/>
    <mergeCell ref="BT7:CA7"/>
    <mergeCell ref="BT6:CA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geOrder="overThenDown" paperSize="8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ÐšÑ€Ð°Ð²Ñ‡ÐµÐ½ÐºÐ¾ Ð¡.ÐŸ.</dc:creator>
  <cp:keywords/>
  <dc:description>exif_MSED_1c157bb930dd1bc3c59866e0838d5009e25dc4a0eac6b6fb2b33378b840f341a</dc:description>
  <cp:lastModifiedBy>Светлицкий Василий Валерьевич</cp:lastModifiedBy>
  <cp:lastPrinted>2022-06-23T12:21:53Z</cp:lastPrinted>
  <dcterms:created xsi:type="dcterms:W3CDTF">2012-08-29T07:44:28Z</dcterms:created>
  <dcterms:modified xsi:type="dcterms:W3CDTF">2022-06-28T06:00:45Z</dcterms:modified>
  <cp:category/>
  <cp:version/>
  <cp:contentType/>
  <cp:contentStatus/>
</cp:coreProperties>
</file>