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П Комфортная среда 2020\Редакция 17 МП от 00.00.2022 № 000\Для публикации\"/>
    </mc:Choice>
  </mc:AlternateContent>
  <bookViews>
    <workbookView xWindow="0" yWindow="0" windowWidth="28800" windowHeight="12330"/>
  </bookViews>
  <sheets>
    <sheet name="Перечень мероприятий" sheetId="1" r:id="rId1"/>
  </sheets>
  <definedNames>
    <definedName name="_xlnm._FilterDatabase" localSheetId="0" hidden="1">'Перечень мероприятий'!$A$7:$N$7</definedName>
    <definedName name="_xlnm.Print_Titles" localSheetId="0">'Перечень мероприятий'!$5:$7</definedName>
    <definedName name="_xlnm.Print_Area" localSheetId="0">'Перечень мероприятий'!$A$1:$N$525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19" i="1" l="1"/>
  <c r="N519" i="1"/>
  <c r="M520" i="1"/>
  <c r="N520" i="1"/>
  <c r="M521" i="1"/>
  <c r="N521" i="1"/>
  <c r="M522" i="1"/>
  <c r="N522" i="1"/>
  <c r="L522" i="1"/>
  <c r="K522" i="1"/>
  <c r="L521" i="1"/>
  <c r="K521" i="1"/>
  <c r="L520" i="1"/>
  <c r="K520" i="1"/>
  <c r="L519" i="1"/>
  <c r="K519" i="1"/>
  <c r="L513" i="1"/>
  <c r="K513" i="1"/>
  <c r="L508" i="1"/>
  <c r="K508" i="1"/>
  <c r="L503" i="1"/>
  <c r="K503" i="1"/>
  <c r="L498" i="1"/>
  <c r="K498" i="1"/>
  <c r="L493" i="1"/>
  <c r="K493" i="1"/>
  <c r="L488" i="1"/>
  <c r="K488" i="1"/>
  <c r="L483" i="1"/>
  <c r="K483" i="1"/>
  <c r="L478" i="1"/>
  <c r="K478" i="1"/>
  <c r="L473" i="1"/>
  <c r="K473" i="1"/>
  <c r="L468" i="1"/>
  <c r="K468" i="1"/>
  <c r="L463" i="1"/>
  <c r="K463" i="1"/>
  <c r="L458" i="1"/>
  <c r="K458" i="1"/>
  <c r="L453" i="1"/>
  <c r="K453" i="1"/>
  <c r="L448" i="1"/>
  <c r="K448" i="1"/>
  <c r="L443" i="1"/>
  <c r="K443" i="1"/>
  <c r="L438" i="1"/>
  <c r="K438" i="1"/>
  <c r="L433" i="1"/>
  <c r="K433" i="1"/>
  <c r="L428" i="1"/>
  <c r="K428" i="1"/>
  <c r="L423" i="1"/>
  <c r="K423" i="1"/>
  <c r="L418" i="1"/>
  <c r="K418" i="1"/>
  <c r="L413" i="1"/>
  <c r="K413" i="1"/>
  <c r="L408" i="1"/>
  <c r="K408" i="1"/>
  <c r="L403" i="1"/>
  <c r="K403" i="1"/>
  <c r="L398" i="1"/>
  <c r="K398" i="1"/>
  <c r="L393" i="1"/>
  <c r="K393" i="1"/>
  <c r="L518" i="1" l="1"/>
  <c r="K518" i="1"/>
  <c r="N391" i="1"/>
  <c r="M391" i="1"/>
  <c r="L391" i="1"/>
  <c r="K391" i="1"/>
  <c r="N390" i="1"/>
  <c r="M390" i="1"/>
  <c r="L390" i="1"/>
  <c r="K390" i="1"/>
  <c r="N389" i="1"/>
  <c r="M389" i="1"/>
  <c r="L389" i="1"/>
  <c r="K389" i="1"/>
  <c r="N388" i="1"/>
  <c r="M388" i="1"/>
  <c r="M387" i="1" s="1"/>
  <c r="L388" i="1"/>
  <c r="L387" i="1" s="1"/>
  <c r="K388" i="1"/>
  <c r="J386" i="1"/>
  <c r="J385" i="1"/>
  <c r="J384" i="1"/>
  <c r="J383" i="1"/>
  <c r="M382" i="1"/>
  <c r="L382" i="1"/>
  <c r="K382" i="1"/>
  <c r="J381" i="1"/>
  <c r="J380" i="1"/>
  <c r="J379" i="1"/>
  <c r="J378" i="1"/>
  <c r="M377" i="1"/>
  <c r="L377" i="1"/>
  <c r="K377" i="1"/>
  <c r="J376" i="1"/>
  <c r="J375" i="1"/>
  <c r="J374" i="1"/>
  <c r="J373" i="1"/>
  <c r="M372" i="1"/>
  <c r="L372" i="1"/>
  <c r="K372" i="1"/>
  <c r="J371" i="1"/>
  <c r="J370" i="1"/>
  <c r="J369" i="1"/>
  <c r="J368" i="1"/>
  <c r="M367" i="1"/>
  <c r="L367" i="1"/>
  <c r="K367" i="1"/>
  <c r="J366" i="1"/>
  <c r="J365" i="1"/>
  <c r="J364" i="1"/>
  <c r="J363" i="1"/>
  <c r="M362" i="1"/>
  <c r="L362" i="1"/>
  <c r="K362" i="1"/>
  <c r="J361" i="1"/>
  <c r="J360" i="1"/>
  <c r="J359" i="1"/>
  <c r="J358" i="1"/>
  <c r="M357" i="1"/>
  <c r="L357" i="1"/>
  <c r="K357" i="1"/>
  <c r="J356" i="1"/>
  <c r="J355" i="1"/>
  <c r="J354" i="1"/>
  <c r="J353" i="1"/>
  <c r="M352" i="1"/>
  <c r="L352" i="1"/>
  <c r="K352" i="1"/>
  <c r="J351" i="1"/>
  <c r="J350" i="1"/>
  <c r="J349" i="1"/>
  <c r="J348" i="1"/>
  <c r="M347" i="1"/>
  <c r="L347" i="1"/>
  <c r="K347" i="1"/>
  <c r="J346" i="1"/>
  <c r="J345" i="1"/>
  <c r="J344" i="1"/>
  <c r="J343" i="1"/>
  <c r="M342" i="1"/>
  <c r="L342" i="1"/>
  <c r="K342" i="1"/>
  <c r="J341" i="1"/>
  <c r="J340" i="1"/>
  <c r="J339" i="1"/>
  <c r="J338" i="1"/>
  <c r="M337" i="1"/>
  <c r="L337" i="1"/>
  <c r="K337" i="1"/>
  <c r="J336" i="1"/>
  <c r="J335" i="1"/>
  <c r="J334" i="1"/>
  <c r="J333" i="1"/>
  <c r="M332" i="1"/>
  <c r="L332" i="1"/>
  <c r="K332" i="1"/>
  <c r="J331" i="1"/>
  <c r="J330" i="1"/>
  <c r="J329" i="1"/>
  <c r="J328" i="1"/>
  <c r="M327" i="1"/>
  <c r="L327" i="1"/>
  <c r="K327" i="1"/>
  <c r="J326" i="1"/>
  <c r="J325" i="1"/>
  <c r="J324" i="1"/>
  <c r="J323" i="1"/>
  <c r="M322" i="1"/>
  <c r="L322" i="1"/>
  <c r="K322" i="1"/>
  <c r="J321" i="1"/>
  <c r="J320" i="1"/>
  <c r="J319" i="1"/>
  <c r="J318" i="1"/>
  <c r="M317" i="1"/>
  <c r="L317" i="1"/>
  <c r="K317" i="1"/>
  <c r="J316" i="1"/>
  <c r="J315" i="1"/>
  <c r="J314" i="1"/>
  <c r="J313" i="1"/>
  <c r="M312" i="1"/>
  <c r="L312" i="1"/>
  <c r="K312" i="1"/>
  <c r="J311" i="1"/>
  <c r="J310" i="1"/>
  <c r="J309" i="1"/>
  <c r="J308" i="1"/>
  <c r="M307" i="1"/>
  <c r="L307" i="1"/>
  <c r="K307" i="1"/>
  <c r="J306" i="1"/>
  <c r="J305" i="1"/>
  <c r="J304" i="1"/>
  <c r="J303" i="1"/>
  <c r="M302" i="1"/>
  <c r="L302" i="1"/>
  <c r="K302" i="1"/>
  <c r="J301" i="1"/>
  <c r="J300" i="1"/>
  <c r="J299" i="1"/>
  <c r="J298" i="1"/>
  <c r="M297" i="1"/>
  <c r="L297" i="1"/>
  <c r="K297" i="1"/>
  <c r="J296" i="1"/>
  <c r="J295" i="1"/>
  <c r="J294" i="1"/>
  <c r="J293" i="1"/>
  <c r="M292" i="1"/>
  <c r="L292" i="1"/>
  <c r="K292" i="1"/>
  <c r="J291" i="1"/>
  <c r="J290" i="1"/>
  <c r="J289" i="1"/>
  <c r="J288" i="1"/>
  <c r="M287" i="1"/>
  <c r="L287" i="1"/>
  <c r="K287" i="1"/>
  <c r="J286" i="1"/>
  <c r="J285" i="1"/>
  <c r="J284" i="1"/>
  <c r="J283" i="1"/>
  <c r="M282" i="1"/>
  <c r="L282" i="1"/>
  <c r="K282" i="1"/>
  <c r="J281" i="1"/>
  <c r="J280" i="1"/>
  <c r="J279" i="1"/>
  <c r="J278" i="1"/>
  <c r="M277" i="1"/>
  <c r="L277" i="1"/>
  <c r="K277" i="1"/>
  <c r="J276" i="1"/>
  <c r="J275" i="1"/>
  <c r="J274" i="1"/>
  <c r="J273" i="1"/>
  <c r="M272" i="1"/>
  <c r="L272" i="1"/>
  <c r="K272" i="1"/>
  <c r="J271" i="1"/>
  <c r="J270" i="1"/>
  <c r="J269" i="1"/>
  <c r="J268" i="1"/>
  <c r="M267" i="1"/>
  <c r="L267" i="1"/>
  <c r="K267" i="1"/>
  <c r="J266" i="1"/>
  <c r="J265" i="1"/>
  <c r="J264" i="1"/>
  <c r="J263" i="1"/>
  <c r="M262" i="1"/>
  <c r="L262" i="1"/>
  <c r="K262" i="1"/>
  <c r="J261" i="1"/>
  <c r="J260" i="1"/>
  <c r="J259" i="1"/>
  <c r="J258" i="1"/>
  <c r="M257" i="1"/>
  <c r="L257" i="1"/>
  <c r="K257" i="1"/>
  <c r="J256" i="1"/>
  <c r="J255" i="1"/>
  <c r="J254" i="1"/>
  <c r="J253" i="1"/>
  <c r="M252" i="1"/>
  <c r="L252" i="1"/>
  <c r="K252" i="1"/>
  <c r="J251" i="1"/>
  <c r="J250" i="1"/>
  <c r="J249" i="1"/>
  <c r="J248" i="1"/>
  <c r="M247" i="1"/>
  <c r="L247" i="1"/>
  <c r="K247" i="1"/>
  <c r="J246" i="1"/>
  <c r="J245" i="1"/>
  <c r="J244" i="1"/>
  <c r="J243" i="1"/>
  <c r="M242" i="1"/>
  <c r="L242" i="1"/>
  <c r="K242" i="1"/>
  <c r="J241" i="1"/>
  <c r="J240" i="1"/>
  <c r="J239" i="1"/>
  <c r="J238" i="1"/>
  <c r="M237" i="1"/>
  <c r="L237" i="1"/>
  <c r="K237" i="1"/>
  <c r="J247" i="1" l="1"/>
  <c r="J267" i="1"/>
  <c r="J287" i="1"/>
  <c r="J307" i="1"/>
  <c r="J327" i="1"/>
  <c r="J347" i="1"/>
  <c r="J367" i="1"/>
  <c r="J377" i="1"/>
  <c r="J390" i="1"/>
  <c r="J391" i="1"/>
  <c r="J282" i="1"/>
  <c r="J302" i="1"/>
  <c r="J342" i="1"/>
  <c r="J362" i="1"/>
  <c r="J382" i="1"/>
  <c r="J257" i="1"/>
  <c r="J277" i="1"/>
  <c r="J297" i="1"/>
  <c r="J317" i="1"/>
  <c r="J337" i="1"/>
  <c r="J357" i="1"/>
  <c r="N387" i="1"/>
  <c r="J242" i="1"/>
  <c r="J262" i="1"/>
  <c r="J322" i="1"/>
  <c r="J237" i="1"/>
  <c r="J252" i="1"/>
  <c r="J272" i="1"/>
  <c r="J292" i="1"/>
  <c r="J312" i="1"/>
  <c r="J332" i="1"/>
  <c r="J352" i="1"/>
  <c r="J372" i="1"/>
  <c r="J389" i="1"/>
  <c r="K387" i="1"/>
  <c r="J388" i="1"/>
  <c r="J387" i="1" l="1"/>
  <c r="L231" i="1"/>
  <c r="M231" i="1"/>
  <c r="N231" i="1"/>
  <c r="L232" i="1"/>
  <c r="M232" i="1"/>
  <c r="N232" i="1"/>
  <c r="L233" i="1"/>
  <c r="M233" i="1"/>
  <c r="N233" i="1"/>
  <c r="L234" i="1"/>
  <c r="M234" i="1"/>
  <c r="N234" i="1"/>
  <c r="K232" i="1"/>
  <c r="K233" i="1"/>
  <c r="K234" i="1"/>
  <c r="K231" i="1"/>
  <c r="J229" i="1"/>
  <c r="J228" i="1"/>
  <c r="J227" i="1"/>
  <c r="J226" i="1"/>
  <c r="N225" i="1"/>
  <c r="M225" i="1"/>
  <c r="L225" i="1"/>
  <c r="K225" i="1"/>
  <c r="J224" i="1"/>
  <c r="J223" i="1"/>
  <c r="J222" i="1"/>
  <c r="J221" i="1"/>
  <c r="N220" i="1"/>
  <c r="M220" i="1"/>
  <c r="L220" i="1"/>
  <c r="K220" i="1"/>
  <c r="J220" i="1" l="1"/>
  <c r="J225" i="1"/>
  <c r="K196" i="1" l="1"/>
  <c r="L196" i="1"/>
  <c r="M196" i="1"/>
  <c r="N196" i="1"/>
  <c r="K197" i="1"/>
  <c r="L197" i="1"/>
  <c r="M197" i="1"/>
  <c r="N197" i="1"/>
  <c r="K198" i="1"/>
  <c r="L198" i="1"/>
  <c r="M198" i="1"/>
  <c r="N198" i="1"/>
  <c r="L195" i="1"/>
  <c r="M195" i="1"/>
  <c r="N195" i="1"/>
  <c r="K195" i="1"/>
  <c r="J193" i="1"/>
  <c r="J192" i="1"/>
  <c r="J191" i="1"/>
  <c r="J190" i="1"/>
  <c r="M189" i="1"/>
  <c r="L189" i="1"/>
  <c r="K189" i="1"/>
  <c r="J189" i="1" l="1"/>
  <c r="K18" i="1"/>
  <c r="H10" i="1"/>
  <c r="J124" i="1" l="1"/>
  <c r="J125" i="1"/>
  <c r="J126" i="1"/>
  <c r="N131" i="1" l="1"/>
  <c r="M131" i="1"/>
  <c r="L131" i="1"/>
  <c r="K131" i="1"/>
  <c r="N130" i="1"/>
  <c r="M130" i="1"/>
  <c r="L130" i="1"/>
  <c r="K130" i="1"/>
  <c r="N129" i="1"/>
  <c r="M129" i="1"/>
  <c r="L129" i="1"/>
  <c r="K129" i="1"/>
  <c r="N128" i="1"/>
  <c r="M128" i="1"/>
  <c r="M127" i="1" s="1"/>
  <c r="L128" i="1"/>
  <c r="K128" i="1"/>
  <c r="N127" i="1"/>
  <c r="J123" i="1"/>
  <c r="J122" i="1" s="1"/>
  <c r="N122" i="1"/>
  <c r="M122" i="1"/>
  <c r="L122" i="1"/>
  <c r="K122" i="1"/>
  <c r="L10" i="1"/>
  <c r="M10" i="1"/>
  <c r="N10" i="1"/>
  <c r="J11" i="1"/>
  <c r="J12" i="1"/>
  <c r="K10" i="1"/>
  <c r="J14" i="1"/>
  <c r="K15" i="1"/>
  <c r="L15" i="1"/>
  <c r="M15" i="1"/>
  <c r="N15" i="1"/>
  <c r="J16" i="1"/>
  <c r="J17" i="1"/>
  <c r="J18" i="1"/>
  <c r="J19" i="1"/>
  <c r="K21" i="1"/>
  <c r="L21" i="1"/>
  <c r="M21" i="1"/>
  <c r="N21" i="1"/>
  <c r="K22" i="1"/>
  <c r="L22" i="1"/>
  <c r="M22" i="1"/>
  <c r="N22" i="1"/>
  <c r="L23" i="1"/>
  <c r="M23" i="1"/>
  <c r="N23" i="1"/>
  <c r="K24" i="1"/>
  <c r="L24" i="1"/>
  <c r="M24" i="1"/>
  <c r="N24" i="1"/>
  <c r="K26" i="1"/>
  <c r="L26" i="1"/>
  <c r="M26" i="1"/>
  <c r="J27" i="1"/>
  <c r="J28" i="1"/>
  <c r="J29" i="1"/>
  <c r="J30" i="1"/>
  <c r="K31" i="1"/>
  <c r="L31" i="1"/>
  <c r="M31" i="1"/>
  <c r="J32" i="1"/>
  <c r="J33" i="1"/>
  <c r="J34" i="1"/>
  <c r="J35" i="1"/>
  <c r="K36" i="1"/>
  <c r="L36" i="1"/>
  <c r="M36" i="1"/>
  <c r="J37" i="1"/>
  <c r="J38" i="1"/>
  <c r="J39" i="1"/>
  <c r="J40" i="1"/>
  <c r="K41" i="1"/>
  <c r="L41" i="1"/>
  <c r="M41" i="1"/>
  <c r="J42" i="1"/>
  <c r="J43" i="1"/>
  <c r="J44" i="1"/>
  <c r="J45" i="1"/>
  <c r="K46" i="1"/>
  <c r="L46" i="1"/>
  <c r="M46" i="1"/>
  <c r="J47" i="1"/>
  <c r="J48" i="1"/>
  <c r="J49" i="1"/>
  <c r="J50" i="1"/>
  <c r="K51" i="1"/>
  <c r="L51" i="1"/>
  <c r="M51" i="1"/>
  <c r="J52" i="1"/>
  <c r="J53" i="1"/>
  <c r="J54" i="1"/>
  <c r="J55" i="1"/>
  <c r="K56" i="1"/>
  <c r="L56" i="1"/>
  <c r="M56" i="1"/>
  <c r="J57" i="1"/>
  <c r="J58" i="1"/>
  <c r="J59" i="1"/>
  <c r="J60" i="1"/>
  <c r="K61" i="1"/>
  <c r="L61" i="1"/>
  <c r="M61" i="1"/>
  <c r="J62" i="1"/>
  <c r="J63" i="1"/>
  <c r="J64" i="1"/>
  <c r="J65" i="1"/>
  <c r="K66" i="1"/>
  <c r="L66" i="1"/>
  <c r="M66" i="1"/>
  <c r="J67" i="1"/>
  <c r="J68" i="1"/>
  <c r="J69" i="1"/>
  <c r="J70" i="1"/>
  <c r="K71" i="1"/>
  <c r="L71" i="1"/>
  <c r="M71" i="1"/>
  <c r="J72" i="1"/>
  <c r="J73" i="1"/>
  <c r="J74" i="1"/>
  <c r="J75" i="1"/>
  <c r="K76" i="1"/>
  <c r="L76" i="1"/>
  <c r="M76" i="1"/>
  <c r="J77" i="1"/>
  <c r="J78" i="1"/>
  <c r="J79" i="1"/>
  <c r="J80" i="1"/>
  <c r="K81" i="1"/>
  <c r="L81" i="1"/>
  <c r="M81" i="1"/>
  <c r="J82" i="1"/>
  <c r="J83" i="1"/>
  <c r="J84" i="1"/>
  <c r="J85" i="1"/>
  <c r="K86" i="1"/>
  <c r="L86" i="1"/>
  <c r="M86" i="1"/>
  <c r="J87" i="1"/>
  <c r="J88" i="1"/>
  <c r="J89" i="1"/>
  <c r="J90" i="1"/>
  <c r="K91" i="1"/>
  <c r="L91" i="1"/>
  <c r="M91" i="1"/>
  <c r="J92" i="1"/>
  <c r="J93" i="1"/>
  <c r="J94" i="1"/>
  <c r="J95" i="1"/>
  <c r="K96" i="1"/>
  <c r="L96" i="1"/>
  <c r="M96" i="1"/>
  <c r="J97" i="1"/>
  <c r="J98" i="1"/>
  <c r="J99" i="1"/>
  <c r="J100" i="1"/>
  <c r="K101" i="1"/>
  <c r="L101" i="1"/>
  <c r="M101" i="1"/>
  <c r="J102" i="1"/>
  <c r="J103" i="1"/>
  <c r="J104" i="1"/>
  <c r="J105" i="1"/>
  <c r="K106" i="1"/>
  <c r="L106" i="1"/>
  <c r="M106" i="1"/>
  <c r="J107" i="1"/>
  <c r="J108" i="1"/>
  <c r="J109" i="1"/>
  <c r="J110" i="1"/>
  <c r="K111" i="1"/>
  <c r="L111" i="1"/>
  <c r="M111" i="1"/>
  <c r="J112" i="1"/>
  <c r="J113" i="1"/>
  <c r="J114" i="1"/>
  <c r="J115" i="1"/>
  <c r="K117" i="1"/>
  <c r="L117" i="1"/>
  <c r="M117" i="1"/>
  <c r="N117" i="1"/>
  <c r="K118" i="1"/>
  <c r="L118" i="1"/>
  <c r="M118" i="1"/>
  <c r="N118" i="1"/>
  <c r="K119" i="1"/>
  <c r="L119" i="1"/>
  <c r="M119" i="1"/>
  <c r="N119" i="1"/>
  <c r="K120" i="1"/>
  <c r="L120" i="1"/>
  <c r="M120" i="1"/>
  <c r="N120" i="1"/>
  <c r="K133" i="1"/>
  <c r="L133" i="1"/>
  <c r="M133" i="1"/>
  <c r="J134" i="1"/>
  <c r="J135" i="1"/>
  <c r="J136" i="1"/>
  <c r="J137" i="1"/>
  <c r="K138" i="1"/>
  <c r="L138" i="1"/>
  <c r="M138" i="1"/>
  <c r="J139" i="1"/>
  <c r="J140" i="1"/>
  <c r="J141" i="1"/>
  <c r="J142" i="1"/>
  <c r="K143" i="1"/>
  <c r="L143" i="1"/>
  <c r="M143" i="1"/>
  <c r="J144" i="1"/>
  <c r="J145" i="1"/>
  <c r="J146" i="1"/>
  <c r="J147" i="1"/>
  <c r="K148" i="1"/>
  <c r="L148" i="1"/>
  <c r="M148" i="1"/>
  <c r="J149" i="1"/>
  <c r="J150" i="1"/>
  <c r="J151" i="1"/>
  <c r="J152" i="1"/>
  <c r="K153" i="1"/>
  <c r="L153" i="1"/>
  <c r="M153" i="1"/>
  <c r="J154" i="1"/>
  <c r="J155" i="1"/>
  <c r="J156" i="1"/>
  <c r="J157" i="1"/>
  <c r="K158" i="1"/>
  <c r="L158" i="1"/>
  <c r="M158" i="1"/>
  <c r="J159" i="1"/>
  <c r="J160" i="1"/>
  <c r="J161" i="1"/>
  <c r="J162" i="1"/>
  <c r="K163" i="1"/>
  <c r="L163" i="1"/>
  <c r="M163" i="1"/>
  <c r="J164" i="1"/>
  <c r="J165" i="1"/>
  <c r="J166" i="1"/>
  <c r="J167" i="1"/>
  <c r="K169" i="1"/>
  <c r="L169" i="1"/>
  <c r="M169" i="1"/>
  <c r="N169" i="1"/>
  <c r="K170" i="1"/>
  <c r="L170" i="1"/>
  <c r="M170" i="1"/>
  <c r="N170" i="1"/>
  <c r="K171" i="1"/>
  <c r="L171" i="1"/>
  <c r="M171" i="1"/>
  <c r="N171" i="1"/>
  <c r="K172" i="1"/>
  <c r="L172" i="1"/>
  <c r="M172" i="1"/>
  <c r="N172" i="1"/>
  <c r="K174" i="1"/>
  <c r="L174" i="1"/>
  <c r="M174" i="1"/>
  <c r="J175" i="1"/>
  <c r="J176" i="1"/>
  <c r="J177" i="1"/>
  <c r="J178" i="1"/>
  <c r="K179" i="1"/>
  <c r="L179" i="1"/>
  <c r="M179" i="1"/>
  <c r="J180" i="1"/>
  <c r="J181" i="1"/>
  <c r="J182" i="1"/>
  <c r="J183" i="1"/>
  <c r="K184" i="1"/>
  <c r="L184" i="1"/>
  <c r="M184" i="1"/>
  <c r="J185" i="1"/>
  <c r="J186" i="1"/>
  <c r="J187" i="1"/>
  <c r="J188" i="1"/>
  <c r="K200" i="1"/>
  <c r="L200" i="1"/>
  <c r="M200" i="1"/>
  <c r="N200" i="1"/>
  <c r="J201" i="1"/>
  <c r="J202" i="1"/>
  <c r="J203" i="1"/>
  <c r="J204" i="1"/>
  <c r="K205" i="1"/>
  <c r="L205" i="1"/>
  <c r="M205" i="1"/>
  <c r="N205" i="1"/>
  <c r="J206" i="1"/>
  <c r="J207" i="1"/>
  <c r="J208" i="1"/>
  <c r="J209" i="1"/>
  <c r="K210" i="1"/>
  <c r="L210" i="1"/>
  <c r="M210" i="1"/>
  <c r="N210" i="1"/>
  <c r="J211" i="1"/>
  <c r="J212" i="1"/>
  <c r="J213" i="1"/>
  <c r="J214" i="1"/>
  <c r="K215" i="1"/>
  <c r="L215" i="1"/>
  <c r="M215" i="1"/>
  <c r="N215" i="1"/>
  <c r="J216" i="1"/>
  <c r="J217" i="1"/>
  <c r="J218" i="1"/>
  <c r="J219" i="1"/>
  <c r="M393" i="1"/>
  <c r="N393" i="1"/>
  <c r="J394" i="1"/>
  <c r="J395" i="1"/>
  <c r="J396" i="1"/>
  <c r="J397" i="1"/>
  <c r="M398" i="1"/>
  <c r="N398" i="1"/>
  <c r="J399" i="1"/>
  <c r="J400" i="1"/>
  <c r="J401" i="1"/>
  <c r="J402" i="1"/>
  <c r="M403" i="1"/>
  <c r="N403" i="1"/>
  <c r="J404" i="1"/>
  <c r="J405" i="1"/>
  <c r="J406" i="1"/>
  <c r="J407" i="1"/>
  <c r="M408" i="1"/>
  <c r="N408" i="1"/>
  <c r="J409" i="1"/>
  <c r="J410" i="1"/>
  <c r="J411" i="1"/>
  <c r="J412" i="1"/>
  <c r="M413" i="1"/>
  <c r="N413" i="1"/>
  <c r="J414" i="1"/>
  <c r="J415" i="1"/>
  <c r="J416" i="1"/>
  <c r="J417" i="1"/>
  <c r="M418" i="1"/>
  <c r="N418" i="1"/>
  <c r="J419" i="1"/>
  <c r="J420" i="1"/>
  <c r="J421" i="1"/>
  <c r="J422" i="1"/>
  <c r="M423" i="1"/>
  <c r="N423" i="1"/>
  <c r="J424" i="1"/>
  <c r="J425" i="1"/>
  <c r="J426" i="1"/>
  <c r="J427" i="1"/>
  <c r="M428" i="1"/>
  <c r="N428" i="1"/>
  <c r="J429" i="1"/>
  <c r="J430" i="1"/>
  <c r="J431" i="1"/>
  <c r="J432" i="1"/>
  <c r="M433" i="1"/>
  <c r="N433" i="1"/>
  <c r="J434" i="1"/>
  <c r="J435" i="1"/>
  <c r="J436" i="1"/>
  <c r="J437" i="1"/>
  <c r="M438" i="1"/>
  <c r="N438" i="1"/>
  <c r="J439" i="1"/>
  <c r="J440" i="1"/>
  <c r="J441" i="1"/>
  <c r="J442" i="1"/>
  <c r="M443" i="1"/>
  <c r="N443" i="1"/>
  <c r="J444" i="1"/>
  <c r="J445" i="1"/>
  <c r="J446" i="1"/>
  <c r="J447" i="1"/>
  <c r="M448" i="1"/>
  <c r="N448" i="1"/>
  <c r="J449" i="1"/>
  <c r="J450" i="1"/>
  <c r="J451" i="1"/>
  <c r="J452" i="1"/>
  <c r="M453" i="1"/>
  <c r="N453" i="1"/>
  <c r="J454" i="1"/>
  <c r="J455" i="1"/>
  <c r="J456" i="1"/>
  <c r="J457" i="1"/>
  <c r="M458" i="1"/>
  <c r="N458" i="1"/>
  <c r="J459" i="1"/>
  <c r="J460" i="1"/>
  <c r="J461" i="1"/>
  <c r="J462" i="1"/>
  <c r="M463" i="1"/>
  <c r="N463" i="1"/>
  <c r="J464" i="1"/>
  <c r="J465" i="1"/>
  <c r="J466" i="1"/>
  <c r="J467" i="1"/>
  <c r="M468" i="1"/>
  <c r="N468" i="1"/>
  <c r="J469" i="1"/>
  <c r="J470" i="1"/>
  <c r="J471" i="1"/>
  <c r="J472" i="1"/>
  <c r="M473" i="1"/>
  <c r="N473" i="1"/>
  <c r="J474" i="1"/>
  <c r="J475" i="1"/>
  <c r="J476" i="1"/>
  <c r="J477" i="1"/>
  <c r="M478" i="1"/>
  <c r="N478" i="1"/>
  <c r="J479" i="1"/>
  <c r="J480" i="1"/>
  <c r="J481" i="1"/>
  <c r="J482" i="1"/>
  <c r="M483" i="1"/>
  <c r="N483" i="1"/>
  <c r="J484" i="1"/>
  <c r="J485" i="1"/>
  <c r="J486" i="1"/>
  <c r="J487" i="1"/>
  <c r="M488" i="1"/>
  <c r="N488" i="1"/>
  <c r="J489" i="1"/>
  <c r="J490" i="1"/>
  <c r="J491" i="1"/>
  <c r="J492" i="1"/>
  <c r="M493" i="1"/>
  <c r="N493" i="1"/>
  <c r="J494" i="1"/>
  <c r="J495" i="1"/>
  <c r="J496" i="1"/>
  <c r="J497" i="1"/>
  <c r="M498" i="1"/>
  <c r="N498" i="1"/>
  <c r="J499" i="1"/>
  <c r="J500" i="1"/>
  <c r="J501" i="1"/>
  <c r="J502" i="1"/>
  <c r="M503" i="1"/>
  <c r="N503" i="1"/>
  <c r="J504" i="1"/>
  <c r="J505" i="1"/>
  <c r="J506" i="1"/>
  <c r="J507" i="1"/>
  <c r="M508" i="1"/>
  <c r="N508" i="1"/>
  <c r="J509" i="1"/>
  <c r="J510" i="1"/>
  <c r="J511" i="1"/>
  <c r="J512" i="1"/>
  <c r="M513" i="1"/>
  <c r="N513" i="1"/>
  <c r="J514" i="1"/>
  <c r="J515" i="1"/>
  <c r="J516" i="1"/>
  <c r="J517" i="1"/>
  <c r="J131" i="1" l="1"/>
  <c r="J233" i="1"/>
  <c r="J519" i="1"/>
  <c r="J403" i="1"/>
  <c r="J232" i="1"/>
  <c r="J210" i="1"/>
  <c r="J205" i="1"/>
  <c r="J198" i="1"/>
  <c r="J170" i="1"/>
  <c r="J172" i="1"/>
  <c r="J503" i="1"/>
  <c r="J438" i="1"/>
  <c r="J418" i="1"/>
  <c r="J520" i="1"/>
  <c r="N194" i="1"/>
  <c r="L168" i="1"/>
  <c r="L127" i="1"/>
  <c r="M230" i="1"/>
  <c r="J179" i="1"/>
  <c r="N20" i="1"/>
  <c r="J169" i="1"/>
  <c r="J483" i="1"/>
  <c r="J463" i="1"/>
  <c r="J443" i="1"/>
  <c r="J120" i="1"/>
  <c r="J119" i="1"/>
  <c r="J118" i="1"/>
  <c r="J96" i="1"/>
  <c r="J76" i="1"/>
  <c r="J56" i="1"/>
  <c r="J36" i="1"/>
  <c r="J24" i="1"/>
  <c r="J129" i="1"/>
  <c r="J130" i="1"/>
  <c r="J128" i="1"/>
  <c r="K127" i="1"/>
  <c r="N230" i="1"/>
  <c r="M20" i="1"/>
  <c r="J508" i="1"/>
  <c r="J488" i="1"/>
  <c r="J468" i="1"/>
  <c r="J448" i="1"/>
  <c r="J423" i="1"/>
  <c r="J408" i="1"/>
  <c r="J234" i="1"/>
  <c r="J215" i="1"/>
  <c r="J197" i="1"/>
  <c r="K168" i="1"/>
  <c r="J171" i="1"/>
  <c r="J153" i="1"/>
  <c r="J133" i="1"/>
  <c r="L116" i="1"/>
  <c r="J13" i="1"/>
  <c r="J10" i="1" s="1"/>
  <c r="J522" i="1"/>
  <c r="J200" i="1"/>
  <c r="J158" i="1"/>
  <c r="J138" i="1"/>
  <c r="M116" i="1"/>
  <c r="J106" i="1"/>
  <c r="J86" i="1"/>
  <c r="J66" i="1"/>
  <c r="J46" i="1"/>
  <c r="J26" i="1"/>
  <c r="K23" i="1"/>
  <c r="J23" i="1" s="1"/>
  <c r="J22" i="1"/>
  <c r="J15" i="1"/>
  <c r="J521" i="1"/>
  <c r="N518" i="1"/>
  <c r="J513" i="1"/>
  <c r="J498" i="1"/>
  <c r="J478" i="1"/>
  <c r="J473" i="1"/>
  <c r="J458" i="1"/>
  <c r="J433" i="1"/>
  <c r="J413" i="1"/>
  <c r="J398" i="1"/>
  <c r="J195" i="1"/>
  <c r="M168" i="1"/>
  <c r="J117" i="1"/>
  <c r="J493" i="1"/>
  <c r="J453" i="1"/>
  <c r="J428" i="1"/>
  <c r="J393" i="1"/>
  <c r="J196" i="1"/>
  <c r="J163" i="1"/>
  <c r="J143" i="1"/>
  <c r="N116" i="1"/>
  <c r="M518" i="1"/>
  <c r="L230" i="1"/>
  <c r="J174" i="1"/>
  <c r="J148" i="1"/>
  <c r="J111" i="1"/>
  <c r="J91" i="1"/>
  <c r="J71" i="1"/>
  <c r="J51" i="1"/>
  <c r="J31" i="1"/>
  <c r="K230" i="1"/>
  <c r="M194" i="1"/>
  <c r="L194" i="1"/>
  <c r="K194" i="1"/>
  <c r="J184" i="1"/>
  <c r="N168" i="1"/>
  <c r="K116" i="1"/>
  <c r="J101" i="1"/>
  <c r="J81" i="1"/>
  <c r="J61" i="1"/>
  <c r="J41" i="1"/>
  <c r="L20" i="1"/>
  <c r="J231" i="1"/>
  <c r="J21" i="1"/>
  <c r="J518" i="1" l="1"/>
  <c r="J168" i="1"/>
  <c r="J230" i="1"/>
  <c r="J116" i="1"/>
  <c r="J127" i="1"/>
  <c r="J20" i="1"/>
  <c r="K20" i="1"/>
  <c r="J194" i="1"/>
</calcChain>
</file>

<file path=xl/sharedStrings.xml><?xml version="1.0" encoding="utf-8"?>
<sst xmlns="http://schemas.openxmlformats.org/spreadsheetml/2006/main" count="937" uniqueCount="237">
  <si>
    <t>№ п/п</t>
  </si>
  <si>
    <t>Источники финансирования</t>
  </si>
  <si>
    <t>Всего
(тыс. руб.)</t>
  </si>
  <si>
    <t>2022 год</t>
  </si>
  <si>
    <t>2023 год</t>
  </si>
  <si>
    <t>2024 год</t>
  </si>
  <si>
    <t>Итого</t>
  </si>
  <si>
    <t xml:space="preserve">Средства федерального бюджета </t>
  </si>
  <si>
    <t>Средства бюджета Московской области</t>
  </si>
  <si>
    <t xml:space="preserve">Средства бюджета Одинцовского городского округа </t>
  </si>
  <si>
    <t>Внебюджетные источники</t>
  </si>
  <si>
    <t>Итого по мероприятию</t>
  </si>
  <si>
    <t>Наименование объекта/адрес</t>
  </si>
  <si>
    <t>Начальник Управления благоустройства</t>
  </si>
  <si>
    <t>А.А. Журавлев</t>
  </si>
  <si>
    <t>Подпрограмма "Комфортная городская среда"</t>
  </si>
  <si>
    <t>Мероприятие F2.03. "Реализация программ формирования современной городской среды в части благоустройства общественных территорий"</t>
  </si>
  <si>
    <t>Мероприятие F2.07. "Реализация программ формирования современной городской среды в части достижения основного результата по благоустройству общественных территорий"</t>
  </si>
  <si>
    <t>Мероприятие 01.22. "Улучшение архитектурно-художественного облика территорий муниципальных образований Московской области, не входящих в состав городов"</t>
  </si>
  <si>
    <t>Благоустройство прилегающих территорий на Рублево-Успенском шоссе Московской области
Адрес: Московская область, Рублево-Успенское шоссе</t>
  </si>
  <si>
    <t>1.</t>
  </si>
  <si>
    <t>1.1.</t>
  </si>
  <si>
    <t>3.</t>
  </si>
  <si>
    <t>3.1.</t>
  </si>
  <si>
    <t>Благоустройство прилегающих территорий на Рублево-Успенском шоссе Московской области за счет средст местного бюджета 
Адрес: Московская область, Рублево-Успенское шоссе</t>
  </si>
  <si>
    <t xml:space="preserve">Благоустройство комплекса улиц исторического центра Звенигорода (ул. Почтовая, ул. Чехова) и Городского парка (Этап 3) </t>
  </si>
  <si>
    <t>Живописная бухта, по адресу: Мякининское шоссе, д. 3</t>
  </si>
  <si>
    <t>Липовая роща, по адресу: ул. Липовой рощи 2к2</t>
  </si>
  <si>
    <t>Остаток сметной стоимости до ввода в эксплуатацию, (тыс. рублей)</t>
  </si>
  <si>
    <t>Мощность/прирост мощности объекта строительства (кв. метр, погонный метр, место, койко-место и так далее)</t>
  </si>
  <si>
    <t>Виды работ в соответствии с классификатором работ</t>
  </si>
  <si>
    <t>Сроки проведения работ</t>
  </si>
  <si>
    <t xml:space="preserve">Открытие объекта/
завершение работ
</t>
  </si>
  <si>
    <t>Предельная стоимость объекта строительства (тыс. руб.)</t>
  </si>
  <si>
    <t>Профинансировано на 01.01.2022 (тыс. руб.)</t>
  </si>
  <si>
    <t>Работы по благоустройству</t>
  </si>
  <si>
    <t>Работы по благоустройству с прохождением экспертизы</t>
  </si>
  <si>
    <t>6 км</t>
  </si>
  <si>
    <t>Одинцовский городской округ, деревня Сальково</t>
  </si>
  <si>
    <t>1 ед.</t>
  </si>
  <si>
    <t xml:space="preserve">Работы по благоустройству </t>
  </si>
  <si>
    <t>Одинцовский городской округ, п. ВНИИССОК, ул. Березовая, д. 1, 2, 4, 5</t>
  </si>
  <si>
    <t>Одинцовский городской округ, с. Каринское</t>
  </si>
  <si>
    <t>Одинцовский городской округ, г. Звенигород, пер. Оранжевый</t>
  </si>
  <si>
    <t>Одинцовский городской округ, деревня Папушево, ГП-2</t>
  </si>
  <si>
    <t>Одинцовский городской округ, р.п. Большие Вяземы, ул. Городок 17, вдоль автомобильных дорог пленка лес, лес-база отдыха</t>
  </si>
  <si>
    <t>Одинцовский городской округ, пос. Барвиха, вдоль пешеходной дорожки от дома №7 до дома №28 (парковое освещение)</t>
  </si>
  <si>
    <t>Одинцовский городской округ, пос. Усово-Тупик, от ж/д переезда до платформы "Усово"</t>
  </si>
  <si>
    <t>Одинцовский городской округ, г. Звенигород, пер. Земляничный</t>
  </si>
  <si>
    <t>Одинцовский городской округ, г. Одинцово, д/о Озера</t>
  </si>
  <si>
    <t>Одинцовский городской округ, г. Одинцово, ул. Комсомольская, дд. 2,4,6</t>
  </si>
  <si>
    <t>Одинцовский городской округ, д. Супонево</t>
  </si>
  <si>
    <t>Одинцовский городской округ, п. Горки-10, д. 18</t>
  </si>
  <si>
    <t>Одинцовский городской округ, пос. ПХ МК КПСС</t>
  </si>
  <si>
    <t>Одинцовский городской округ, деревня Горышкино</t>
  </si>
  <si>
    <t>Одинцовский городской округ, с. Саввинская Слобода, ул. Макарова</t>
  </si>
  <si>
    <t>Одинцовский городской округ, п. Покровский городок</t>
  </si>
  <si>
    <t>Одинцовский городской округ, г. Одинцово, ул. Триумфальная в районе д. 14 (Магнит)</t>
  </si>
  <si>
    <t xml:space="preserve">Мероприятие 01.30. "Устройство систем наружного освещения в рамках реализации проекта "Светлый город" </t>
  </si>
  <si>
    <t>Мероприятие 01.39. "Обустройство и установка детских, игровых площадок на территории муниципальных образований Московской области"</t>
  </si>
  <si>
    <t>Одинцовский городской округ, р. п. Заречье , ул. Университетская, дд. 3,4</t>
  </si>
  <si>
    <t>Одинцовский городской округ, д. Бородки, ул. Слободка</t>
  </si>
  <si>
    <t>Одинцовский городской округ, г. Одинцово, ул. Триумфальная, д.4</t>
  </si>
  <si>
    <t>Одинцовский городской округ, г. Звенигород, м-н Супонево, д. 4,5,6</t>
  </si>
  <si>
    <t>Одинцовский городской округ, г. Звенигород, ул. Чистяковой, дд. 58,62</t>
  </si>
  <si>
    <t>Одинцовский городской округ, г. Одинцово, Новоспортивная, д. 16,18</t>
  </si>
  <si>
    <t>Одинцовский городской округ, г. Одинцово, ул. Маковского, д. 10</t>
  </si>
  <si>
    <t>Благоустройство парка Малевича, 3 очередь</t>
  </si>
  <si>
    <t xml:space="preserve">Центральная историческая часть Звенигорода по ул. Московская (второй этап)                        </t>
  </si>
  <si>
    <t>Сквер в рп Большие Вяземы возле музея-заповедника А.С. Пушкина, по адресу: ул. Институт, д. 10</t>
  </si>
  <si>
    <t>Сквер в г. Кубинка с памятником "Павшим войнам", по адресу: городок Кубинка-8, д.2</t>
  </si>
  <si>
    <t>1.2.</t>
  </si>
  <si>
    <t>Одинцовский г.о., пос.Барвиха. д.7, 29,
30, 31</t>
  </si>
  <si>
    <t>Одинцовский г.о., пос. Покровский городок, д.а 5, 11, 12, 14</t>
  </si>
  <si>
    <t>Одинцовский г.о., п.сан.им.Герцена д.23, 24, 25, 47-51</t>
  </si>
  <si>
    <t>Одинцовский г.о., п.ВНИИССОК,
ул.Берёзовая, д. 7, 9, 11</t>
  </si>
  <si>
    <t>Одинцовский г.о., п. Старый городок, ул. Почтовая, д.3</t>
  </si>
  <si>
    <t>Одинцовский г.о., п. Новый городок, д. 21, 22, 23, 24, 25</t>
  </si>
  <si>
    <t>Одинцовский г.о., п. Новый городок, д. 14- 17</t>
  </si>
  <si>
    <t>Одинцовский г.о., г.Одинцово, ул. Маковского, д.6, 10, 12, ул.Комсомольская, д.3, 5</t>
  </si>
  <si>
    <t>Одинцовский г.о., г.Одинцово, ул. Вокзальная, д.51</t>
  </si>
  <si>
    <t>Одинцовский г.о., г.Кубинка, городок Кубинка-10, д. 7-11</t>
  </si>
  <si>
    <t>Одинцовский г.о., г. Одинцово, ул.
Северная, д.д. 24, 26,
28, 30, 32, 36, 40, 42,
44; б-р Любы Новосёловой, д.д. 2к.1, 2к.2, 2А, 4к.1, 4к.2, 4А</t>
  </si>
  <si>
    <t>Одинцовский г.о., г. Одинцово, ул. Садовая, д.д. 6, 8, 8А, 10,
ул.Молодёжная, д.д. 2,
4, 8, 10, 12, 16, 18</t>
  </si>
  <si>
    <t>Одинцовский г.о., г. Одинцово, ул.
Комсомольская, д.2, 4,
6, 8; ул. Верхне- Пролетарская, д.16; ул. Маковского, д.16, 20,
22, 24</t>
  </si>
  <si>
    <t>Одинцовский г.о., г. Одинцово, ул. Верхне- Пролетарская, д.д. 27,
29, 31, 33, 35, 37; ул.
Глазынинская, д.д. 2, 4,
10, 12, 14, 16, 18, 20,
22, 24; ул. Сосновая,
д.д. 28, 28А</t>
  </si>
  <si>
    <t>Одинцовский г.о., г. Одинцово, Можайское ш., д.д. 143, 145, 153,
155, 157, 161; б-р
Маршала Крылова, д.д. 14, 16, 18</t>
  </si>
  <si>
    <t>Одинцовский г.о., г. Звенигород, мкр.Супонево д.11, 12</t>
  </si>
  <si>
    <t>Одинцовский г.о., г. Звенигород, кв.
Маяковского, д. 29, 37</t>
  </si>
  <si>
    <t>Одинцовский г.о., г. Голицыно, пр-т, Керамиков, д. 103</t>
  </si>
  <si>
    <t>Одинцовский г.о., г. Голицыно, пр-т Керамиков, д. 99, 100</t>
  </si>
  <si>
    <t>Одинцовский г.о., г. Голицыно, Заводской пр-т, д. 24, 27, 28, 30,
31</t>
  </si>
  <si>
    <t>Одинцовский г.о., с.Жаворонки ул.30 лет Октября д.1, 2, 3,
4, 6, 9, 10, 11, 12, 13,
1Б</t>
  </si>
  <si>
    <t>Одинцовский г.о., р.п.Большие Вяземы, ул. Школьный поселок, д.9, Можайское шоссе, д.3, 2, 2/1</t>
  </si>
  <si>
    <t>Одинцовский г.о., р.п.Большие Вяземы, ул. Городок-17, д.10, 11, 12,13, 14, 15</t>
  </si>
  <si>
    <t>Одинцовский г.о., р.п. Большие Вяземы, ул.
Институт, д.1, 2, 3, 5,
6</t>
  </si>
  <si>
    <t>Одинцовский г.о., пос.Летний Отдых, ул.Зеленая, д.д.1, 2,
3, 4, 5, 6, 7, 8, 8а, 9,
10а, 11а, 12а</t>
  </si>
  <si>
    <t>Приложение 7
к муниципальной программе</t>
  </si>
  <si>
    <t>Объемы финансирования по годам (тыс. руб.)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</si>
  <si>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</si>
  <si>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</si>
  <si>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</si>
  <si>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</si>
  <si>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</si>
  <si>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</si>
  <si>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</si>
  <si>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</si>
  <si>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</si>
  <si>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</si>
  <si>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</si>
  <si>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</si>
  <si>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</si>
  <si>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</si>
  <si>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</si>
  <si>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</si>
  <si>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</si>
  <si>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</si>
  <si>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4.1</t>
  </si>
  <si>
    <t>4.2</t>
  </si>
  <si>
    <t>4.3</t>
  </si>
  <si>
    <t>5.1</t>
  </si>
  <si>
    <t>5.2</t>
  </si>
  <si>
    <t>5.3</t>
  </si>
  <si>
    <t>6.1</t>
  </si>
  <si>
    <t>6.2</t>
  </si>
  <si>
    <t>6.3</t>
  </si>
  <si>
    <t>6.4</t>
  </si>
  <si>
    <t>Мероприятие 01.38 "Обустройство пляжей"</t>
  </si>
  <si>
    <t>пляж «У моста с. Успенское»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</si>
  <si>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</si>
  <si>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</si>
  <si>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</si>
  <si>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</si>
  <si>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</si>
  <si>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</si>
  <si>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</si>
  <si>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</si>
  <si>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</si>
  <si>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</si>
  <si>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</si>
  <si>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</si>
  <si>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</si>
  <si>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</si>
  <si>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</si>
  <si>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</si>
  <si>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</si>
  <si>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</si>
  <si>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</si>
  <si>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</si>
  <si>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</si>
  <si>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</si>
  <si>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</si>
  <si>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</si>
  <si>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</si>
  <si>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</si>
  <si>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</si>
  <si>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7.28</t>
  </si>
  <si>
    <t>7.29</t>
  </si>
  <si>
    <t>4.4</t>
  </si>
  <si>
    <t>4.5</t>
  </si>
  <si>
    <t>4.6</t>
  </si>
  <si>
    <t>4.7</t>
  </si>
  <si>
    <t>Адресный перечень объектов благоустройства в соответствии с соглашениями о предоставлении субсидии из бюджета Московской области 
в рамках реализации  мероприятий муниципальной программы Одинцовского городского округа Московской области
 «Формирование современной комфортной городской среды»</t>
  </si>
  <si>
    <t>01.01.2022-30.08.2022</t>
  </si>
  <si>
    <t>01.03.2022-15.10.2022</t>
  </si>
  <si>
    <t>5.4</t>
  </si>
  <si>
    <t>Создание объекта благоустройства (в т.ч. Проектные работы)</t>
  </si>
  <si>
    <t>01.07.2022-15.10.2023</t>
  </si>
  <si>
    <t>6.5</t>
  </si>
  <si>
    <t>Центральная историческая часть Звенигорода по ул. Московская (второй этап)</t>
  </si>
  <si>
    <t>6.6</t>
  </si>
  <si>
    <t>Парк Малевича, 3 очередь</t>
  </si>
  <si>
    <t>Подпрограмма "Благоустройство территорий"</t>
  </si>
  <si>
    <t>Мероприятие 01.21"Создание и ремонт пешеходных коммуникаций"</t>
  </si>
  <si>
    <t>Пешеходная дорожка г. Кубинка от ул. Колхозной до ж/д станции «Кубинка-1»</t>
  </si>
  <si>
    <t>15.04.2022-14.10.2022</t>
  </si>
  <si>
    <t>Пешеходная дорожка г. Одинцово от д. 22А по ул. Садовая до детского сада № 40 детского сада №65</t>
  </si>
  <si>
    <t>Пешеходная дорожка г. Одинцово от д. 26 по ул. Сосновая до автобусной остановки «Сосновая 30»</t>
  </si>
  <si>
    <t>Пешеходная дорожка г. Одинцово от д. 34 по Можайскому шоссе до школы №5</t>
  </si>
  <si>
    <t>Пешеходная дорожка г. Одинцово от д. 51 по ул. Вокзальной до детского сада №68</t>
  </si>
  <si>
    <t>Пешеходная дорожка г. Одинцово от д. 5Б по ул. Триумфальная до автобусной остановки «Акулово»</t>
  </si>
  <si>
    <t>Пешеходная дорожка г. Одинцово от д. 9 по ул. Молодёжная до детского сада № 54 и школы №13</t>
  </si>
  <si>
    <t>Пешеходная дорожка г. Одинцово от д. 9 по ул. Солнечная до Поликлиники №3</t>
  </si>
  <si>
    <t>Пешеходная дорожка г. Одинцово от дома 9 б-р Любы Новосёловой до школы №11</t>
  </si>
  <si>
    <t>Пешеходная дорожка д.п. Лесной городок от д. 6 по ул. Фасадная до детского сада №24</t>
  </si>
  <si>
    <t>Пешеходная дорожка д.п. Лесной городок от д.8 по ул. Лесная до автобусной остановки «Лесной городок»</t>
  </si>
  <si>
    <t>Пешеходная дорожка дворовой территории г. Звенигород, кв. Маяковского, д. 5,6,7,11,12</t>
  </si>
  <si>
    <t>Пешеходная дорожка дворовой территории г. Звенигород, кв. Маяковского, д.17А</t>
  </si>
  <si>
    <t>Пешеходная дорожка дворовой территории г. Звенигород, п-д Ветеранов,д.6а,8</t>
  </si>
  <si>
    <t>Пешеходная дорожка дворовой территории г. Звенигород, ул. Почтовая, д. 14, ул. Комарова, д.17</t>
  </si>
  <si>
    <t>Пешеходная дорожка дворовой территории г. Звенигород, ул. Пролетарская, д.53, ул.Нахабинское шоссе,д.6</t>
  </si>
  <si>
    <t>Пешеходная дорожка дворовой территории г. Одинцово, Можайское ш., д.д. 1, 1к.1, 3, 3к2, 5, 7, 9, 11; ул. Садовая, д. 2</t>
  </si>
  <si>
    <t>Пешеходная дорожка дворовой территории г. Одинцово, ул. Вокзальная, д.д. 7, 9, 11; Можайское ш., д.д. 24, 26, 30, 32, 34, 36, 38, 40 ,42</t>
  </si>
  <si>
    <t>Пешеходная дорожка дворовой территории г. Одинцово, ул. Комсомольская, д.18; ул. Сосновая, д.20,22,24,26</t>
  </si>
  <si>
    <t>Пешеходная дорожка дворовой территории г. Одинцово, ул. Солнечная, д.3,5,7,9,11; ул. Союзная, д.30,32</t>
  </si>
  <si>
    <t>Пешеходная дорожка дворовой территории г. Одинцово, ул. Толубко, д.д. 3к.1, 3к.2, д.3к.3, 3к.4; ул. Баковская, д.д. 2, 4, 8; ул. Вокзальная , д.д. 33, 35, 37, 37к.1; Можайское ш., д.76 (участок 1)</t>
  </si>
  <si>
    <t>Пешеходная дорожка дворовой территории г. Одинцово, ул. Толубко, д.д. 3к.1, 3к.2, д.3к.3, 3к.4; ул. Баковская, д.д. 2, 4, 8; ул. Вокзальная , д.д. 33, 35, 37, 37к.1; Можайское ш., д.76 (участок 2)</t>
  </si>
  <si>
    <t>Пешеходная дорожка дворовой территории р.п. Большие вяземы, ул. Городок-17, д. 21,17,19,1(3042)</t>
  </si>
  <si>
    <t>Пешеходная дорожка от д. Пронское до автобусной остановки «Пронское»</t>
  </si>
  <si>
    <t>Пешеходная дорожка пос. ВНИИССОК от д. 1 по ул. Березовая до надземного пешеходного перехода и автобусной остановки «Дубки»</t>
  </si>
  <si>
    <t>Пешеходная дорожка пос. Летний Отдых от ул. Горького до ул. Чехова</t>
  </si>
  <si>
    <t>Пешеходная дорожка пос.сан.им. Герцена от д. 15 до автобусной остановки «Санаторий имени Герцена»</t>
  </si>
  <si>
    <t>Пешеходная дорожка р.п. Большие Вяземы от д. 5 поселок Школьный до МБОУ Большевязёмская гимназия</t>
  </si>
  <si>
    <t>Пешеходная дорожка с. Введенское от автобусной остановки Введенское до Введенской школы</t>
  </si>
  <si>
    <t>7.30</t>
  </si>
  <si>
    <t>Пешеходная дорожка с. Сидоровское от д. 60А по ул. Восточная до школы «Светоч»</t>
  </si>
  <si>
    <t>Мероприятие F2.01. "Ремонт дворовых территорий"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</si>
  <si>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</si>
  <si>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</si>
  <si>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</si>
  <si>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</si>
  <si>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</si>
  <si>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</si>
  <si>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</si>
  <si>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</si>
  <si>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</si>
  <si>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</si>
  <si>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</si>
  <si>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</si>
  <si>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</si>
  <si>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</si>
  <si>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</si>
  <si>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</si>
  <si>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</si>
  <si>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</si>
  <si>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</si>
  <si>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</si>
  <si>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</si>
  <si>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</si>
  <si>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</si>
  <si>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</si>
  <si>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</si>
  <si>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15.04.2023-14.10.2023</t>
  </si>
  <si>
    <t>01.02.2022-15.10.2022</t>
  </si>
  <si>
    <t>02.02.2022-30.09.2022</t>
  </si>
  <si>
    <t>02.02.2024-30.09.2024</t>
  </si>
  <si>
    <t>01.05.2022-15.07.2022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</si>
</sst>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9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14" fontId="2" fillId="0" borderId="14" xfId="0" applyNumberFormat="1" applyFont="1" applyFill="1" applyBorder="1" applyAlignment="1">
      <alignment horizontal="center" vertical="center" wrapText="1"/>
    </xf>
    <xf numFmtId="14" fontId="2" fillId="0" borderId="15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6" xfId="0" applyFont="1" applyFill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5"/>
  <sheetViews>
    <sheetView tabSelected="1" zoomScale="110" zoomScaleNormal="110" zoomScaleSheetLayoutView="110" workbookViewId="0">
      <selection activeCell="T11" sqref="T11"/>
    </sheetView>
  </sheetViews>
  <sheetFormatPr defaultRowHeight="12.75" x14ac:dyDescent="0.2"/>
  <cols>
    <col min="1" max="1" width="9.28515625" style="1" customWidth="1"/>
    <col min="2" max="2" width="33.140625" style="1" customWidth="1"/>
    <col min="3" max="3" width="14.42578125" style="1" customWidth="1"/>
    <col min="4" max="4" width="16.28515625" style="1" customWidth="1"/>
    <col min="5" max="8" width="11.28515625" style="1" customWidth="1"/>
    <col min="9" max="9" width="16.28515625" style="1" customWidth="1"/>
    <col min="10" max="10" width="15.85546875" style="1" customWidth="1"/>
    <col min="11" max="12" width="15.5703125" style="1" customWidth="1"/>
    <col min="13" max="13" width="14.140625" style="1" customWidth="1"/>
    <col min="14" max="14" width="14.85546875" style="1" customWidth="1"/>
    <col min="15" max="16384" width="9.140625" style="1"/>
  </cols>
  <sheetData>
    <row r="1" spans="1:14" ht="56.25" customHeight="1" x14ac:dyDescent="0.3">
      <c r="K1" s="50" t="s">
        <v>97</v>
      </c>
      <c r="L1" s="51"/>
      <c r="M1" s="51"/>
      <c r="N1" s="51"/>
    </row>
    <row r="2" spans="1:14" ht="18" customHeight="1" x14ac:dyDescent="0.2"/>
    <row r="3" spans="1:14" ht="87" customHeight="1" x14ac:dyDescent="0.2">
      <c r="A3" s="56" t="s">
        <v>162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5" spans="1:14" ht="65.25" customHeight="1" x14ac:dyDescent="0.2">
      <c r="A5" s="57" t="s">
        <v>0</v>
      </c>
      <c r="B5" s="52" t="s">
        <v>12</v>
      </c>
      <c r="C5" s="52" t="s">
        <v>29</v>
      </c>
      <c r="D5" s="52" t="s">
        <v>30</v>
      </c>
      <c r="E5" s="52" t="s">
        <v>31</v>
      </c>
      <c r="F5" s="52" t="s">
        <v>32</v>
      </c>
      <c r="G5" s="52" t="s">
        <v>33</v>
      </c>
      <c r="H5" s="52" t="s">
        <v>34</v>
      </c>
      <c r="I5" s="52" t="s">
        <v>1</v>
      </c>
      <c r="J5" s="52" t="s">
        <v>2</v>
      </c>
      <c r="K5" s="52" t="s">
        <v>98</v>
      </c>
      <c r="L5" s="52"/>
      <c r="M5" s="52"/>
      <c r="N5" s="52" t="s">
        <v>28</v>
      </c>
    </row>
    <row r="6" spans="1:14" ht="54" customHeight="1" x14ac:dyDescent="0.2">
      <c r="A6" s="58"/>
      <c r="B6" s="52"/>
      <c r="C6" s="52"/>
      <c r="D6" s="52"/>
      <c r="E6" s="52"/>
      <c r="F6" s="52"/>
      <c r="G6" s="52"/>
      <c r="H6" s="52"/>
      <c r="I6" s="52"/>
      <c r="J6" s="59"/>
      <c r="K6" s="12" t="s">
        <v>3</v>
      </c>
      <c r="L6" s="12" t="s">
        <v>4</v>
      </c>
      <c r="M6" s="12" t="s">
        <v>5</v>
      </c>
      <c r="N6" s="52"/>
    </row>
    <row r="7" spans="1:14" x14ac:dyDescent="0.2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13</v>
      </c>
      <c r="L7" s="12">
        <v>14</v>
      </c>
      <c r="M7" s="12">
        <v>15</v>
      </c>
      <c r="N7" s="12">
        <v>16</v>
      </c>
    </row>
    <row r="8" spans="1:14" ht="27.75" customHeight="1" x14ac:dyDescent="0.2">
      <c r="A8" s="38" t="s">
        <v>15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40"/>
    </row>
    <row r="9" spans="1:14" ht="37.5" customHeight="1" x14ac:dyDescent="0.2">
      <c r="A9" s="13" t="s">
        <v>20</v>
      </c>
      <c r="B9" s="53" t="s">
        <v>18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5"/>
    </row>
    <row r="10" spans="1:14" ht="12.75" customHeight="1" x14ac:dyDescent="0.2">
      <c r="A10" s="60" t="s">
        <v>21</v>
      </c>
      <c r="B10" s="47" t="s">
        <v>19</v>
      </c>
      <c r="C10" s="20" t="s">
        <v>37</v>
      </c>
      <c r="D10" s="20" t="s">
        <v>36</v>
      </c>
      <c r="E10" s="20" t="s">
        <v>163</v>
      </c>
      <c r="F10" s="23">
        <v>44803</v>
      </c>
      <c r="G10" s="20"/>
      <c r="H10" s="16">
        <f>SUM(H11:H14)</f>
        <v>137189.51999999999</v>
      </c>
      <c r="I10" s="15" t="s">
        <v>6</v>
      </c>
      <c r="J10" s="2">
        <f t="shared" ref="J10:M10" si="0">SUM(J11:J14)</f>
        <v>70000</v>
      </c>
      <c r="K10" s="2">
        <f t="shared" si="0"/>
        <v>70000</v>
      </c>
      <c r="L10" s="2">
        <f t="shared" si="0"/>
        <v>0</v>
      </c>
      <c r="M10" s="2">
        <f t="shared" si="0"/>
        <v>0</v>
      </c>
      <c r="N10" s="2">
        <f t="shared" ref="N10" si="1">SUM(N11:N14)</f>
        <v>0</v>
      </c>
    </row>
    <row r="11" spans="1:14" ht="42.75" customHeight="1" x14ac:dyDescent="0.2">
      <c r="A11" s="61"/>
      <c r="B11" s="48"/>
      <c r="C11" s="21"/>
      <c r="D11" s="21"/>
      <c r="E11" s="21"/>
      <c r="F11" s="24"/>
      <c r="G11" s="21"/>
      <c r="H11" s="16">
        <v>0</v>
      </c>
      <c r="I11" s="15" t="s">
        <v>7</v>
      </c>
      <c r="J11" s="2">
        <f>SUM(K11:M11)</f>
        <v>0</v>
      </c>
      <c r="K11" s="2">
        <v>0</v>
      </c>
      <c r="L11" s="2">
        <v>0</v>
      </c>
      <c r="M11" s="2">
        <v>0</v>
      </c>
      <c r="N11" s="2">
        <v>0</v>
      </c>
    </row>
    <row r="12" spans="1:14" ht="54.75" customHeight="1" x14ac:dyDescent="0.2">
      <c r="A12" s="61"/>
      <c r="B12" s="48"/>
      <c r="C12" s="21"/>
      <c r="D12" s="21"/>
      <c r="E12" s="21"/>
      <c r="F12" s="24"/>
      <c r="G12" s="21"/>
      <c r="H12" s="16">
        <v>85743.45</v>
      </c>
      <c r="I12" s="15" t="s">
        <v>8</v>
      </c>
      <c r="J12" s="2">
        <f>SUM(K12:M12)</f>
        <v>0</v>
      </c>
      <c r="K12" s="2">
        <v>0</v>
      </c>
      <c r="L12" s="2">
        <v>0</v>
      </c>
      <c r="M12" s="2">
        <v>0</v>
      </c>
      <c r="N12" s="2">
        <v>0</v>
      </c>
    </row>
    <row r="13" spans="1:14" ht="63.75" customHeight="1" x14ac:dyDescent="0.2">
      <c r="A13" s="61"/>
      <c r="B13" s="48"/>
      <c r="C13" s="21"/>
      <c r="D13" s="21"/>
      <c r="E13" s="21"/>
      <c r="F13" s="24"/>
      <c r="G13" s="21"/>
      <c r="H13" s="16">
        <v>51446.07</v>
      </c>
      <c r="I13" s="15" t="s">
        <v>9</v>
      </c>
      <c r="J13" s="2">
        <f>SUM(K13:M13)</f>
        <v>70000</v>
      </c>
      <c r="K13" s="2">
        <v>70000</v>
      </c>
      <c r="L13" s="2">
        <v>0</v>
      </c>
      <c r="M13" s="2">
        <v>0</v>
      </c>
      <c r="N13" s="2">
        <v>0</v>
      </c>
    </row>
    <row r="14" spans="1:14" ht="35.25" customHeight="1" x14ac:dyDescent="0.2">
      <c r="A14" s="62"/>
      <c r="B14" s="49"/>
      <c r="C14" s="22"/>
      <c r="D14" s="22"/>
      <c r="E14" s="22"/>
      <c r="F14" s="25"/>
      <c r="G14" s="22"/>
      <c r="H14" s="16">
        <v>0</v>
      </c>
      <c r="I14" s="15" t="s">
        <v>10</v>
      </c>
      <c r="J14" s="2">
        <f>SUM(K14:M14)</f>
        <v>0</v>
      </c>
      <c r="K14" s="2">
        <v>0</v>
      </c>
      <c r="L14" s="2">
        <v>0</v>
      </c>
      <c r="M14" s="2">
        <v>0</v>
      </c>
      <c r="N14" s="2">
        <v>0</v>
      </c>
    </row>
    <row r="15" spans="1:14" ht="12.75" customHeight="1" x14ac:dyDescent="0.2">
      <c r="A15" s="60" t="s">
        <v>71</v>
      </c>
      <c r="B15" s="47" t="s">
        <v>24</v>
      </c>
      <c r="C15" s="20" t="s">
        <v>37</v>
      </c>
      <c r="D15" s="20" t="s">
        <v>36</v>
      </c>
      <c r="E15" s="20" t="s">
        <v>163</v>
      </c>
      <c r="F15" s="23">
        <v>44803</v>
      </c>
      <c r="G15" s="20"/>
      <c r="H15" s="11">
        <v>0</v>
      </c>
      <c r="I15" s="15" t="s">
        <v>6</v>
      </c>
      <c r="J15" s="2">
        <f t="shared" ref="J15:M15" si="2">SUM(J16:J19)</f>
        <v>403100</v>
      </c>
      <c r="K15" s="2">
        <f t="shared" si="2"/>
        <v>403100</v>
      </c>
      <c r="L15" s="2">
        <f t="shared" si="2"/>
        <v>0</v>
      </c>
      <c r="M15" s="2">
        <f t="shared" si="2"/>
        <v>0</v>
      </c>
      <c r="N15" s="2">
        <f t="shared" ref="N15" si="3">SUM(N16:N19)</f>
        <v>0</v>
      </c>
    </row>
    <row r="16" spans="1:14" ht="42.75" customHeight="1" x14ac:dyDescent="0.2">
      <c r="A16" s="61"/>
      <c r="B16" s="48"/>
      <c r="C16" s="21"/>
      <c r="D16" s="21"/>
      <c r="E16" s="21"/>
      <c r="F16" s="24"/>
      <c r="G16" s="21"/>
      <c r="H16" s="11">
        <v>0</v>
      </c>
      <c r="I16" s="15" t="s">
        <v>7</v>
      </c>
      <c r="J16" s="2">
        <f>SUM(K16:M16)</f>
        <v>0</v>
      </c>
      <c r="K16" s="2">
        <v>0</v>
      </c>
      <c r="L16" s="2">
        <v>0</v>
      </c>
      <c r="M16" s="2">
        <v>0</v>
      </c>
      <c r="N16" s="2">
        <v>0</v>
      </c>
    </row>
    <row r="17" spans="1:14" ht="54.75" customHeight="1" x14ac:dyDescent="0.2">
      <c r="A17" s="61"/>
      <c r="B17" s="48"/>
      <c r="C17" s="21"/>
      <c r="D17" s="21"/>
      <c r="E17" s="21"/>
      <c r="F17" s="24"/>
      <c r="G17" s="21"/>
      <c r="H17" s="11">
        <v>0</v>
      </c>
      <c r="I17" s="15" t="s">
        <v>8</v>
      </c>
      <c r="J17" s="2">
        <f>SUM(K17:M17)</f>
        <v>0</v>
      </c>
      <c r="K17" s="2">
        <v>0</v>
      </c>
      <c r="L17" s="2">
        <v>0</v>
      </c>
      <c r="M17" s="2">
        <v>0</v>
      </c>
      <c r="N17" s="2">
        <v>0</v>
      </c>
    </row>
    <row r="18" spans="1:14" ht="58.5" customHeight="1" x14ac:dyDescent="0.2">
      <c r="A18" s="61"/>
      <c r="B18" s="48"/>
      <c r="C18" s="21"/>
      <c r="D18" s="21"/>
      <c r="E18" s="21"/>
      <c r="F18" s="24"/>
      <c r="G18" s="21"/>
      <c r="H18" s="11">
        <v>0</v>
      </c>
      <c r="I18" s="15" t="s">
        <v>9</v>
      </c>
      <c r="J18" s="2">
        <f>SUM(K18:M18)</f>
        <v>403100</v>
      </c>
      <c r="K18" s="2">
        <f>473100-70000</f>
        <v>403100</v>
      </c>
      <c r="L18" s="2">
        <v>0</v>
      </c>
      <c r="M18" s="2">
        <v>0</v>
      </c>
      <c r="N18" s="2">
        <v>0</v>
      </c>
    </row>
    <row r="19" spans="1:14" ht="35.25" customHeight="1" x14ac:dyDescent="0.2">
      <c r="A19" s="62"/>
      <c r="B19" s="49"/>
      <c r="C19" s="22"/>
      <c r="D19" s="22"/>
      <c r="E19" s="22"/>
      <c r="F19" s="25"/>
      <c r="G19" s="22"/>
      <c r="H19" s="11">
        <v>0</v>
      </c>
      <c r="I19" s="15" t="s">
        <v>10</v>
      </c>
      <c r="J19" s="2">
        <f>SUM(K19:M19)</f>
        <v>0</v>
      </c>
      <c r="K19" s="2">
        <v>0</v>
      </c>
      <c r="L19" s="2">
        <v>0</v>
      </c>
      <c r="M19" s="2">
        <v>0</v>
      </c>
      <c r="N19" s="2">
        <v>0</v>
      </c>
    </row>
    <row r="20" spans="1:14" s="5" customFormat="1" ht="12.75" customHeight="1" x14ac:dyDescent="0.2">
      <c r="A20" s="26" t="s">
        <v>11</v>
      </c>
      <c r="B20" s="27"/>
      <c r="C20" s="27"/>
      <c r="D20" s="27"/>
      <c r="E20" s="27"/>
      <c r="F20" s="27"/>
      <c r="G20" s="27"/>
      <c r="H20" s="28"/>
      <c r="I20" s="3" t="s">
        <v>6</v>
      </c>
      <c r="J20" s="4">
        <f t="shared" ref="J20:M20" si="4">SUM(J21:J24)</f>
        <v>473100</v>
      </c>
      <c r="K20" s="4">
        <f t="shared" si="4"/>
        <v>473100</v>
      </c>
      <c r="L20" s="4">
        <f t="shared" si="4"/>
        <v>0</v>
      </c>
      <c r="M20" s="4">
        <f t="shared" si="4"/>
        <v>0</v>
      </c>
      <c r="N20" s="4">
        <f t="shared" ref="N20" si="5">SUM(N21:N24)</f>
        <v>0</v>
      </c>
    </row>
    <row r="21" spans="1:14" s="5" customFormat="1" ht="46.5" customHeight="1" x14ac:dyDescent="0.2">
      <c r="A21" s="29"/>
      <c r="B21" s="30"/>
      <c r="C21" s="30"/>
      <c r="D21" s="30"/>
      <c r="E21" s="30"/>
      <c r="F21" s="30"/>
      <c r="G21" s="30"/>
      <c r="H21" s="31"/>
      <c r="I21" s="3" t="s">
        <v>7</v>
      </c>
      <c r="J21" s="4">
        <f>SUM(K21:M21)</f>
        <v>0</v>
      </c>
      <c r="K21" s="4">
        <f>K16+K11</f>
        <v>0</v>
      </c>
      <c r="L21" s="4">
        <f t="shared" ref="L21:M21" si="6">L16+L11</f>
        <v>0</v>
      </c>
      <c r="M21" s="4">
        <f t="shared" si="6"/>
        <v>0</v>
      </c>
      <c r="N21" s="4">
        <f t="shared" ref="N21" si="7">N16+N11</f>
        <v>0</v>
      </c>
    </row>
    <row r="22" spans="1:14" s="5" customFormat="1" ht="54.75" customHeight="1" x14ac:dyDescent="0.2">
      <c r="A22" s="29"/>
      <c r="B22" s="30"/>
      <c r="C22" s="30"/>
      <c r="D22" s="30"/>
      <c r="E22" s="30"/>
      <c r="F22" s="30"/>
      <c r="G22" s="30"/>
      <c r="H22" s="31"/>
      <c r="I22" s="3" t="s">
        <v>8</v>
      </c>
      <c r="J22" s="4">
        <f>SUM(K22:M22)</f>
        <v>0</v>
      </c>
      <c r="K22" s="4">
        <f t="shared" ref="K22:M22" si="8">K17+K12</f>
        <v>0</v>
      </c>
      <c r="L22" s="4">
        <f t="shared" si="8"/>
        <v>0</v>
      </c>
      <c r="M22" s="4">
        <f t="shared" si="8"/>
        <v>0</v>
      </c>
      <c r="N22" s="4">
        <f t="shared" ref="N22" si="9">N17+N12</f>
        <v>0</v>
      </c>
    </row>
    <row r="23" spans="1:14" s="5" customFormat="1" ht="68.25" customHeight="1" x14ac:dyDescent="0.2">
      <c r="A23" s="29"/>
      <c r="B23" s="30"/>
      <c r="C23" s="30"/>
      <c r="D23" s="30"/>
      <c r="E23" s="30"/>
      <c r="F23" s="30"/>
      <c r="G23" s="30"/>
      <c r="H23" s="31"/>
      <c r="I23" s="3" t="s">
        <v>9</v>
      </c>
      <c r="J23" s="4">
        <f>SUM(K23:M23)</f>
        <v>473100</v>
      </c>
      <c r="K23" s="4">
        <f t="shared" ref="K23:M23" si="10">K18+K13</f>
        <v>473100</v>
      </c>
      <c r="L23" s="4">
        <f t="shared" si="10"/>
        <v>0</v>
      </c>
      <c r="M23" s="4">
        <f t="shared" si="10"/>
        <v>0</v>
      </c>
      <c r="N23" s="4">
        <f t="shared" ref="N23" si="11">N18+N13</f>
        <v>0</v>
      </c>
    </row>
    <row r="24" spans="1:14" s="5" customFormat="1" ht="35.25" customHeight="1" x14ac:dyDescent="0.2">
      <c r="A24" s="32"/>
      <c r="B24" s="33"/>
      <c r="C24" s="33"/>
      <c r="D24" s="33"/>
      <c r="E24" s="33"/>
      <c r="F24" s="33"/>
      <c r="G24" s="33"/>
      <c r="H24" s="34"/>
      <c r="I24" s="3" t="s">
        <v>10</v>
      </c>
      <c r="J24" s="4">
        <f>SUM(K24:M24)</f>
        <v>0</v>
      </c>
      <c r="K24" s="4">
        <f t="shared" ref="K24:M24" si="12">K19+K14</f>
        <v>0</v>
      </c>
      <c r="L24" s="4">
        <f t="shared" si="12"/>
        <v>0</v>
      </c>
      <c r="M24" s="4">
        <f t="shared" si="12"/>
        <v>0</v>
      </c>
      <c r="N24" s="4">
        <f t="shared" ref="N24" si="13">N19+N14</f>
        <v>0</v>
      </c>
    </row>
    <row r="25" spans="1:14" ht="21.75" customHeight="1" x14ac:dyDescent="0.2">
      <c r="A25" s="14">
        <v>2</v>
      </c>
      <c r="B25" s="41" t="s">
        <v>58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3"/>
    </row>
    <row r="26" spans="1:14" ht="18.75" customHeight="1" x14ac:dyDescent="0.2">
      <c r="A26" s="35" t="s">
        <v>99</v>
      </c>
      <c r="B26" s="47" t="s">
        <v>56</v>
      </c>
      <c r="C26" s="20" t="s">
        <v>39</v>
      </c>
      <c r="D26" s="20" t="s">
        <v>40</v>
      </c>
      <c r="E26" s="20" t="s">
        <v>234</v>
      </c>
      <c r="F26" s="23">
        <v>44835</v>
      </c>
      <c r="G26" s="44">
        <v>2500</v>
      </c>
      <c r="H26" s="11">
        <v>0</v>
      </c>
      <c r="I26" s="15" t="s">
        <v>6</v>
      </c>
      <c r="J26" s="2">
        <f t="shared" ref="J26:M26" si="14">SUM(J27:J30)</f>
        <v>8188.48</v>
      </c>
      <c r="K26" s="2">
        <f t="shared" si="14"/>
        <v>8188.48</v>
      </c>
      <c r="L26" s="2">
        <f t="shared" si="14"/>
        <v>0</v>
      </c>
      <c r="M26" s="2">
        <f t="shared" si="14"/>
        <v>0</v>
      </c>
      <c r="N26" s="11">
        <v>0</v>
      </c>
    </row>
    <row r="27" spans="1:14" ht="42.75" customHeight="1" x14ac:dyDescent="0.2">
      <c r="A27" s="36"/>
      <c r="B27" s="48"/>
      <c r="C27" s="21"/>
      <c r="D27" s="21"/>
      <c r="E27" s="21"/>
      <c r="F27" s="24"/>
      <c r="G27" s="45"/>
      <c r="H27" s="11">
        <v>0</v>
      </c>
      <c r="I27" s="15" t="s">
        <v>7</v>
      </c>
      <c r="J27" s="2">
        <f>SUM(K27:M27)</f>
        <v>0</v>
      </c>
      <c r="K27" s="2">
        <v>0</v>
      </c>
      <c r="L27" s="2">
        <v>0</v>
      </c>
      <c r="M27" s="2">
        <v>0</v>
      </c>
      <c r="N27" s="11">
        <v>0</v>
      </c>
    </row>
    <row r="28" spans="1:14" ht="54.75" customHeight="1" x14ac:dyDescent="0.2">
      <c r="A28" s="36"/>
      <c r="B28" s="48"/>
      <c r="C28" s="21"/>
      <c r="D28" s="21"/>
      <c r="E28" s="21"/>
      <c r="F28" s="24"/>
      <c r="G28" s="45"/>
      <c r="H28" s="11">
        <v>0</v>
      </c>
      <c r="I28" s="15" t="s">
        <v>8</v>
      </c>
      <c r="J28" s="2">
        <f>SUM(K28:M28)</f>
        <v>6438.48</v>
      </c>
      <c r="K28" s="2">
        <v>6438.48</v>
      </c>
      <c r="L28" s="2">
        <v>0</v>
      </c>
      <c r="M28" s="2">
        <v>0</v>
      </c>
      <c r="N28" s="11">
        <v>0</v>
      </c>
    </row>
    <row r="29" spans="1:14" ht="59.25" customHeight="1" x14ac:dyDescent="0.2">
      <c r="A29" s="36"/>
      <c r="B29" s="48"/>
      <c r="C29" s="21"/>
      <c r="D29" s="21"/>
      <c r="E29" s="21"/>
      <c r="F29" s="24"/>
      <c r="G29" s="45"/>
      <c r="H29" s="11">
        <v>0</v>
      </c>
      <c r="I29" s="15" t="s">
        <v>9</v>
      </c>
      <c r="J29" s="2">
        <f>SUM(K29:M29)</f>
        <v>1750</v>
      </c>
      <c r="K29" s="2">
        <v>1750</v>
      </c>
      <c r="L29" s="2">
        <v>0</v>
      </c>
      <c r="M29" s="2">
        <v>0</v>
      </c>
      <c r="N29" s="11">
        <v>0</v>
      </c>
    </row>
    <row r="30" spans="1:14" ht="35.25" customHeight="1" x14ac:dyDescent="0.2">
      <c r="A30" s="37"/>
      <c r="B30" s="49"/>
      <c r="C30" s="22"/>
      <c r="D30" s="22"/>
      <c r="E30" s="22"/>
      <c r="F30" s="25"/>
      <c r="G30" s="46"/>
      <c r="H30" s="11">
        <v>0</v>
      </c>
      <c r="I30" s="15" t="s">
        <v>10</v>
      </c>
      <c r="J30" s="2">
        <f>SUM(K30:M30)</f>
        <v>0</v>
      </c>
      <c r="K30" s="2">
        <v>0</v>
      </c>
      <c r="L30" s="2">
        <v>0</v>
      </c>
      <c r="M30" s="2">
        <v>0</v>
      </c>
      <c r="N30" s="11">
        <v>0</v>
      </c>
    </row>
    <row r="31" spans="1:14" ht="18.75" customHeight="1" x14ac:dyDescent="0.2">
      <c r="A31" s="35" t="s">
        <v>100</v>
      </c>
      <c r="B31" s="47" t="s">
        <v>57</v>
      </c>
      <c r="C31" s="20" t="s">
        <v>39</v>
      </c>
      <c r="D31" s="20" t="s">
        <v>40</v>
      </c>
      <c r="E31" s="20" t="s">
        <v>234</v>
      </c>
      <c r="F31" s="23">
        <v>44835</v>
      </c>
      <c r="G31" s="44">
        <v>1097.8</v>
      </c>
      <c r="H31" s="11">
        <v>0</v>
      </c>
      <c r="I31" s="15" t="s">
        <v>6</v>
      </c>
      <c r="J31" s="2">
        <f t="shared" ref="J31:M31" si="15">SUM(J32:J35)</f>
        <v>1631.96</v>
      </c>
      <c r="K31" s="2">
        <f t="shared" si="15"/>
        <v>1631.96</v>
      </c>
      <c r="L31" s="2">
        <f t="shared" si="15"/>
        <v>0</v>
      </c>
      <c r="M31" s="2">
        <f t="shared" si="15"/>
        <v>0</v>
      </c>
      <c r="N31" s="11">
        <v>0</v>
      </c>
    </row>
    <row r="32" spans="1:14" ht="42.75" customHeight="1" x14ac:dyDescent="0.2">
      <c r="A32" s="36"/>
      <c r="B32" s="48"/>
      <c r="C32" s="21"/>
      <c r="D32" s="21"/>
      <c r="E32" s="21"/>
      <c r="F32" s="24"/>
      <c r="G32" s="45"/>
      <c r="H32" s="11">
        <v>0</v>
      </c>
      <c r="I32" s="15" t="s">
        <v>7</v>
      </c>
      <c r="J32" s="2">
        <f>SUM(K32:M32)</f>
        <v>0</v>
      </c>
      <c r="K32" s="2">
        <v>0</v>
      </c>
      <c r="L32" s="2">
        <v>0</v>
      </c>
      <c r="M32" s="2">
        <v>0</v>
      </c>
      <c r="N32" s="11">
        <v>0</v>
      </c>
    </row>
    <row r="33" spans="1:14" ht="55.5" customHeight="1" x14ac:dyDescent="0.2">
      <c r="A33" s="36"/>
      <c r="B33" s="48"/>
      <c r="C33" s="21"/>
      <c r="D33" s="21"/>
      <c r="E33" s="21"/>
      <c r="F33" s="24"/>
      <c r="G33" s="45"/>
      <c r="H33" s="11">
        <v>0</v>
      </c>
      <c r="I33" s="15" t="s">
        <v>8</v>
      </c>
      <c r="J33" s="2">
        <f>SUM(K33:M33)</f>
        <v>863.5</v>
      </c>
      <c r="K33" s="2">
        <v>863.5</v>
      </c>
      <c r="L33" s="2">
        <v>0</v>
      </c>
      <c r="M33" s="2">
        <v>0</v>
      </c>
      <c r="N33" s="11">
        <v>0</v>
      </c>
    </row>
    <row r="34" spans="1:14" ht="57.75" customHeight="1" x14ac:dyDescent="0.2">
      <c r="A34" s="36"/>
      <c r="B34" s="48"/>
      <c r="C34" s="21"/>
      <c r="D34" s="21"/>
      <c r="E34" s="21"/>
      <c r="F34" s="24"/>
      <c r="G34" s="45"/>
      <c r="H34" s="11">
        <v>0</v>
      </c>
      <c r="I34" s="15" t="s">
        <v>9</v>
      </c>
      <c r="J34" s="2">
        <f>SUM(K34:M34)</f>
        <v>768.46</v>
      </c>
      <c r="K34" s="2">
        <v>768.46</v>
      </c>
      <c r="L34" s="2">
        <v>0</v>
      </c>
      <c r="M34" s="2">
        <v>0</v>
      </c>
      <c r="N34" s="11">
        <v>0</v>
      </c>
    </row>
    <row r="35" spans="1:14" ht="35.25" customHeight="1" x14ac:dyDescent="0.2">
      <c r="A35" s="37"/>
      <c r="B35" s="49"/>
      <c r="C35" s="22"/>
      <c r="D35" s="22"/>
      <c r="E35" s="22"/>
      <c r="F35" s="25"/>
      <c r="G35" s="46"/>
      <c r="H35" s="11">
        <v>0</v>
      </c>
      <c r="I35" s="15" t="s">
        <v>10</v>
      </c>
      <c r="J35" s="2">
        <f>SUM(K35:M35)</f>
        <v>0</v>
      </c>
      <c r="K35" s="2">
        <v>0</v>
      </c>
      <c r="L35" s="2">
        <v>0</v>
      </c>
      <c r="M35" s="2">
        <v>0</v>
      </c>
      <c r="N35" s="11">
        <v>0</v>
      </c>
    </row>
    <row r="36" spans="1:14" ht="18.75" customHeight="1" x14ac:dyDescent="0.2">
      <c r="A36" s="35" t="s">
        <v>101</v>
      </c>
      <c r="B36" s="47" t="s">
        <v>38</v>
      </c>
      <c r="C36" s="20" t="s">
        <v>39</v>
      </c>
      <c r="D36" s="20" t="s">
        <v>40</v>
      </c>
      <c r="E36" s="20" t="s">
        <v>235</v>
      </c>
      <c r="F36" s="23">
        <v>45566</v>
      </c>
      <c r="G36" s="44">
        <v>3900</v>
      </c>
      <c r="H36" s="11">
        <v>0</v>
      </c>
      <c r="I36" s="15" t="s">
        <v>6</v>
      </c>
      <c r="J36" s="2">
        <f t="shared" ref="J36:M36" si="16">SUM(J37:J40)</f>
        <v>3900</v>
      </c>
      <c r="K36" s="2">
        <f t="shared" si="16"/>
        <v>0</v>
      </c>
      <c r="L36" s="2">
        <f t="shared" si="16"/>
        <v>0</v>
      </c>
      <c r="M36" s="2">
        <f t="shared" si="16"/>
        <v>3900</v>
      </c>
      <c r="N36" s="11">
        <v>0</v>
      </c>
    </row>
    <row r="37" spans="1:14" ht="42.75" customHeight="1" x14ac:dyDescent="0.2">
      <c r="A37" s="36"/>
      <c r="B37" s="48"/>
      <c r="C37" s="21"/>
      <c r="D37" s="21"/>
      <c r="E37" s="21"/>
      <c r="F37" s="24"/>
      <c r="G37" s="45"/>
      <c r="H37" s="11">
        <v>0</v>
      </c>
      <c r="I37" s="15" t="s">
        <v>7</v>
      </c>
      <c r="J37" s="2">
        <f>SUM(K37:M37)</f>
        <v>0</v>
      </c>
      <c r="K37" s="2">
        <v>0</v>
      </c>
      <c r="L37" s="2">
        <v>0</v>
      </c>
      <c r="M37" s="2">
        <v>0</v>
      </c>
      <c r="N37" s="11">
        <v>0</v>
      </c>
    </row>
    <row r="38" spans="1:14" ht="54" customHeight="1" x14ac:dyDescent="0.2">
      <c r="A38" s="36"/>
      <c r="B38" s="48"/>
      <c r="C38" s="21"/>
      <c r="D38" s="21"/>
      <c r="E38" s="21"/>
      <c r="F38" s="24"/>
      <c r="G38" s="45"/>
      <c r="H38" s="11">
        <v>0</v>
      </c>
      <c r="I38" s="15" t="s">
        <v>8</v>
      </c>
      <c r="J38" s="2">
        <f>SUM(K38:M38)</f>
        <v>1170</v>
      </c>
      <c r="K38" s="2">
        <v>0</v>
      </c>
      <c r="L38" s="2">
        <v>0</v>
      </c>
      <c r="M38" s="2">
        <v>1170</v>
      </c>
      <c r="N38" s="11">
        <v>0</v>
      </c>
    </row>
    <row r="39" spans="1:14" ht="60.75" customHeight="1" x14ac:dyDescent="0.2">
      <c r="A39" s="36"/>
      <c r="B39" s="48"/>
      <c r="C39" s="21"/>
      <c r="D39" s="21"/>
      <c r="E39" s="21"/>
      <c r="F39" s="24"/>
      <c r="G39" s="45"/>
      <c r="H39" s="11">
        <v>0</v>
      </c>
      <c r="I39" s="15" t="s">
        <v>9</v>
      </c>
      <c r="J39" s="2">
        <f>SUM(K39:M39)</f>
        <v>2730</v>
      </c>
      <c r="K39" s="2">
        <v>0</v>
      </c>
      <c r="L39" s="2">
        <v>0</v>
      </c>
      <c r="M39" s="2">
        <v>2730</v>
      </c>
      <c r="N39" s="11">
        <v>0</v>
      </c>
    </row>
    <row r="40" spans="1:14" ht="35.25" customHeight="1" x14ac:dyDescent="0.2">
      <c r="A40" s="37"/>
      <c r="B40" s="49"/>
      <c r="C40" s="22"/>
      <c r="D40" s="22"/>
      <c r="E40" s="22"/>
      <c r="F40" s="25"/>
      <c r="G40" s="46"/>
      <c r="H40" s="11">
        <v>0</v>
      </c>
      <c r="I40" s="15" t="s">
        <v>10</v>
      </c>
      <c r="J40" s="2">
        <f>SUM(K40:M40)</f>
        <v>0</v>
      </c>
      <c r="K40" s="2">
        <v>0</v>
      </c>
      <c r="L40" s="2">
        <v>0</v>
      </c>
      <c r="M40" s="2">
        <v>0</v>
      </c>
      <c r="N40" s="11">
        <v>0</v>
      </c>
    </row>
    <row r="41" spans="1:14" ht="18.75" customHeight="1" x14ac:dyDescent="0.2">
      <c r="A41" s="35" t="s">
        <v>102</v>
      </c>
      <c r="B41" s="47" t="s">
        <v>48</v>
      </c>
      <c r="C41" s="20" t="s">
        <v>39</v>
      </c>
      <c r="D41" s="20" t="s">
        <v>40</v>
      </c>
      <c r="E41" s="20" t="s">
        <v>235</v>
      </c>
      <c r="F41" s="23">
        <v>45566</v>
      </c>
      <c r="G41" s="44">
        <v>504.48</v>
      </c>
      <c r="H41" s="11">
        <v>0</v>
      </c>
      <c r="I41" s="15" t="s">
        <v>6</v>
      </c>
      <c r="J41" s="2">
        <f t="shared" ref="J41:M41" si="17">SUM(J42:J45)</f>
        <v>504.48</v>
      </c>
      <c r="K41" s="2">
        <f t="shared" si="17"/>
        <v>0</v>
      </c>
      <c r="L41" s="2">
        <f t="shared" si="17"/>
        <v>0</v>
      </c>
      <c r="M41" s="2">
        <f t="shared" si="17"/>
        <v>504.48</v>
      </c>
      <c r="N41" s="11">
        <v>0</v>
      </c>
    </row>
    <row r="42" spans="1:14" ht="42.75" customHeight="1" x14ac:dyDescent="0.2">
      <c r="A42" s="36"/>
      <c r="B42" s="48"/>
      <c r="C42" s="21"/>
      <c r="D42" s="21"/>
      <c r="E42" s="21"/>
      <c r="F42" s="24"/>
      <c r="G42" s="45"/>
      <c r="H42" s="11">
        <v>0</v>
      </c>
      <c r="I42" s="15" t="s">
        <v>7</v>
      </c>
      <c r="J42" s="2">
        <f>SUM(K42:M42)</f>
        <v>0</v>
      </c>
      <c r="K42" s="2">
        <v>0</v>
      </c>
      <c r="L42" s="2">
        <v>0</v>
      </c>
      <c r="M42" s="2">
        <v>0</v>
      </c>
      <c r="N42" s="11">
        <v>0</v>
      </c>
    </row>
    <row r="43" spans="1:14" ht="54.75" customHeight="1" x14ac:dyDescent="0.2">
      <c r="A43" s="36"/>
      <c r="B43" s="48"/>
      <c r="C43" s="21"/>
      <c r="D43" s="21"/>
      <c r="E43" s="21"/>
      <c r="F43" s="24"/>
      <c r="G43" s="45"/>
      <c r="H43" s="11">
        <v>0</v>
      </c>
      <c r="I43" s="15" t="s">
        <v>8</v>
      </c>
      <c r="J43" s="2">
        <f>SUM(K43:M43)</f>
        <v>151.34</v>
      </c>
      <c r="K43" s="2">
        <v>0</v>
      </c>
      <c r="L43" s="2">
        <v>0</v>
      </c>
      <c r="M43" s="2">
        <v>151.34</v>
      </c>
      <c r="N43" s="11">
        <v>0</v>
      </c>
    </row>
    <row r="44" spans="1:14" ht="55.5" customHeight="1" x14ac:dyDescent="0.2">
      <c r="A44" s="36"/>
      <c r="B44" s="48"/>
      <c r="C44" s="21"/>
      <c r="D44" s="21"/>
      <c r="E44" s="21"/>
      <c r="F44" s="24"/>
      <c r="G44" s="45"/>
      <c r="H44" s="11">
        <v>0</v>
      </c>
      <c r="I44" s="15" t="s">
        <v>9</v>
      </c>
      <c r="J44" s="2">
        <f>SUM(K44:M44)</f>
        <v>353.14</v>
      </c>
      <c r="K44" s="2">
        <v>0</v>
      </c>
      <c r="L44" s="2">
        <v>0</v>
      </c>
      <c r="M44" s="2">
        <v>353.14</v>
      </c>
      <c r="N44" s="11">
        <v>0</v>
      </c>
    </row>
    <row r="45" spans="1:14" ht="35.25" customHeight="1" x14ac:dyDescent="0.2">
      <c r="A45" s="37"/>
      <c r="B45" s="49"/>
      <c r="C45" s="22"/>
      <c r="D45" s="22"/>
      <c r="E45" s="22"/>
      <c r="F45" s="25"/>
      <c r="G45" s="46"/>
      <c r="H45" s="11">
        <v>0</v>
      </c>
      <c r="I45" s="15" t="s">
        <v>10</v>
      </c>
      <c r="J45" s="2">
        <f>SUM(K45:M45)</f>
        <v>0</v>
      </c>
      <c r="K45" s="2">
        <v>0</v>
      </c>
      <c r="L45" s="2">
        <v>0</v>
      </c>
      <c r="M45" s="2">
        <v>0</v>
      </c>
      <c r="N45" s="11">
        <v>0</v>
      </c>
    </row>
    <row r="46" spans="1:14" ht="18.75" customHeight="1" x14ac:dyDescent="0.2">
      <c r="A46" s="35" t="s">
        <v>103</v>
      </c>
      <c r="B46" s="47" t="s">
        <v>41</v>
      </c>
      <c r="C46" s="20" t="s">
        <v>39</v>
      </c>
      <c r="D46" s="20" t="s">
        <v>40</v>
      </c>
      <c r="E46" s="20" t="s">
        <v>235</v>
      </c>
      <c r="F46" s="23">
        <v>45566</v>
      </c>
      <c r="G46" s="44">
        <v>650</v>
      </c>
      <c r="H46" s="11">
        <v>0</v>
      </c>
      <c r="I46" s="15" t="s">
        <v>6</v>
      </c>
      <c r="J46" s="2">
        <f t="shared" ref="J46:M46" si="18">SUM(J47:J50)</f>
        <v>650</v>
      </c>
      <c r="K46" s="2">
        <f t="shared" si="18"/>
        <v>0</v>
      </c>
      <c r="L46" s="2">
        <f t="shared" si="18"/>
        <v>0</v>
      </c>
      <c r="M46" s="2">
        <f t="shared" si="18"/>
        <v>650</v>
      </c>
      <c r="N46" s="11">
        <v>0</v>
      </c>
    </row>
    <row r="47" spans="1:14" ht="42.75" customHeight="1" x14ac:dyDescent="0.2">
      <c r="A47" s="36"/>
      <c r="B47" s="48"/>
      <c r="C47" s="21"/>
      <c r="D47" s="21"/>
      <c r="E47" s="21"/>
      <c r="F47" s="24"/>
      <c r="G47" s="45"/>
      <c r="H47" s="11">
        <v>0</v>
      </c>
      <c r="I47" s="15" t="s">
        <v>7</v>
      </c>
      <c r="J47" s="2">
        <f>SUM(K47:M47)</f>
        <v>0</v>
      </c>
      <c r="K47" s="2">
        <v>0</v>
      </c>
      <c r="L47" s="2">
        <v>0</v>
      </c>
      <c r="M47" s="2">
        <v>0</v>
      </c>
      <c r="N47" s="11">
        <v>0</v>
      </c>
    </row>
    <row r="48" spans="1:14" ht="57" customHeight="1" x14ac:dyDescent="0.2">
      <c r="A48" s="36"/>
      <c r="B48" s="48"/>
      <c r="C48" s="21"/>
      <c r="D48" s="21"/>
      <c r="E48" s="21"/>
      <c r="F48" s="24"/>
      <c r="G48" s="45"/>
      <c r="H48" s="11">
        <v>0</v>
      </c>
      <c r="I48" s="15" t="s">
        <v>8</v>
      </c>
      <c r="J48" s="2">
        <f>SUM(K48:M48)</f>
        <v>195</v>
      </c>
      <c r="K48" s="2">
        <v>0</v>
      </c>
      <c r="L48" s="2">
        <v>0</v>
      </c>
      <c r="M48" s="2">
        <v>195</v>
      </c>
      <c r="N48" s="11">
        <v>0</v>
      </c>
    </row>
    <row r="49" spans="1:14" ht="60" customHeight="1" x14ac:dyDescent="0.2">
      <c r="A49" s="36"/>
      <c r="B49" s="48"/>
      <c r="C49" s="21"/>
      <c r="D49" s="21"/>
      <c r="E49" s="21"/>
      <c r="F49" s="24"/>
      <c r="G49" s="45"/>
      <c r="H49" s="11">
        <v>0</v>
      </c>
      <c r="I49" s="15" t="s">
        <v>9</v>
      </c>
      <c r="J49" s="2">
        <f>SUM(K49:M49)</f>
        <v>455</v>
      </c>
      <c r="K49" s="2">
        <v>0</v>
      </c>
      <c r="L49" s="2">
        <v>0</v>
      </c>
      <c r="M49" s="2">
        <v>455</v>
      </c>
      <c r="N49" s="11">
        <v>0</v>
      </c>
    </row>
    <row r="50" spans="1:14" ht="35.25" customHeight="1" x14ac:dyDescent="0.2">
      <c r="A50" s="37"/>
      <c r="B50" s="49"/>
      <c r="C50" s="22"/>
      <c r="D50" s="22"/>
      <c r="E50" s="22"/>
      <c r="F50" s="25"/>
      <c r="G50" s="46"/>
      <c r="H50" s="11">
        <v>0</v>
      </c>
      <c r="I50" s="15" t="s">
        <v>10</v>
      </c>
      <c r="J50" s="2">
        <f>SUM(K50:M50)</f>
        <v>0</v>
      </c>
      <c r="K50" s="2">
        <v>0</v>
      </c>
      <c r="L50" s="2">
        <v>0</v>
      </c>
      <c r="M50" s="2">
        <v>0</v>
      </c>
      <c r="N50" s="11">
        <v>0</v>
      </c>
    </row>
    <row r="51" spans="1:14" ht="18.75" customHeight="1" x14ac:dyDescent="0.2">
      <c r="A51" s="35" t="s">
        <v>104</v>
      </c>
      <c r="B51" s="47" t="s">
        <v>42</v>
      </c>
      <c r="C51" s="20" t="s">
        <v>39</v>
      </c>
      <c r="D51" s="20" t="s">
        <v>40</v>
      </c>
      <c r="E51" s="20" t="s">
        <v>235</v>
      </c>
      <c r="F51" s="23">
        <v>45566</v>
      </c>
      <c r="G51" s="44">
        <v>3550</v>
      </c>
      <c r="H51" s="11">
        <v>0</v>
      </c>
      <c r="I51" s="15" t="s">
        <v>6</v>
      </c>
      <c r="J51" s="2">
        <f t="shared" ref="J51:M51" si="19">SUM(J52:J55)</f>
        <v>3550</v>
      </c>
      <c r="K51" s="2">
        <f t="shared" si="19"/>
        <v>0</v>
      </c>
      <c r="L51" s="2">
        <f t="shared" si="19"/>
        <v>0</v>
      </c>
      <c r="M51" s="2">
        <f t="shared" si="19"/>
        <v>3550</v>
      </c>
      <c r="N51" s="11">
        <v>0</v>
      </c>
    </row>
    <row r="52" spans="1:14" ht="42.75" customHeight="1" x14ac:dyDescent="0.2">
      <c r="A52" s="36"/>
      <c r="B52" s="48"/>
      <c r="C52" s="21"/>
      <c r="D52" s="21"/>
      <c r="E52" s="21"/>
      <c r="F52" s="24"/>
      <c r="G52" s="45"/>
      <c r="H52" s="11">
        <v>0</v>
      </c>
      <c r="I52" s="15" t="s">
        <v>7</v>
      </c>
      <c r="J52" s="2">
        <f>SUM(K52:M52)</f>
        <v>0</v>
      </c>
      <c r="K52" s="2">
        <v>0</v>
      </c>
      <c r="L52" s="2">
        <v>0</v>
      </c>
      <c r="M52" s="2">
        <v>0</v>
      </c>
      <c r="N52" s="11">
        <v>0</v>
      </c>
    </row>
    <row r="53" spans="1:14" ht="54.75" customHeight="1" x14ac:dyDescent="0.2">
      <c r="A53" s="36"/>
      <c r="B53" s="48"/>
      <c r="C53" s="21"/>
      <c r="D53" s="21"/>
      <c r="E53" s="21"/>
      <c r="F53" s="24"/>
      <c r="G53" s="45"/>
      <c r="H53" s="11">
        <v>0</v>
      </c>
      <c r="I53" s="15" t="s">
        <v>8</v>
      </c>
      <c r="J53" s="2">
        <f>SUM(K53:M53)</f>
        <v>1065</v>
      </c>
      <c r="K53" s="2">
        <v>0</v>
      </c>
      <c r="L53" s="2">
        <v>0</v>
      </c>
      <c r="M53" s="2">
        <v>1065</v>
      </c>
      <c r="N53" s="11">
        <v>0</v>
      </c>
    </row>
    <row r="54" spans="1:14" ht="57" customHeight="1" x14ac:dyDescent="0.2">
      <c r="A54" s="36"/>
      <c r="B54" s="48"/>
      <c r="C54" s="21"/>
      <c r="D54" s="21"/>
      <c r="E54" s="21"/>
      <c r="F54" s="24"/>
      <c r="G54" s="45"/>
      <c r="H54" s="11">
        <v>0</v>
      </c>
      <c r="I54" s="15" t="s">
        <v>9</v>
      </c>
      <c r="J54" s="2">
        <f>SUM(K54:M54)</f>
        <v>2485</v>
      </c>
      <c r="K54" s="2">
        <v>0</v>
      </c>
      <c r="L54" s="2">
        <v>0</v>
      </c>
      <c r="M54" s="2">
        <v>2485</v>
      </c>
      <c r="N54" s="11">
        <v>0</v>
      </c>
    </row>
    <row r="55" spans="1:14" ht="35.25" customHeight="1" x14ac:dyDescent="0.2">
      <c r="A55" s="37"/>
      <c r="B55" s="49"/>
      <c r="C55" s="22"/>
      <c r="D55" s="22"/>
      <c r="E55" s="22"/>
      <c r="F55" s="25"/>
      <c r="G55" s="46"/>
      <c r="H55" s="11">
        <v>0</v>
      </c>
      <c r="I55" s="15" t="s">
        <v>10</v>
      </c>
      <c r="J55" s="2">
        <f>SUM(K55:M55)</f>
        <v>0</v>
      </c>
      <c r="K55" s="2">
        <v>0</v>
      </c>
      <c r="L55" s="2">
        <v>0</v>
      </c>
      <c r="M55" s="2">
        <v>0</v>
      </c>
      <c r="N55" s="11">
        <v>0</v>
      </c>
    </row>
    <row r="56" spans="1:14" ht="18.75" customHeight="1" x14ac:dyDescent="0.2">
      <c r="A56" s="35" t="s">
        <v>105</v>
      </c>
      <c r="B56" s="47" t="s">
        <v>43</v>
      </c>
      <c r="C56" s="20" t="s">
        <v>39</v>
      </c>
      <c r="D56" s="20" t="s">
        <v>40</v>
      </c>
      <c r="E56" s="20" t="s">
        <v>235</v>
      </c>
      <c r="F56" s="23">
        <v>45566</v>
      </c>
      <c r="G56" s="44">
        <v>556.59</v>
      </c>
      <c r="H56" s="11">
        <v>0</v>
      </c>
      <c r="I56" s="15" t="s">
        <v>6</v>
      </c>
      <c r="J56" s="2">
        <f t="shared" ref="J56:M56" si="20">SUM(J57:J60)</f>
        <v>556.59</v>
      </c>
      <c r="K56" s="2">
        <f t="shared" si="20"/>
        <v>0</v>
      </c>
      <c r="L56" s="2">
        <f t="shared" si="20"/>
        <v>0</v>
      </c>
      <c r="M56" s="2">
        <f t="shared" si="20"/>
        <v>556.59</v>
      </c>
      <c r="N56" s="11">
        <v>0</v>
      </c>
    </row>
    <row r="57" spans="1:14" ht="42.75" customHeight="1" x14ac:dyDescent="0.2">
      <c r="A57" s="36"/>
      <c r="B57" s="48"/>
      <c r="C57" s="21"/>
      <c r="D57" s="21"/>
      <c r="E57" s="21"/>
      <c r="F57" s="24"/>
      <c r="G57" s="45"/>
      <c r="H57" s="11">
        <v>0</v>
      </c>
      <c r="I57" s="15" t="s">
        <v>7</v>
      </c>
      <c r="J57" s="2">
        <f>SUM(K57:M57)</f>
        <v>0</v>
      </c>
      <c r="K57" s="2">
        <v>0</v>
      </c>
      <c r="L57" s="2">
        <v>0</v>
      </c>
      <c r="M57" s="2">
        <v>0</v>
      </c>
      <c r="N57" s="11">
        <v>0</v>
      </c>
    </row>
    <row r="58" spans="1:14" ht="53.25" customHeight="1" x14ac:dyDescent="0.2">
      <c r="A58" s="36"/>
      <c r="B58" s="48"/>
      <c r="C58" s="21"/>
      <c r="D58" s="21"/>
      <c r="E58" s="21"/>
      <c r="F58" s="24"/>
      <c r="G58" s="45"/>
      <c r="H58" s="11">
        <v>0</v>
      </c>
      <c r="I58" s="15" t="s">
        <v>8</v>
      </c>
      <c r="J58" s="2">
        <f>SUM(K58:M58)</f>
        <v>166.97</v>
      </c>
      <c r="K58" s="2">
        <v>0</v>
      </c>
      <c r="L58" s="2">
        <v>0</v>
      </c>
      <c r="M58" s="2">
        <v>166.97</v>
      </c>
      <c r="N58" s="11">
        <v>0</v>
      </c>
    </row>
    <row r="59" spans="1:14" ht="57" customHeight="1" x14ac:dyDescent="0.2">
      <c r="A59" s="36"/>
      <c r="B59" s="48"/>
      <c r="C59" s="21"/>
      <c r="D59" s="21"/>
      <c r="E59" s="21"/>
      <c r="F59" s="24"/>
      <c r="G59" s="45"/>
      <c r="H59" s="11">
        <v>0</v>
      </c>
      <c r="I59" s="15" t="s">
        <v>9</v>
      </c>
      <c r="J59" s="2">
        <f>SUM(K59:M59)</f>
        <v>389.62</v>
      </c>
      <c r="K59" s="2">
        <v>0</v>
      </c>
      <c r="L59" s="2">
        <v>0</v>
      </c>
      <c r="M59" s="2">
        <v>389.62</v>
      </c>
      <c r="N59" s="11">
        <v>0</v>
      </c>
    </row>
    <row r="60" spans="1:14" ht="35.25" customHeight="1" x14ac:dyDescent="0.2">
      <c r="A60" s="37"/>
      <c r="B60" s="49"/>
      <c r="C60" s="22"/>
      <c r="D60" s="22"/>
      <c r="E60" s="22"/>
      <c r="F60" s="25"/>
      <c r="G60" s="46"/>
      <c r="H60" s="11">
        <v>0</v>
      </c>
      <c r="I60" s="15" t="s">
        <v>10</v>
      </c>
      <c r="J60" s="2">
        <f>SUM(K60:M60)</f>
        <v>0</v>
      </c>
      <c r="K60" s="2">
        <v>0</v>
      </c>
      <c r="L60" s="2">
        <v>0</v>
      </c>
      <c r="M60" s="2">
        <v>0</v>
      </c>
      <c r="N60" s="11">
        <v>0</v>
      </c>
    </row>
    <row r="61" spans="1:14" ht="18.75" customHeight="1" x14ac:dyDescent="0.2">
      <c r="A61" s="35" t="s">
        <v>106</v>
      </c>
      <c r="B61" s="47" t="s">
        <v>44</v>
      </c>
      <c r="C61" s="20" t="s">
        <v>39</v>
      </c>
      <c r="D61" s="20" t="s">
        <v>40</v>
      </c>
      <c r="E61" s="20" t="s">
        <v>235</v>
      </c>
      <c r="F61" s="23">
        <v>45566</v>
      </c>
      <c r="G61" s="44">
        <v>11600</v>
      </c>
      <c r="H61" s="11">
        <v>0</v>
      </c>
      <c r="I61" s="15" t="s">
        <v>6</v>
      </c>
      <c r="J61" s="2">
        <f t="shared" ref="J61:M61" si="21">SUM(J62:J65)</f>
        <v>11600</v>
      </c>
      <c r="K61" s="2">
        <f t="shared" si="21"/>
        <v>0</v>
      </c>
      <c r="L61" s="2">
        <f t="shared" si="21"/>
        <v>0</v>
      </c>
      <c r="M61" s="2">
        <f t="shared" si="21"/>
        <v>11600</v>
      </c>
      <c r="N61" s="11">
        <v>0</v>
      </c>
    </row>
    <row r="62" spans="1:14" ht="42.75" customHeight="1" x14ac:dyDescent="0.2">
      <c r="A62" s="36"/>
      <c r="B62" s="48"/>
      <c r="C62" s="21"/>
      <c r="D62" s="21"/>
      <c r="E62" s="21"/>
      <c r="F62" s="24"/>
      <c r="G62" s="45"/>
      <c r="H62" s="11">
        <v>0</v>
      </c>
      <c r="I62" s="15" t="s">
        <v>7</v>
      </c>
      <c r="J62" s="2">
        <f>SUM(K62:M62)</f>
        <v>0</v>
      </c>
      <c r="K62" s="2">
        <v>0</v>
      </c>
      <c r="L62" s="2">
        <v>0</v>
      </c>
      <c r="M62" s="2">
        <v>0</v>
      </c>
      <c r="N62" s="11">
        <v>0</v>
      </c>
    </row>
    <row r="63" spans="1:14" ht="52.5" customHeight="1" x14ac:dyDescent="0.2">
      <c r="A63" s="36"/>
      <c r="B63" s="48"/>
      <c r="C63" s="21"/>
      <c r="D63" s="21"/>
      <c r="E63" s="21"/>
      <c r="F63" s="24"/>
      <c r="G63" s="45"/>
      <c r="H63" s="11">
        <v>0</v>
      </c>
      <c r="I63" s="15" t="s">
        <v>8</v>
      </c>
      <c r="J63" s="2">
        <f>SUM(K63:M63)</f>
        <v>3480</v>
      </c>
      <c r="K63" s="2">
        <v>0</v>
      </c>
      <c r="L63" s="2">
        <v>0</v>
      </c>
      <c r="M63" s="2">
        <v>3480</v>
      </c>
      <c r="N63" s="11">
        <v>0</v>
      </c>
    </row>
    <row r="64" spans="1:14" ht="54.75" customHeight="1" x14ac:dyDescent="0.2">
      <c r="A64" s="36"/>
      <c r="B64" s="48"/>
      <c r="C64" s="21"/>
      <c r="D64" s="21"/>
      <c r="E64" s="21"/>
      <c r="F64" s="24"/>
      <c r="G64" s="45"/>
      <c r="H64" s="11">
        <v>0</v>
      </c>
      <c r="I64" s="15" t="s">
        <v>9</v>
      </c>
      <c r="J64" s="2">
        <f>SUM(K64:M64)</f>
        <v>8120</v>
      </c>
      <c r="K64" s="2">
        <v>0</v>
      </c>
      <c r="L64" s="2">
        <v>0</v>
      </c>
      <c r="M64" s="2">
        <v>8120</v>
      </c>
      <c r="N64" s="11">
        <v>0</v>
      </c>
    </row>
    <row r="65" spans="1:14" ht="35.25" customHeight="1" x14ac:dyDescent="0.2">
      <c r="A65" s="37"/>
      <c r="B65" s="49"/>
      <c r="C65" s="22"/>
      <c r="D65" s="22"/>
      <c r="E65" s="22"/>
      <c r="F65" s="25"/>
      <c r="G65" s="46"/>
      <c r="H65" s="11">
        <v>0</v>
      </c>
      <c r="I65" s="15" t="s">
        <v>10</v>
      </c>
      <c r="J65" s="2">
        <f>SUM(K65:M65)</f>
        <v>0</v>
      </c>
      <c r="K65" s="2">
        <v>0</v>
      </c>
      <c r="L65" s="2">
        <v>0</v>
      </c>
      <c r="M65" s="2">
        <v>0</v>
      </c>
      <c r="N65" s="11">
        <v>0</v>
      </c>
    </row>
    <row r="66" spans="1:14" ht="18.75" customHeight="1" x14ac:dyDescent="0.2">
      <c r="A66" s="35" t="s">
        <v>107</v>
      </c>
      <c r="B66" s="47" t="s">
        <v>45</v>
      </c>
      <c r="C66" s="20" t="s">
        <v>39</v>
      </c>
      <c r="D66" s="20" t="s">
        <v>40</v>
      </c>
      <c r="E66" s="20" t="s">
        <v>235</v>
      </c>
      <c r="F66" s="23">
        <v>45566</v>
      </c>
      <c r="G66" s="44">
        <v>5960</v>
      </c>
      <c r="H66" s="11">
        <v>0</v>
      </c>
      <c r="I66" s="15" t="s">
        <v>6</v>
      </c>
      <c r="J66" s="2">
        <f t="shared" ref="J66:M66" si="22">SUM(J67:J70)</f>
        <v>5960</v>
      </c>
      <c r="K66" s="2">
        <f t="shared" si="22"/>
        <v>0</v>
      </c>
      <c r="L66" s="2">
        <f t="shared" si="22"/>
        <v>0</v>
      </c>
      <c r="M66" s="2">
        <f t="shared" si="22"/>
        <v>5960</v>
      </c>
      <c r="N66" s="11">
        <v>0</v>
      </c>
    </row>
    <row r="67" spans="1:14" ht="42.75" customHeight="1" x14ac:dyDescent="0.2">
      <c r="A67" s="36"/>
      <c r="B67" s="48"/>
      <c r="C67" s="21"/>
      <c r="D67" s="21"/>
      <c r="E67" s="21"/>
      <c r="F67" s="24"/>
      <c r="G67" s="45"/>
      <c r="H67" s="11">
        <v>0</v>
      </c>
      <c r="I67" s="15" t="s">
        <v>7</v>
      </c>
      <c r="J67" s="2">
        <f>SUM(K67:M67)</f>
        <v>0</v>
      </c>
      <c r="K67" s="2">
        <v>0</v>
      </c>
      <c r="L67" s="2">
        <v>0</v>
      </c>
      <c r="M67" s="2">
        <v>0</v>
      </c>
      <c r="N67" s="11">
        <v>0</v>
      </c>
    </row>
    <row r="68" spans="1:14" ht="53.25" customHeight="1" x14ac:dyDescent="0.2">
      <c r="A68" s="36"/>
      <c r="B68" s="48"/>
      <c r="C68" s="21"/>
      <c r="D68" s="21"/>
      <c r="E68" s="21"/>
      <c r="F68" s="24"/>
      <c r="G68" s="45"/>
      <c r="H68" s="11">
        <v>0</v>
      </c>
      <c r="I68" s="15" t="s">
        <v>8</v>
      </c>
      <c r="J68" s="2">
        <f>SUM(K68:M68)</f>
        <v>1788</v>
      </c>
      <c r="K68" s="2">
        <v>0</v>
      </c>
      <c r="L68" s="2">
        <v>0</v>
      </c>
      <c r="M68" s="2">
        <v>1788</v>
      </c>
      <c r="N68" s="11">
        <v>0</v>
      </c>
    </row>
    <row r="69" spans="1:14" ht="54.75" customHeight="1" x14ac:dyDescent="0.2">
      <c r="A69" s="36"/>
      <c r="B69" s="48"/>
      <c r="C69" s="21"/>
      <c r="D69" s="21"/>
      <c r="E69" s="21"/>
      <c r="F69" s="24"/>
      <c r="G69" s="45"/>
      <c r="H69" s="11">
        <v>0</v>
      </c>
      <c r="I69" s="15" t="s">
        <v>9</v>
      </c>
      <c r="J69" s="2">
        <f>SUM(K69:M69)</f>
        <v>4172</v>
      </c>
      <c r="K69" s="2">
        <v>0</v>
      </c>
      <c r="L69" s="2">
        <v>0</v>
      </c>
      <c r="M69" s="2">
        <v>4172</v>
      </c>
      <c r="N69" s="11">
        <v>0</v>
      </c>
    </row>
    <row r="70" spans="1:14" ht="35.25" customHeight="1" x14ac:dyDescent="0.2">
      <c r="A70" s="37"/>
      <c r="B70" s="49"/>
      <c r="C70" s="22"/>
      <c r="D70" s="22"/>
      <c r="E70" s="22"/>
      <c r="F70" s="25"/>
      <c r="G70" s="46"/>
      <c r="H70" s="11">
        <v>0</v>
      </c>
      <c r="I70" s="15" t="s">
        <v>10</v>
      </c>
      <c r="J70" s="2">
        <f>SUM(K70:M70)</f>
        <v>0</v>
      </c>
      <c r="K70" s="2">
        <v>0</v>
      </c>
      <c r="L70" s="2">
        <v>0</v>
      </c>
      <c r="M70" s="2">
        <v>0</v>
      </c>
      <c r="N70" s="11">
        <v>0</v>
      </c>
    </row>
    <row r="71" spans="1:14" ht="18.75" customHeight="1" x14ac:dyDescent="0.2">
      <c r="A71" s="35" t="s">
        <v>108</v>
      </c>
      <c r="B71" s="47" t="s">
        <v>46</v>
      </c>
      <c r="C71" s="20" t="s">
        <v>39</v>
      </c>
      <c r="D71" s="20" t="s">
        <v>40</v>
      </c>
      <c r="E71" s="20" t="s">
        <v>235</v>
      </c>
      <c r="F71" s="23">
        <v>45566</v>
      </c>
      <c r="G71" s="44">
        <v>1914.23</v>
      </c>
      <c r="H71" s="11">
        <v>0</v>
      </c>
      <c r="I71" s="15" t="s">
        <v>6</v>
      </c>
      <c r="J71" s="2">
        <f t="shared" ref="J71:M71" si="23">SUM(J72:J75)</f>
        <v>1914.23</v>
      </c>
      <c r="K71" s="2">
        <f t="shared" si="23"/>
        <v>0</v>
      </c>
      <c r="L71" s="2">
        <f t="shared" si="23"/>
        <v>0</v>
      </c>
      <c r="M71" s="2">
        <f t="shared" si="23"/>
        <v>1914.23</v>
      </c>
      <c r="N71" s="11">
        <v>0</v>
      </c>
    </row>
    <row r="72" spans="1:14" ht="42.75" customHeight="1" x14ac:dyDescent="0.2">
      <c r="A72" s="36"/>
      <c r="B72" s="48"/>
      <c r="C72" s="21"/>
      <c r="D72" s="21"/>
      <c r="E72" s="21"/>
      <c r="F72" s="24"/>
      <c r="G72" s="45"/>
      <c r="H72" s="11">
        <v>0</v>
      </c>
      <c r="I72" s="15" t="s">
        <v>7</v>
      </c>
      <c r="J72" s="2">
        <f>SUM(K72:M72)</f>
        <v>0</v>
      </c>
      <c r="K72" s="2">
        <v>0</v>
      </c>
      <c r="L72" s="2">
        <v>0</v>
      </c>
      <c r="M72" s="2">
        <v>0</v>
      </c>
      <c r="N72" s="11">
        <v>0</v>
      </c>
    </row>
    <row r="73" spans="1:14" ht="56.25" customHeight="1" x14ac:dyDescent="0.2">
      <c r="A73" s="36"/>
      <c r="B73" s="48"/>
      <c r="C73" s="21"/>
      <c r="D73" s="21"/>
      <c r="E73" s="21"/>
      <c r="F73" s="24"/>
      <c r="G73" s="45"/>
      <c r="H73" s="11">
        <v>0</v>
      </c>
      <c r="I73" s="15" t="s">
        <v>8</v>
      </c>
      <c r="J73" s="2">
        <f>SUM(K73:M73)</f>
        <v>574.26</v>
      </c>
      <c r="K73" s="2">
        <v>0</v>
      </c>
      <c r="L73" s="2">
        <v>0</v>
      </c>
      <c r="M73" s="2">
        <v>574.26</v>
      </c>
      <c r="N73" s="11">
        <v>0</v>
      </c>
    </row>
    <row r="74" spans="1:14" ht="52.5" customHeight="1" x14ac:dyDescent="0.2">
      <c r="A74" s="36"/>
      <c r="B74" s="48"/>
      <c r="C74" s="21"/>
      <c r="D74" s="21"/>
      <c r="E74" s="21"/>
      <c r="F74" s="24"/>
      <c r="G74" s="45"/>
      <c r="H74" s="11">
        <v>0</v>
      </c>
      <c r="I74" s="15" t="s">
        <v>9</v>
      </c>
      <c r="J74" s="2">
        <f>SUM(K74:M74)</f>
        <v>1339.97</v>
      </c>
      <c r="K74" s="2">
        <v>0</v>
      </c>
      <c r="L74" s="2">
        <v>0</v>
      </c>
      <c r="M74" s="2">
        <v>1339.97</v>
      </c>
      <c r="N74" s="11">
        <v>0</v>
      </c>
    </row>
    <row r="75" spans="1:14" ht="35.25" customHeight="1" x14ac:dyDescent="0.2">
      <c r="A75" s="37"/>
      <c r="B75" s="49"/>
      <c r="C75" s="22"/>
      <c r="D75" s="22"/>
      <c r="E75" s="22"/>
      <c r="F75" s="25"/>
      <c r="G75" s="46"/>
      <c r="H75" s="11">
        <v>0</v>
      </c>
      <c r="I75" s="15" t="s">
        <v>10</v>
      </c>
      <c r="J75" s="2">
        <f>SUM(K75:M75)</f>
        <v>0</v>
      </c>
      <c r="K75" s="2">
        <v>0</v>
      </c>
      <c r="L75" s="2">
        <v>0</v>
      </c>
      <c r="M75" s="2">
        <v>0</v>
      </c>
      <c r="N75" s="11">
        <v>0</v>
      </c>
    </row>
    <row r="76" spans="1:14" ht="18.75" customHeight="1" x14ac:dyDescent="0.2">
      <c r="A76" s="35" t="s">
        <v>109</v>
      </c>
      <c r="B76" s="47" t="s">
        <v>47</v>
      </c>
      <c r="C76" s="20" t="s">
        <v>39</v>
      </c>
      <c r="D76" s="20" t="s">
        <v>40</v>
      </c>
      <c r="E76" s="20" t="s">
        <v>235</v>
      </c>
      <c r="F76" s="23">
        <v>45566</v>
      </c>
      <c r="G76" s="44">
        <v>1261.72</v>
      </c>
      <c r="H76" s="11">
        <v>0</v>
      </c>
      <c r="I76" s="15" t="s">
        <v>6</v>
      </c>
      <c r="J76" s="2">
        <f t="shared" ref="J76:M76" si="24">SUM(J77:J80)</f>
        <v>1261.72</v>
      </c>
      <c r="K76" s="2">
        <f t="shared" si="24"/>
        <v>0</v>
      </c>
      <c r="L76" s="2">
        <f t="shared" si="24"/>
        <v>0</v>
      </c>
      <c r="M76" s="2">
        <f t="shared" si="24"/>
        <v>1261.72</v>
      </c>
      <c r="N76" s="11">
        <v>0</v>
      </c>
    </row>
    <row r="77" spans="1:14" ht="42.75" customHeight="1" x14ac:dyDescent="0.2">
      <c r="A77" s="36"/>
      <c r="B77" s="48"/>
      <c r="C77" s="21"/>
      <c r="D77" s="21"/>
      <c r="E77" s="21"/>
      <c r="F77" s="24"/>
      <c r="G77" s="45"/>
      <c r="H77" s="11">
        <v>0</v>
      </c>
      <c r="I77" s="15" t="s">
        <v>7</v>
      </c>
      <c r="J77" s="2">
        <f>SUM(K77:M77)</f>
        <v>0</v>
      </c>
      <c r="K77" s="2">
        <v>0</v>
      </c>
      <c r="L77" s="2">
        <v>0</v>
      </c>
      <c r="M77" s="2">
        <v>0</v>
      </c>
      <c r="N77" s="11">
        <v>0</v>
      </c>
    </row>
    <row r="78" spans="1:14" ht="55.5" customHeight="1" x14ac:dyDescent="0.2">
      <c r="A78" s="36"/>
      <c r="B78" s="48"/>
      <c r="C78" s="21"/>
      <c r="D78" s="21"/>
      <c r="E78" s="21"/>
      <c r="F78" s="24"/>
      <c r="G78" s="45"/>
      <c r="H78" s="11">
        <v>0</v>
      </c>
      <c r="I78" s="15" t="s">
        <v>8</v>
      </c>
      <c r="J78" s="2">
        <f>SUM(K78:M78)</f>
        <v>378.51</v>
      </c>
      <c r="K78" s="2">
        <v>0</v>
      </c>
      <c r="L78" s="2">
        <v>0</v>
      </c>
      <c r="M78" s="2">
        <v>378.51</v>
      </c>
      <c r="N78" s="11">
        <v>0</v>
      </c>
    </row>
    <row r="79" spans="1:14" ht="56.25" customHeight="1" x14ac:dyDescent="0.2">
      <c r="A79" s="36"/>
      <c r="B79" s="48"/>
      <c r="C79" s="21"/>
      <c r="D79" s="21"/>
      <c r="E79" s="21"/>
      <c r="F79" s="24"/>
      <c r="G79" s="45"/>
      <c r="H79" s="11">
        <v>0</v>
      </c>
      <c r="I79" s="15" t="s">
        <v>9</v>
      </c>
      <c r="J79" s="2">
        <f>SUM(K79:M79)</f>
        <v>883.21</v>
      </c>
      <c r="K79" s="2">
        <v>0</v>
      </c>
      <c r="L79" s="2">
        <v>0</v>
      </c>
      <c r="M79" s="2">
        <v>883.21</v>
      </c>
      <c r="N79" s="11">
        <v>0</v>
      </c>
    </row>
    <row r="80" spans="1:14" ht="35.25" customHeight="1" x14ac:dyDescent="0.2">
      <c r="A80" s="37"/>
      <c r="B80" s="49"/>
      <c r="C80" s="22"/>
      <c r="D80" s="22"/>
      <c r="E80" s="22"/>
      <c r="F80" s="25"/>
      <c r="G80" s="46"/>
      <c r="H80" s="11">
        <v>0</v>
      </c>
      <c r="I80" s="15" t="s">
        <v>10</v>
      </c>
      <c r="J80" s="2">
        <f>SUM(K80:M80)</f>
        <v>0</v>
      </c>
      <c r="K80" s="2">
        <v>0</v>
      </c>
      <c r="L80" s="2">
        <v>0</v>
      </c>
      <c r="M80" s="2">
        <v>0</v>
      </c>
      <c r="N80" s="11">
        <v>0</v>
      </c>
    </row>
    <row r="81" spans="1:14" ht="18.75" customHeight="1" x14ac:dyDescent="0.2">
      <c r="A81" s="35" t="s">
        <v>110</v>
      </c>
      <c r="B81" s="47" t="s">
        <v>49</v>
      </c>
      <c r="C81" s="20" t="s">
        <v>39</v>
      </c>
      <c r="D81" s="20" t="s">
        <v>40</v>
      </c>
      <c r="E81" s="20" t="s">
        <v>235</v>
      </c>
      <c r="F81" s="23">
        <v>45566</v>
      </c>
      <c r="G81" s="44">
        <v>2700.58</v>
      </c>
      <c r="H81" s="11">
        <v>0</v>
      </c>
      <c r="I81" s="15" t="s">
        <v>6</v>
      </c>
      <c r="J81" s="2">
        <f t="shared" ref="J81:M81" si="25">SUM(J82:J85)</f>
        <v>2700.58</v>
      </c>
      <c r="K81" s="2">
        <f t="shared" si="25"/>
        <v>0</v>
      </c>
      <c r="L81" s="2">
        <f t="shared" si="25"/>
        <v>0</v>
      </c>
      <c r="M81" s="2">
        <f t="shared" si="25"/>
        <v>2700.58</v>
      </c>
      <c r="N81" s="11">
        <v>0</v>
      </c>
    </row>
    <row r="82" spans="1:14" ht="42.75" customHeight="1" x14ac:dyDescent="0.2">
      <c r="A82" s="36"/>
      <c r="B82" s="48"/>
      <c r="C82" s="21"/>
      <c r="D82" s="21"/>
      <c r="E82" s="21"/>
      <c r="F82" s="24"/>
      <c r="G82" s="45"/>
      <c r="H82" s="11">
        <v>0</v>
      </c>
      <c r="I82" s="15" t="s">
        <v>7</v>
      </c>
      <c r="J82" s="2">
        <f>SUM(K82:M82)</f>
        <v>0</v>
      </c>
      <c r="K82" s="2">
        <v>0</v>
      </c>
      <c r="L82" s="2">
        <v>0</v>
      </c>
      <c r="M82" s="2">
        <v>0</v>
      </c>
      <c r="N82" s="11">
        <v>0</v>
      </c>
    </row>
    <row r="83" spans="1:14" ht="54" customHeight="1" x14ac:dyDescent="0.2">
      <c r="A83" s="36"/>
      <c r="B83" s="48"/>
      <c r="C83" s="21"/>
      <c r="D83" s="21"/>
      <c r="E83" s="21"/>
      <c r="F83" s="24"/>
      <c r="G83" s="45"/>
      <c r="H83" s="11">
        <v>0</v>
      </c>
      <c r="I83" s="15" t="s">
        <v>8</v>
      </c>
      <c r="J83" s="2">
        <f>SUM(K83:M83)</f>
        <v>810.17</v>
      </c>
      <c r="K83" s="2">
        <v>0</v>
      </c>
      <c r="L83" s="2">
        <v>0</v>
      </c>
      <c r="M83" s="2">
        <v>810.17</v>
      </c>
      <c r="N83" s="11">
        <v>0</v>
      </c>
    </row>
    <row r="84" spans="1:14" ht="54.75" customHeight="1" x14ac:dyDescent="0.2">
      <c r="A84" s="36"/>
      <c r="B84" s="48"/>
      <c r="C84" s="21"/>
      <c r="D84" s="21"/>
      <c r="E84" s="21"/>
      <c r="F84" s="24"/>
      <c r="G84" s="45"/>
      <c r="H84" s="11">
        <v>0</v>
      </c>
      <c r="I84" s="15" t="s">
        <v>9</v>
      </c>
      <c r="J84" s="2">
        <f>SUM(K84:M84)</f>
        <v>1890.41</v>
      </c>
      <c r="K84" s="2">
        <v>0</v>
      </c>
      <c r="L84" s="2">
        <v>0</v>
      </c>
      <c r="M84" s="2">
        <v>1890.41</v>
      </c>
      <c r="N84" s="11">
        <v>0</v>
      </c>
    </row>
    <row r="85" spans="1:14" ht="35.25" customHeight="1" x14ac:dyDescent="0.2">
      <c r="A85" s="37"/>
      <c r="B85" s="49"/>
      <c r="C85" s="22"/>
      <c r="D85" s="22"/>
      <c r="E85" s="22"/>
      <c r="F85" s="25"/>
      <c r="G85" s="46"/>
      <c r="H85" s="11">
        <v>0</v>
      </c>
      <c r="I85" s="15" t="s">
        <v>10</v>
      </c>
      <c r="J85" s="2">
        <f>SUM(K85:M85)</f>
        <v>0</v>
      </c>
      <c r="K85" s="2">
        <v>0</v>
      </c>
      <c r="L85" s="2">
        <v>0</v>
      </c>
      <c r="M85" s="2">
        <v>0</v>
      </c>
      <c r="N85" s="11">
        <v>0</v>
      </c>
    </row>
    <row r="86" spans="1:14" ht="18.75" customHeight="1" x14ac:dyDescent="0.2">
      <c r="A86" s="35" t="s">
        <v>111</v>
      </c>
      <c r="B86" s="47" t="s">
        <v>50</v>
      </c>
      <c r="C86" s="20" t="s">
        <v>39</v>
      </c>
      <c r="D86" s="20" t="s">
        <v>40</v>
      </c>
      <c r="E86" s="20" t="s">
        <v>235</v>
      </c>
      <c r="F86" s="23">
        <v>45566</v>
      </c>
      <c r="G86" s="44">
        <v>1637.79</v>
      </c>
      <c r="H86" s="11">
        <v>0</v>
      </c>
      <c r="I86" s="15" t="s">
        <v>6</v>
      </c>
      <c r="J86" s="2">
        <f t="shared" ref="J86:M86" si="26">SUM(J87:J90)</f>
        <v>1637.79</v>
      </c>
      <c r="K86" s="2">
        <f t="shared" si="26"/>
        <v>0</v>
      </c>
      <c r="L86" s="2">
        <f t="shared" si="26"/>
        <v>0</v>
      </c>
      <c r="M86" s="2">
        <f t="shared" si="26"/>
        <v>1637.79</v>
      </c>
      <c r="N86" s="11">
        <v>0</v>
      </c>
    </row>
    <row r="87" spans="1:14" ht="42.75" customHeight="1" x14ac:dyDescent="0.2">
      <c r="A87" s="36"/>
      <c r="B87" s="48"/>
      <c r="C87" s="21"/>
      <c r="D87" s="21"/>
      <c r="E87" s="21"/>
      <c r="F87" s="24"/>
      <c r="G87" s="45"/>
      <c r="H87" s="11">
        <v>0</v>
      </c>
      <c r="I87" s="15" t="s">
        <v>7</v>
      </c>
      <c r="J87" s="2">
        <f>SUM(K87:M87)</f>
        <v>0</v>
      </c>
      <c r="K87" s="2">
        <v>0</v>
      </c>
      <c r="L87" s="2">
        <v>0</v>
      </c>
      <c r="M87" s="2">
        <v>0</v>
      </c>
      <c r="N87" s="11">
        <v>0</v>
      </c>
    </row>
    <row r="88" spans="1:14" ht="54.75" customHeight="1" x14ac:dyDescent="0.2">
      <c r="A88" s="36"/>
      <c r="B88" s="48"/>
      <c r="C88" s="21"/>
      <c r="D88" s="21"/>
      <c r="E88" s="21"/>
      <c r="F88" s="24"/>
      <c r="G88" s="45"/>
      <c r="H88" s="11">
        <v>0</v>
      </c>
      <c r="I88" s="15" t="s">
        <v>8</v>
      </c>
      <c r="J88" s="2">
        <f>SUM(K88:M88)</f>
        <v>491.33</v>
      </c>
      <c r="K88" s="2">
        <v>0</v>
      </c>
      <c r="L88" s="2">
        <v>0</v>
      </c>
      <c r="M88" s="2">
        <v>491.33</v>
      </c>
      <c r="N88" s="11">
        <v>0</v>
      </c>
    </row>
    <row r="89" spans="1:14" ht="54" customHeight="1" x14ac:dyDescent="0.2">
      <c r="A89" s="36"/>
      <c r="B89" s="48"/>
      <c r="C89" s="21"/>
      <c r="D89" s="21"/>
      <c r="E89" s="21"/>
      <c r="F89" s="24"/>
      <c r="G89" s="45"/>
      <c r="H89" s="11">
        <v>0</v>
      </c>
      <c r="I89" s="15" t="s">
        <v>9</v>
      </c>
      <c r="J89" s="2">
        <f>SUM(K89:M89)</f>
        <v>1146.46</v>
      </c>
      <c r="K89" s="2">
        <v>0</v>
      </c>
      <c r="L89" s="2">
        <v>0</v>
      </c>
      <c r="M89" s="2">
        <v>1146.46</v>
      </c>
      <c r="N89" s="11">
        <v>0</v>
      </c>
    </row>
    <row r="90" spans="1:14" ht="35.25" customHeight="1" x14ac:dyDescent="0.2">
      <c r="A90" s="37"/>
      <c r="B90" s="49"/>
      <c r="C90" s="22"/>
      <c r="D90" s="22"/>
      <c r="E90" s="22"/>
      <c r="F90" s="25"/>
      <c r="G90" s="46"/>
      <c r="H90" s="11">
        <v>0</v>
      </c>
      <c r="I90" s="15" t="s">
        <v>10</v>
      </c>
      <c r="J90" s="2">
        <f>SUM(K90:M90)</f>
        <v>0</v>
      </c>
      <c r="K90" s="2">
        <v>0</v>
      </c>
      <c r="L90" s="2">
        <v>0</v>
      </c>
      <c r="M90" s="2">
        <v>0</v>
      </c>
      <c r="N90" s="11">
        <v>0</v>
      </c>
    </row>
    <row r="91" spans="1:14" ht="18.75" customHeight="1" x14ac:dyDescent="0.2">
      <c r="A91" s="35" t="s">
        <v>112</v>
      </c>
      <c r="B91" s="47" t="s">
        <v>51</v>
      </c>
      <c r="C91" s="20" t="s">
        <v>39</v>
      </c>
      <c r="D91" s="20" t="s">
        <v>40</v>
      </c>
      <c r="E91" s="20" t="s">
        <v>235</v>
      </c>
      <c r="F91" s="23">
        <v>45566</v>
      </c>
      <c r="G91" s="44">
        <v>4620</v>
      </c>
      <c r="H91" s="11">
        <v>0</v>
      </c>
      <c r="I91" s="15" t="s">
        <v>6</v>
      </c>
      <c r="J91" s="2">
        <f t="shared" ref="J91:M91" si="27">SUM(J92:J95)</f>
        <v>4620</v>
      </c>
      <c r="K91" s="2">
        <f t="shared" si="27"/>
        <v>0</v>
      </c>
      <c r="L91" s="2">
        <f t="shared" si="27"/>
        <v>0</v>
      </c>
      <c r="M91" s="2">
        <f t="shared" si="27"/>
        <v>4620</v>
      </c>
      <c r="N91" s="11">
        <v>0</v>
      </c>
    </row>
    <row r="92" spans="1:14" ht="42.75" customHeight="1" x14ac:dyDescent="0.2">
      <c r="A92" s="36"/>
      <c r="B92" s="48"/>
      <c r="C92" s="21"/>
      <c r="D92" s="21"/>
      <c r="E92" s="21"/>
      <c r="F92" s="24"/>
      <c r="G92" s="45"/>
      <c r="H92" s="11">
        <v>0</v>
      </c>
      <c r="I92" s="15" t="s">
        <v>7</v>
      </c>
      <c r="J92" s="2">
        <f>SUM(K92:M92)</f>
        <v>0</v>
      </c>
      <c r="K92" s="2">
        <v>0</v>
      </c>
      <c r="L92" s="2">
        <v>0</v>
      </c>
      <c r="M92" s="2">
        <v>0</v>
      </c>
      <c r="N92" s="11">
        <v>0</v>
      </c>
    </row>
    <row r="93" spans="1:14" ht="52.5" customHeight="1" x14ac:dyDescent="0.2">
      <c r="A93" s="36"/>
      <c r="B93" s="48"/>
      <c r="C93" s="21"/>
      <c r="D93" s="21"/>
      <c r="E93" s="21"/>
      <c r="F93" s="24"/>
      <c r="G93" s="45"/>
      <c r="H93" s="11">
        <v>0</v>
      </c>
      <c r="I93" s="15" t="s">
        <v>8</v>
      </c>
      <c r="J93" s="2">
        <f>SUM(K93:M93)</f>
        <v>1386</v>
      </c>
      <c r="K93" s="2">
        <v>0</v>
      </c>
      <c r="L93" s="2">
        <v>0</v>
      </c>
      <c r="M93" s="2">
        <v>1386</v>
      </c>
      <c r="N93" s="11">
        <v>0</v>
      </c>
    </row>
    <row r="94" spans="1:14" ht="57" customHeight="1" x14ac:dyDescent="0.2">
      <c r="A94" s="36"/>
      <c r="B94" s="48"/>
      <c r="C94" s="21"/>
      <c r="D94" s="21"/>
      <c r="E94" s="21"/>
      <c r="F94" s="24"/>
      <c r="G94" s="45"/>
      <c r="H94" s="11">
        <v>0</v>
      </c>
      <c r="I94" s="15" t="s">
        <v>9</v>
      </c>
      <c r="J94" s="2">
        <f>SUM(K94:M94)</f>
        <v>3234</v>
      </c>
      <c r="K94" s="2">
        <v>0</v>
      </c>
      <c r="L94" s="2">
        <v>0</v>
      </c>
      <c r="M94" s="2">
        <v>3234</v>
      </c>
      <c r="N94" s="11">
        <v>0</v>
      </c>
    </row>
    <row r="95" spans="1:14" ht="35.25" customHeight="1" x14ac:dyDescent="0.2">
      <c r="A95" s="37"/>
      <c r="B95" s="49"/>
      <c r="C95" s="22"/>
      <c r="D95" s="22"/>
      <c r="E95" s="22"/>
      <c r="F95" s="25"/>
      <c r="G95" s="46"/>
      <c r="H95" s="11">
        <v>0</v>
      </c>
      <c r="I95" s="15" t="s">
        <v>10</v>
      </c>
      <c r="J95" s="2">
        <f>SUM(K95:M95)</f>
        <v>0</v>
      </c>
      <c r="K95" s="2">
        <v>0</v>
      </c>
      <c r="L95" s="2">
        <v>0</v>
      </c>
      <c r="M95" s="2">
        <v>0</v>
      </c>
      <c r="N95" s="11">
        <v>0</v>
      </c>
    </row>
    <row r="96" spans="1:14" ht="18.75" customHeight="1" x14ac:dyDescent="0.2">
      <c r="A96" s="35" t="s">
        <v>113</v>
      </c>
      <c r="B96" s="47" t="s">
        <v>52</v>
      </c>
      <c r="C96" s="20" t="s">
        <v>39</v>
      </c>
      <c r="D96" s="20" t="s">
        <v>40</v>
      </c>
      <c r="E96" s="20" t="s">
        <v>235</v>
      </c>
      <c r="F96" s="23">
        <v>45566</v>
      </c>
      <c r="G96" s="44">
        <v>767.35</v>
      </c>
      <c r="H96" s="11">
        <v>0</v>
      </c>
      <c r="I96" s="15" t="s">
        <v>6</v>
      </c>
      <c r="J96" s="2">
        <f t="shared" ref="J96:M96" si="28">SUM(J97:J100)</f>
        <v>767.34999999999991</v>
      </c>
      <c r="K96" s="2">
        <f t="shared" si="28"/>
        <v>0</v>
      </c>
      <c r="L96" s="2">
        <f t="shared" si="28"/>
        <v>0</v>
      </c>
      <c r="M96" s="2">
        <f t="shared" si="28"/>
        <v>767.34999999999991</v>
      </c>
      <c r="N96" s="11">
        <v>0</v>
      </c>
    </row>
    <row r="97" spans="1:14" ht="42.75" customHeight="1" x14ac:dyDescent="0.2">
      <c r="A97" s="36"/>
      <c r="B97" s="48"/>
      <c r="C97" s="21"/>
      <c r="D97" s="21"/>
      <c r="E97" s="21"/>
      <c r="F97" s="24"/>
      <c r="G97" s="45"/>
      <c r="H97" s="11">
        <v>0</v>
      </c>
      <c r="I97" s="15" t="s">
        <v>7</v>
      </c>
      <c r="J97" s="2">
        <f>SUM(K97:M97)</f>
        <v>0</v>
      </c>
      <c r="K97" s="2">
        <v>0</v>
      </c>
      <c r="L97" s="2">
        <v>0</v>
      </c>
      <c r="M97" s="2">
        <v>0</v>
      </c>
      <c r="N97" s="11">
        <v>0</v>
      </c>
    </row>
    <row r="98" spans="1:14" ht="54" customHeight="1" x14ac:dyDescent="0.2">
      <c r="A98" s="36"/>
      <c r="B98" s="48"/>
      <c r="C98" s="21"/>
      <c r="D98" s="21"/>
      <c r="E98" s="21"/>
      <c r="F98" s="24"/>
      <c r="G98" s="45"/>
      <c r="H98" s="11">
        <v>0</v>
      </c>
      <c r="I98" s="15" t="s">
        <v>8</v>
      </c>
      <c r="J98" s="2">
        <f>SUM(K98:M98)</f>
        <v>230.2</v>
      </c>
      <c r="K98" s="2">
        <v>0</v>
      </c>
      <c r="L98" s="2">
        <v>0</v>
      </c>
      <c r="M98" s="2">
        <v>230.2</v>
      </c>
      <c r="N98" s="11">
        <v>0</v>
      </c>
    </row>
    <row r="99" spans="1:14" ht="55.5" customHeight="1" x14ac:dyDescent="0.2">
      <c r="A99" s="36"/>
      <c r="B99" s="48"/>
      <c r="C99" s="21"/>
      <c r="D99" s="21"/>
      <c r="E99" s="21"/>
      <c r="F99" s="24"/>
      <c r="G99" s="45"/>
      <c r="H99" s="11">
        <v>0</v>
      </c>
      <c r="I99" s="15" t="s">
        <v>9</v>
      </c>
      <c r="J99" s="2">
        <f>SUM(K99:M99)</f>
        <v>537.15</v>
      </c>
      <c r="K99" s="2">
        <v>0</v>
      </c>
      <c r="L99" s="2">
        <v>0</v>
      </c>
      <c r="M99" s="2">
        <v>537.15</v>
      </c>
      <c r="N99" s="11">
        <v>0</v>
      </c>
    </row>
    <row r="100" spans="1:14" ht="35.25" customHeight="1" x14ac:dyDescent="0.2">
      <c r="A100" s="37"/>
      <c r="B100" s="49"/>
      <c r="C100" s="22"/>
      <c r="D100" s="22"/>
      <c r="E100" s="22"/>
      <c r="F100" s="25"/>
      <c r="G100" s="46"/>
      <c r="H100" s="11">
        <v>0</v>
      </c>
      <c r="I100" s="15" t="s">
        <v>10</v>
      </c>
      <c r="J100" s="2">
        <f>SUM(K100:M100)</f>
        <v>0</v>
      </c>
      <c r="K100" s="2">
        <v>0</v>
      </c>
      <c r="L100" s="2">
        <v>0</v>
      </c>
      <c r="M100" s="2">
        <v>0</v>
      </c>
      <c r="N100" s="11">
        <v>0</v>
      </c>
    </row>
    <row r="101" spans="1:14" ht="18.75" customHeight="1" x14ac:dyDescent="0.2">
      <c r="A101" s="35" t="s">
        <v>114</v>
      </c>
      <c r="B101" s="47" t="s">
        <v>53</v>
      </c>
      <c r="C101" s="20" t="s">
        <v>39</v>
      </c>
      <c r="D101" s="20" t="s">
        <v>40</v>
      </c>
      <c r="E101" s="20" t="s">
        <v>235</v>
      </c>
      <c r="F101" s="23">
        <v>45566</v>
      </c>
      <c r="G101" s="44">
        <v>1500</v>
      </c>
      <c r="H101" s="11">
        <v>0</v>
      </c>
      <c r="I101" s="15" t="s">
        <v>6</v>
      </c>
      <c r="J101" s="2">
        <f t="shared" ref="J101:M101" si="29">SUM(J102:J105)</f>
        <v>1500</v>
      </c>
      <c r="K101" s="2">
        <f t="shared" si="29"/>
        <v>0</v>
      </c>
      <c r="L101" s="2">
        <f t="shared" si="29"/>
        <v>0</v>
      </c>
      <c r="M101" s="2">
        <f t="shared" si="29"/>
        <v>1500</v>
      </c>
      <c r="N101" s="11">
        <v>0</v>
      </c>
    </row>
    <row r="102" spans="1:14" ht="42.75" customHeight="1" x14ac:dyDescent="0.2">
      <c r="A102" s="36"/>
      <c r="B102" s="48"/>
      <c r="C102" s="21"/>
      <c r="D102" s="21"/>
      <c r="E102" s="21"/>
      <c r="F102" s="24"/>
      <c r="G102" s="45"/>
      <c r="H102" s="11">
        <v>0</v>
      </c>
      <c r="I102" s="15" t="s">
        <v>7</v>
      </c>
      <c r="J102" s="2">
        <f>SUM(K102:M102)</f>
        <v>0</v>
      </c>
      <c r="K102" s="2">
        <v>0</v>
      </c>
      <c r="L102" s="2">
        <v>0</v>
      </c>
      <c r="M102" s="2">
        <v>0</v>
      </c>
      <c r="N102" s="11">
        <v>0</v>
      </c>
    </row>
    <row r="103" spans="1:14" ht="54" customHeight="1" x14ac:dyDescent="0.2">
      <c r="A103" s="36"/>
      <c r="B103" s="48"/>
      <c r="C103" s="21"/>
      <c r="D103" s="21"/>
      <c r="E103" s="21"/>
      <c r="F103" s="24"/>
      <c r="G103" s="45"/>
      <c r="H103" s="11">
        <v>0</v>
      </c>
      <c r="I103" s="15" t="s">
        <v>8</v>
      </c>
      <c r="J103" s="2">
        <f>SUM(K103:M103)</f>
        <v>450</v>
      </c>
      <c r="K103" s="2">
        <v>0</v>
      </c>
      <c r="L103" s="2">
        <v>0</v>
      </c>
      <c r="M103" s="2">
        <v>450</v>
      </c>
      <c r="N103" s="11">
        <v>0</v>
      </c>
    </row>
    <row r="104" spans="1:14" ht="56.25" customHeight="1" x14ac:dyDescent="0.2">
      <c r="A104" s="36"/>
      <c r="B104" s="48"/>
      <c r="C104" s="21"/>
      <c r="D104" s="21"/>
      <c r="E104" s="21"/>
      <c r="F104" s="24"/>
      <c r="G104" s="45"/>
      <c r="H104" s="11">
        <v>0</v>
      </c>
      <c r="I104" s="15" t="s">
        <v>9</v>
      </c>
      <c r="J104" s="2">
        <f>SUM(K104:M104)</f>
        <v>1050</v>
      </c>
      <c r="K104" s="2">
        <v>0</v>
      </c>
      <c r="L104" s="2">
        <v>0</v>
      </c>
      <c r="M104" s="2">
        <v>1050</v>
      </c>
      <c r="N104" s="11">
        <v>0</v>
      </c>
    </row>
    <row r="105" spans="1:14" ht="35.25" customHeight="1" x14ac:dyDescent="0.2">
      <c r="A105" s="37"/>
      <c r="B105" s="49"/>
      <c r="C105" s="22"/>
      <c r="D105" s="22"/>
      <c r="E105" s="22"/>
      <c r="F105" s="25"/>
      <c r="G105" s="46"/>
      <c r="H105" s="11">
        <v>0</v>
      </c>
      <c r="I105" s="15" t="s">
        <v>10</v>
      </c>
      <c r="J105" s="2">
        <f>SUM(K105:M105)</f>
        <v>0</v>
      </c>
      <c r="K105" s="2">
        <v>0</v>
      </c>
      <c r="L105" s="2">
        <v>0</v>
      </c>
      <c r="M105" s="2">
        <v>0</v>
      </c>
      <c r="N105" s="11">
        <v>0</v>
      </c>
    </row>
    <row r="106" spans="1:14" ht="18.75" customHeight="1" x14ac:dyDescent="0.2">
      <c r="A106" s="35" t="s">
        <v>115</v>
      </c>
      <c r="B106" s="47" t="s">
        <v>54</v>
      </c>
      <c r="C106" s="20" t="s">
        <v>39</v>
      </c>
      <c r="D106" s="20" t="s">
        <v>40</v>
      </c>
      <c r="E106" s="20" t="s">
        <v>235</v>
      </c>
      <c r="F106" s="23">
        <v>45566</v>
      </c>
      <c r="G106" s="44">
        <v>4420</v>
      </c>
      <c r="H106" s="11">
        <v>0</v>
      </c>
      <c r="I106" s="15" t="s">
        <v>6</v>
      </c>
      <c r="J106" s="2">
        <f t="shared" ref="J106:M106" si="30">SUM(J107:J110)</f>
        <v>4420</v>
      </c>
      <c r="K106" s="2">
        <f t="shared" si="30"/>
        <v>0</v>
      </c>
      <c r="L106" s="2">
        <f t="shared" si="30"/>
        <v>0</v>
      </c>
      <c r="M106" s="2">
        <f t="shared" si="30"/>
        <v>4420</v>
      </c>
      <c r="N106" s="11">
        <v>0</v>
      </c>
    </row>
    <row r="107" spans="1:14" ht="42.75" customHeight="1" x14ac:dyDescent="0.2">
      <c r="A107" s="36"/>
      <c r="B107" s="48"/>
      <c r="C107" s="21"/>
      <c r="D107" s="21"/>
      <c r="E107" s="21"/>
      <c r="F107" s="24"/>
      <c r="G107" s="45"/>
      <c r="H107" s="11">
        <v>0</v>
      </c>
      <c r="I107" s="15" t="s">
        <v>7</v>
      </c>
      <c r="J107" s="2">
        <f>SUM(K107:M107)</f>
        <v>0</v>
      </c>
      <c r="K107" s="2">
        <v>0</v>
      </c>
      <c r="L107" s="2">
        <v>0</v>
      </c>
      <c r="M107" s="2">
        <v>0</v>
      </c>
      <c r="N107" s="11">
        <v>0</v>
      </c>
    </row>
    <row r="108" spans="1:14" ht="56.25" customHeight="1" x14ac:dyDescent="0.2">
      <c r="A108" s="36"/>
      <c r="B108" s="48"/>
      <c r="C108" s="21"/>
      <c r="D108" s="21"/>
      <c r="E108" s="21"/>
      <c r="F108" s="24"/>
      <c r="G108" s="45"/>
      <c r="H108" s="11">
        <v>0</v>
      </c>
      <c r="I108" s="15" t="s">
        <v>8</v>
      </c>
      <c r="J108" s="2">
        <f>SUM(K108:M108)</f>
        <v>1326</v>
      </c>
      <c r="K108" s="2">
        <v>0</v>
      </c>
      <c r="L108" s="2">
        <v>0</v>
      </c>
      <c r="M108" s="2">
        <v>1326</v>
      </c>
      <c r="N108" s="11">
        <v>0</v>
      </c>
    </row>
    <row r="109" spans="1:14" ht="54" customHeight="1" x14ac:dyDescent="0.2">
      <c r="A109" s="36"/>
      <c r="B109" s="48"/>
      <c r="C109" s="21"/>
      <c r="D109" s="21"/>
      <c r="E109" s="21"/>
      <c r="F109" s="24"/>
      <c r="G109" s="45"/>
      <c r="H109" s="11">
        <v>0</v>
      </c>
      <c r="I109" s="15" t="s">
        <v>9</v>
      </c>
      <c r="J109" s="2">
        <f>SUM(K109:M109)</f>
        <v>3094</v>
      </c>
      <c r="K109" s="2">
        <v>0</v>
      </c>
      <c r="L109" s="2">
        <v>0</v>
      </c>
      <c r="M109" s="2">
        <v>3094</v>
      </c>
      <c r="N109" s="11">
        <v>0</v>
      </c>
    </row>
    <row r="110" spans="1:14" ht="35.25" customHeight="1" x14ac:dyDescent="0.2">
      <c r="A110" s="37"/>
      <c r="B110" s="49"/>
      <c r="C110" s="22"/>
      <c r="D110" s="22"/>
      <c r="E110" s="22"/>
      <c r="F110" s="25"/>
      <c r="G110" s="46"/>
      <c r="H110" s="11">
        <v>0</v>
      </c>
      <c r="I110" s="15" t="s">
        <v>10</v>
      </c>
      <c r="J110" s="2">
        <f>SUM(K110:M110)</f>
        <v>0</v>
      </c>
      <c r="K110" s="2">
        <v>0</v>
      </c>
      <c r="L110" s="2">
        <v>0</v>
      </c>
      <c r="M110" s="2">
        <v>0</v>
      </c>
      <c r="N110" s="11">
        <v>0</v>
      </c>
    </row>
    <row r="111" spans="1:14" ht="18.75" customHeight="1" x14ac:dyDescent="0.2">
      <c r="A111" s="35" t="s">
        <v>116</v>
      </c>
      <c r="B111" s="47" t="s">
        <v>55</v>
      </c>
      <c r="C111" s="20" t="s">
        <v>39</v>
      </c>
      <c r="D111" s="20" t="s">
        <v>40</v>
      </c>
      <c r="E111" s="20" t="s">
        <v>235</v>
      </c>
      <c r="F111" s="23">
        <v>45566</v>
      </c>
      <c r="G111" s="44">
        <v>880</v>
      </c>
      <c r="H111" s="11">
        <v>0</v>
      </c>
      <c r="I111" s="15" t="s">
        <v>6</v>
      </c>
      <c r="J111" s="2">
        <f t="shared" ref="J111:M111" si="31">SUM(J112:J115)</f>
        <v>880</v>
      </c>
      <c r="K111" s="2">
        <f t="shared" si="31"/>
        <v>0</v>
      </c>
      <c r="L111" s="2">
        <f t="shared" si="31"/>
        <v>0</v>
      </c>
      <c r="M111" s="2">
        <f t="shared" si="31"/>
        <v>880</v>
      </c>
      <c r="N111" s="11">
        <v>0</v>
      </c>
    </row>
    <row r="112" spans="1:14" ht="42.75" customHeight="1" x14ac:dyDescent="0.2">
      <c r="A112" s="36"/>
      <c r="B112" s="48"/>
      <c r="C112" s="21"/>
      <c r="D112" s="21"/>
      <c r="E112" s="21"/>
      <c r="F112" s="24"/>
      <c r="G112" s="45"/>
      <c r="H112" s="11">
        <v>0</v>
      </c>
      <c r="I112" s="15" t="s">
        <v>7</v>
      </c>
      <c r="J112" s="2">
        <f>SUM(K112:M112)</f>
        <v>0</v>
      </c>
      <c r="K112" s="2">
        <v>0</v>
      </c>
      <c r="L112" s="2">
        <v>0</v>
      </c>
      <c r="M112" s="2">
        <v>0</v>
      </c>
      <c r="N112" s="11">
        <v>0</v>
      </c>
    </row>
    <row r="113" spans="1:14" ht="55.5" customHeight="1" x14ac:dyDescent="0.2">
      <c r="A113" s="36"/>
      <c r="B113" s="48"/>
      <c r="C113" s="21"/>
      <c r="D113" s="21"/>
      <c r="E113" s="21"/>
      <c r="F113" s="24"/>
      <c r="G113" s="45"/>
      <c r="H113" s="11">
        <v>0</v>
      </c>
      <c r="I113" s="15" t="s">
        <v>8</v>
      </c>
      <c r="J113" s="2">
        <f>SUM(K113:M113)</f>
        <v>264</v>
      </c>
      <c r="K113" s="2">
        <v>0</v>
      </c>
      <c r="L113" s="2">
        <v>0</v>
      </c>
      <c r="M113" s="2">
        <v>264</v>
      </c>
      <c r="N113" s="11">
        <v>0</v>
      </c>
    </row>
    <row r="114" spans="1:14" ht="54" customHeight="1" x14ac:dyDescent="0.2">
      <c r="A114" s="36"/>
      <c r="B114" s="48"/>
      <c r="C114" s="21"/>
      <c r="D114" s="21"/>
      <c r="E114" s="21"/>
      <c r="F114" s="24"/>
      <c r="G114" s="45"/>
      <c r="H114" s="11">
        <v>0</v>
      </c>
      <c r="I114" s="15" t="s">
        <v>9</v>
      </c>
      <c r="J114" s="2">
        <f>SUM(K114:M114)</f>
        <v>616</v>
      </c>
      <c r="K114" s="2">
        <v>0</v>
      </c>
      <c r="L114" s="2">
        <v>0</v>
      </c>
      <c r="M114" s="2">
        <v>616</v>
      </c>
      <c r="N114" s="11">
        <v>0</v>
      </c>
    </row>
    <row r="115" spans="1:14" ht="35.25" customHeight="1" x14ac:dyDescent="0.2">
      <c r="A115" s="37"/>
      <c r="B115" s="49"/>
      <c r="C115" s="22"/>
      <c r="D115" s="22"/>
      <c r="E115" s="22"/>
      <c r="F115" s="25"/>
      <c r="G115" s="46"/>
      <c r="H115" s="11">
        <v>0</v>
      </c>
      <c r="I115" s="15" t="s">
        <v>10</v>
      </c>
      <c r="J115" s="2">
        <f>SUM(K115:M115)</f>
        <v>0</v>
      </c>
      <c r="K115" s="2">
        <v>0</v>
      </c>
      <c r="L115" s="2">
        <v>0</v>
      </c>
      <c r="M115" s="2">
        <v>0</v>
      </c>
      <c r="N115" s="11">
        <v>0</v>
      </c>
    </row>
    <row r="116" spans="1:14" s="5" customFormat="1" ht="12.75" customHeight="1" x14ac:dyDescent="0.2">
      <c r="A116" s="26" t="s">
        <v>11</v>
      </c>
      <c r="B116" s="27"/>
      <c r="C116" s="27"/>
      <c r="D116" s="69"/>
      <c r="E116" s="69"/>
      <c r="F116" s="69"/>
      <c r="G116" s="69"/>
      <c r="H116" s="70"/>
      <c r="I116" s="3" t="s">
        <v>6</v>
      </c>
      <c r="J116" s="4">
        <f t="shared" ref="J116:M116" si="32">SUM(J117:J120)</f>
        <v>56243.18</v>
      </c>
      <c r="K116" s="4">
        <f t="shared" si="32"/>
        <v>9820.4399999999987</v>
      </c>
      <c r="L116" s="4">
        <f t="shared" si="32"/>
        <v>0</v>
      </c>
      <c r="M116" s="4">
        <f t="shared" si="32"/>
        <v>46422.74</v>
      </c>
      <c r="N116" s="4">
        <f t="shared" ref="N116" si="33">SUM(N117:N120)</f>
        <v>0</v>
      </c>
    </row>
    <row r="117" spans="1:14" s="5" customFormat="1" ht="46.5" customHeight="1" x14ac:dyDescent="0.2">
      <c r="A117" s="29"/>
      <c r="B117" s="30"/>
      <c r="C117" s="30"/>
      <c r="D117" s="71"/>
      <c r="E117" s="71"/>
      <c r="F117" s="71"/>
      <c r="G117" s="71"/>
      <c r="H117" s="72"/>
      <c r="I117" s="3" t="s">
        <v>7</v>
      </c>
      <c r="J117" s="4">
        <f>J112+J107+J102+J97+J92+J87+J82+J77+J72+J67+J62+J57+J52+J47+J42+J37+J32+J27</f>
        <v>0</v>
      </c>
      <c r="K117" s="4">
        <f>K112+K107+K102+K97+K92+K87+K82+K77+K72+K67+K62+K57+K52+K47+K42+K37+K32+K27</f>
        <v>0</v>
      </c>
      <c r="L117" s="4">
        <f>L112+L107+L102+L97+L92+L87+L82+L77+L72+L67+L62+L57+L52+L47+L42+L37+L32+L27</f>
        <v>0</v>
      </c>
      <c r="M117" s="4">
        <f>M112+M107+M102+M97+M92+M87+M82+M77+M72+M67+M62+M57+M52+M47+M42+M37+M32+M27</f>
        <v>0</v>
      </c>
      <c r="N117" s="4">
        <f>N112+N107+N102+N97+N92+N87+N82+N77+N72+N67+N62+N57+N52+N47+N42+N37+N32+N27</f>
        <v>0</v>
      </c>
    </row>
    <row r="118" spans="1:14" s="5" customFormat="1" ht="54.75" customHeight="1" x14ac:dyDescent="0.2">
      <c r="A118" s="29"/>
      <c r="B118" s="30"/>
      <c r="C118" s="30"/>
      <c r="D118" s="71"/>
      <c r="E118" s="71"/>
      <c r="F118" s="71"/>
      <c r="G118" s="71"/>
      <c r="H118" s="72"/>
      <c r="I118" s="3" t="s">
        <v>8</v>
      </c>
      <c r="J118" s="4">
        <f t="shared" ref="J118:L120" si="34">J113+J108+J103+J98+J93+J88+J83+J78+J73+J68+J63+J58+J53+J48+J43+J38+J33+J28</f>
        <v>21228.760000000002</v>
      </c>
      <c r="K118" s="4">
        <f t="shared" si="34"/>
        <v>7301.98</v>
      </c>
      <c r="L118" s="4">
        <f t="shared" si="34"/>
        <v>0</v>
      </c>
      <c r="M118" s="4">
        <f>M113+M108+M103+M98+M93+M88+M83+M78+M73+M68+M63+M58+M53+M48+M43+M38</f>
        <v>13926.78</v>
      </c>
      <c r="N118" s="4">
        <f>N113+N108+N103+N98+N93+N88+N83+N78+N73+N68+N63+N58+N53+N48+N43+N38</f>
        <v>0</v>
      </c>
    </row>
    <row r="119" spans="1:14" s="5" customFormat="1" ht="68.25" customHeight="1" x14ac:dyDescent="0.2">
      <c r="A119" s="29"/>
      <c r="B119" s="30"/>
      <c r="C119" s="30"/>
      <c r="D119" s="71"/>
      <c r="E119" s="71"/>
      <c r="F119" s="71"/>
      <c r="G119" s="71"/>
      <c r="H119" s="72"/>
      <c r="I119" s="3" t="s">
        <v>9</v>
      </c>
      <c r="J119" s="4">
        <f t="shared" si="34"/>
        <v>35014.42</v>
      </c>
      <c r="K119" s="4">
        <f t="shared" si="34"/>
        <v>2518.46</v>
      </c>
      <c r="L119" s="4">
        <f t="shared" si="34"/>
        <v>0</v>
      </c>
      <c r="M119" s="4">
        <f>M114+M109+M104+M99+M94+M89+M84+M79+M74+M69+M64+M59+M54+M49+M44+M39+M34+M29</f>
        <v>32495.959999999995</v>
      </c>
      <c r="N119" s="4">
        <f>N114+N109+N104+N99+N94+N89+N84+N79+N74+N69+N64+N59+N54+N49+N44+N39+N34+N29</f>
        <v>0</v>
      </c>
    </row>
    <row r="120" spans="1:14" s="5" customFormat="1" ht="35.25" customHeight="1" x14ac:dyDescent="0.2">
      <c r="A120" s="32"/>
      <c r="B120" s="33"/>
      <c r="C120" s="33"/>
      <c r="D120" s="73"/>
      <c r="E120" s="73"/>
      <c r="F120" s="73"/>
      <c r="G120" s="73"/>
      <c r="H120" s="74"/>
      <c r="I120" s="3" t="s">
        <v>10</v>
      </c>
      <c r="J120" s="4">
        <f t="shared" si="34"/>
        <v>0</v>
      </c>
      <c r="K120" s="4">
        <f t="shared" si="34"/>
        <v>0</v>
      </c>
      <c r="L120" s="4">
        <f t="shared" si="34"/>
        <v>0</v>
      </c>
      <c r="M120" s="4">
        <f>M115+M110+M105+M100+M95+M90+M85+M80+M75+M70+M65+M60+M55+M50+M45+M40+M35+M30</f>
        <v>0</v>
      </c>
      <c r="N120" s="4">
        <f>N115+N110+N105+N100+N95+N90+N85+N80+N75+N70+N65+N60+N55+N50+N45+N40+N35+N30</f>
        <v>0</v>
      </c>
    </row>
    <row r="121" spans="1:14" ht="25.5" customHeight="1" x14ac:dyDescent="0.2">
      <c r="A121" s="13" t="s">
        <v>22</v>
      </c>
      <c r="B121" s="64" t="s">
        <v>127</v>
      </c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</row>
    <row r="122" spans="1:14" ht="18.75" customHeight="1" x14ac:dyDescent="0.2">
      <c r="A122" s="66" t="s">
        <v>23</v>
      </c>
      <c r="B122" s="67" t="s">
        <v>128</v>
      </c>
      <c r="C122" s="52" t="s">
        <v>39</v>
      </c>
      <c r="D122" s="52" t="s">
        <v>35</v>
      </c>
      <c r="E122" s="52" t="s">
        <v>236</v>
      </c>
      <c r="F122" s="63">
        <v>44727</v>
      </c>
      <c r="G122" s="52"/>
      <c r="H122" s="11">
        <v>0</v>
      </c>
      <c r="I122" s="15" t="s">
        <v>6</v>
      </c>
      <c r="J122" s="2">
        <f t="shared" ref="J122:M122" si="35">SUM(J123:J126)</f>
        <v>0</v>
      </c>
      <c r="K122" s="2">
        <f t="shared" si="35"/>
        <v>0</v>
      </c>
      <c r="L122" s="2">
        <f t="shared" si="35"/>
        <v>0</v>
      </c>
      <c r="M122" s="2">
        <f t="shared" si="35"/>
        <v>0</v>
      </c>
      <c r="N122" s="2">
        <f t="shared" ref="N122" si="36">SUM(N123:N126)</f>
        <v>0</v>
      </c>
    </row>
    <row r="123" spans="1:14" ht="42.75" customHeight="1" x14ac:dyDescent="0.2">
      <c r="A123" s="59"/>
      <c r="B123" s="68"/>
      <c r="C123" s="52"/>
      <c r="D123" s="52"/>
      <c r="E123" s="52"/>
      <c r="F123" s="52"/>
      <c r="G123" s="52"/>
      <c r="H123" s="11">
        <v>0</v>
      </c>
      <c r="I123" s="15" t="s">
        <v>7</v>
      </c>
      <c r="J123" s="2">
        <f>SUM(K123:M123)</f>
        <v>0</v>
      </c>
      <c r="K123" s="2">
        <v>0</v>
      </c>
      <c r="L123" s="2">
        <v>0</v>
      </c>
      <c r="M123" s="2">
        <v>0</v>
      </c>
      <c r="N123" s="2">
        <v>0</v>
      </c>
    </row>
    <row r="124" spans="1:14" ht="54.75" customHeight="1" x14ac:dyDescent="0.2">
      <c r="A124" s="59"/>
      <c r="B124" s="68"/>
      <c r="C124" s="52"/>
      <c r="D124" s="52"/>
      <c r="E124" s="52"/>
      <c r="F124" s="52"/>
      <c r="G124" s="52"/>
      <c r="H124" s="11">
        <v>0</v>
      </c>
      <c r="I124" s="15" t="s">
        <v>8</v>
      </c>
      <c r="J124" s="2">
        <f t="shared" ref="J124:J126" si="37">SUM(K124:M124)</f>
        <v>0</v>
      </c>
      <c r="K124" s="2">
        <v>0</v>
      </c>
      <c r="L124" s="2">
        <v>0</v>
      </c>
      <c r="M124" s="2">
        <v>0</v>
      </c>
      <c r="N124" s="2">
        <v>0</v>
      </c>
    </row>
    <row r="125" spans="1:14" ht="53.25" customHeight="1" x14ac:dyDescent="0.2">
      <c r="A125" s="59"/>
      <c r="B125" s="68"/>
      <c r="C125" s="52"/>
      <c r="D125" s="52"/>
      <c r="E125" s="52"/>
      <c r="F125" s="52"/>
      <c r="G125" s="52"/>
      <c r="H125" s="11">
        <v>0</v>
      </c>
      <c r="I125" s="15" t="s">
        <v>9</v>
      </c>
      <c r="J125" s="2">
        <f t="shared" si="37"/>
        <v>0</v>
      </c>
      <c r="K125" s="2">
        <v>0</v>
      </c>
      <c r="L125" s="2">
        <v>0</v>
      </c>
      <c r="M125" s="2">
        <v>0</v>
      </c>
      <c r="N125" s="2">
        <v>0</v>
      </c>
    </row>
    <row r="126" spans="1:14" ht="35.25" customHeight="1" x14ac:dyDescent="0.2">
      <c r="A126" s="59"/>
      <c r="B126" s="68"/>
      <c r="C126" s="52"/>
      <c r="D126" s="52"/>
      <c r="E126" s="52"/>
      <c r="F126" s="52"/>
      <c r="G126" s="52"/>
      <c r="H126" s="11">
        <v>0</v>
      </c>
      <c r="I126" s="15" t="s">
        <v>10</v>
      </c>
      <c r="J126" s="2">
        <f t="shared" si="37"/>
        <v>0</v>
      </c>
      <c r="K126" s="2">
        <v>0</v>
      </c>
      <c r="L126" s="2">
        <v>0</v>
      </c>
      <c r="M126" s="2">
        <v>0</v>
      </c>
      <c r="N126" s="2">
        <v>0</v>
      </c>
    </row>
    <row r="127" spans="1:14" ht="18.75" customHeight="1" x14ac:dyDescent="0.2">
      <c r="A127" s="26" t="s">
        <v>11</v>
      </c>
      <c r="B127" s="27"/>
      <c r="C127" s="27"/>
      <c r="D127" s="27"/>
      <c r="E127" s="27"/>
      <c r="F127" s="27"/>
      <c r="G127" s="27"/>
      <c r="H127" s="28"/>
      <c r="I127" s="3" t="s">
        <v>6</v>
      </c>
      <c r="J127" s="4">
        <f>SUM(J128:J131)</f>
        <v>0</v>
      </c>
      <c r="K127" s="4">
        <f t="shared" ref="K127:N127" si="38">SUM(K128:K131)</f>
        <v>0</v>
      </c>
      <c r="L127" s="4">
        <f t="shared" si="38"/>
        <v>0</v>
      </c>
      <c r="M127" s="4">
        <f t="shared" si="38"/>
        <v>0</v>
      </c>
      <c r="N127" s="4">
        <f t="shared" si="38"/>
        <v>0</v>
      </c>
    </row>
    <row r="128" spans="1:14" ht="42.75" customHeight="1" x14ac:dyDescent="0.2">
      <c r="A128" s="29"/>
      <c r="B128" s="30"/>
      <c r="C128" s="30"/>
      <c r="D128" s="30"/>
      <c r="E128" s="30"/>
      <c r="F128" s="30"/>
      <c r="G128" s="30"/>
      <c r="H128" s="31"/>
      <c r="I128" s="3" t="s">
        <v>7</v>
      </c>
      <c r="J128" s="4">
        <f>SUM(K128:M128)</f>
        <v>0</v>
      </c>
      <c r="K128" s="4">
        <f t="shared" ref="K128:N131" si="39">K123</f>
        <v>0</v>
      </c>
      <c r="L128" s="4">
        <f t="shared" si="39"/>
        <v>0</v>
      </c>
      <c r="M128" s="4">
        <f t="shared" si="39"/>
        <v>0</v>
      </c>
      <c r="N128" s="4">
        <f t="shared" si="39"/>
        <v>0</v>
      </c>
    </row>
    <row r="129" spans="1:14" ht="54" customHeight="1" x14ac:dyDescent="0.2">
      <c r="A129" s="29"/>
      <c r="B129" s="30"/>
      <c r="C129" s="30"/>
      <c r="D129" s="30"/>
      <c r="E129" s="30"/>
      <c r="F129" s="30"/>
      <c r="G129" s="30"/>
      <c r="H129" s="31"/>
      <c r="I129" s="3" t="s">
        <v>8</v>
      </c>
      <c r="J129" s="4">
        <f>SUM(K129:M129)</f>
        <v>0</v>
      </c>
      <c r="K129" s="4">
        <f t="shared" si="39"/>
        <v>0</v>
      </c>
      <c r="L129" s="4">
        <f t="shared" si="39"/>
        <v>0</v>
      </c>
      <c r="M129" s="4">
        <f t="shared" si="39"/>
        <v>0</v>
      </c>
      <c r="N129" s="4">
        <f t="shared" si="39"/>
        <v>0</v>
      </c>
    </row>
    <row r="130" spans="1:14" ht="66" customHeight="1" x14ac:dyDescent="0.2">
      <c r="A130" s="29"/>
      <c r="B130" s="30"/>
      <c r="C130" s="30"/>
      <c r="D130" s="30"/>
      <c r="E130" s="30"/>
      <c r="F130" s="30"/>
      <c r="G130" s="30"/>
      <c r="H130" s="31"/>
      <c r="I130" s="3" t="s">
        <v>9</v>
      </c>
      <c r="J130" s="4">
        <f>SUM(K130:M130)</f>
        <v>0</v>
      </c>
      <c r="K130" s="4">
        <f t="shared" si="39"/>
        <v>0</v>
      </c>
      <c r="L130" s="4">
        <f t="shared" si="39"/>
        <v>0</v>
      </c>
      <c r="M130" s="4">
        <f t="shared" si="39"/>
        <v>0</v>
      </c>
      <c r="N130" s="4">
        <f t="shared" si="39"/>
        <v>0</v>
      </c>
    </row>
    <row r="131" spans="1:14" ht="35.25" customHeight="1" x14ac:dyDescent="0.2">
      <c r="A131" s="32"/>
      <c r="B131" s="33"/>
      <c r="C131" s="33"/>
      <c r="D131" s="33"/>
      <c r="E131" s="33"/>
      <c r="F131" s="33"/>
      <c r="G131" s="33"/>
      <c r="H131" s="34"/>
      <c r="I131" s="3" t="s">
        <v>10</v>
      </c>
      <c r="J131" s="4">
        <f>SUM(K131:M131)</f>
        <v>0</v>
      </c>
      <c r="K131" s="4">
        <f t="shared" si="39"/>
        <v>0</v>
      </c>
      <c r="L131" s="4">
        <f t="shared" si="39"/>
        <v>0</v>
      </c>
      <c r="M131" s="4">
        <f t="shared" si="39"/>
        <v>0</v>
      </c>
      <c r="N131" s="4">
        <f t="shared" si="39"/>
        <v>0</v>
      </c>
    </row>
    <row r="132" spans="1:14" ht="25.5" customHeight="1" x14ac:dyDescent="0.2">
      <c r="A132" s="14">
        <v>4</v>
      </c>
      <c r="B132" s="41" t="s">
        <v>59</v>
      </c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3"/>
    </row>
    <row r="133" spans="1:14" ht="18.75" customHeight="1" x14ac:dyDescent="0.2">
      <c r="A133" s="35" t="s">
        <v>117</v>
      </c>
      <c r="B133" s="47" t="s">
        <v>60</v>
      </c>
      <c r="C133" s="20"/>
      <c r="D133" s="20" t="s">
        <v>40</v>
      </c>
      <c r="E133" s="20" t="s">
        <v>233</v>
      </c>
      <c r="F133" s="23">
        <v>44850</v>
      </c>
      <c r="G133" s="44"/>
      <c r="H133" s="11">
        <v>0</v>
      </c>
      <c r="I133" s="15" t="s">
        <v>6</v>
      </c>
      <c r="J133" s="2">
        <f>SUM(J134:J137)</f>
        <v>5300</v>
      </c>
      <c r="K133" s="2">
        <f t="shared" ref="K133:M133" si="40">SUM(K134:K137)</f>
        <v>5300</v>
      </c>
      <c r="L133" s="2">
        <f t="shared" si="40"/>
        <v>0</v>
      </c>
      <c r="M133" s="2">
        <f t="shared" si="40"/>
        <v>0</v>
      </c>
      <c r="N133" s="11">
        <v>0</v>
      </c>
    </row>
    <row r="134" spans="1:14" ht="42.75" customHeight="1" x14ac:dyDescent="0.2">
      <c r="A134" s="36"/>
      <c r="B134" s="48"/>
      <c r="C134" s="21"/>
      <c r="D134" s="21"/>
      <c r="E134" s="21"/>
      <c r="F134" s="24"/>
      <c r="G134" s="45"/>
      <c r="H134" s="11">
        <v>0</v>
      </c>
      <c r="I134" s="15" t="s">
        <v>7</v>
      </c>
      <c r="J134" s="2">
        <f>SUM(K134:M134)</f>
        <v>0</v>
      </c>
      <c r="K134" s="2">
        <v>0</v>
      </c>
      <c r="L134" s="2">
        <v>0</v>
      </c>
      <c r="M134" s="2">
        <v>0</v>
      </c>
      <c r="N134" s="11">
        <v>0</v>
      </c>
    </row>
    <row r="135" spans="1:14" ht="51.75" customHeight="1" x14ac:dyDescent="0.2">
      <c r="A135" s="36"/>
      <c r="B135" s="48"/>
      <c r="C135" s="21"/>
      <c r="D135" s="21"/>
      <c r="E135" s="21"/>
      <c r="F135" s="24"/>
      <c r="G135" s="45"/>
      <c r="H135" s="11">
        <v>0</v>
      </c>
      <c r="I135" s="15" t="s">
        <v>8</v>
      </c>
      <c r="J135" s="2">
        <f>SUM(K135:M135)</f>
        <v>1590</v>
      </c>
      <c r="K135" s="2">
        <v>1590</v>
      </c>
      <c r="L135" s="2">
        <v>0</v>
      </c>
      <c r="M135" s="2">
        <v>0</v>
      </c>
      <c r="N135" s="11">
        <v>0</v>
      </c>
    </row>
    <row r="136" spans="1:14" ht="58.5" customHeight="1" x14ac:dyDescent="0.2">
      <c r="A136" s="36"/>
      <c r="B136" s="48"/>
      <c r="C136" s="21"/>
      <c r="D136" s="21"/>
      <c r="E136" s="21"/>
      <c r="F136" s="24"/>
      <c r="G136" s="45"/>
      <c r="H136" s="11">
        <v>0</v>
      </c>
      <c r="I136" s="15" t="s">
        <v>9</v>
      </c>
      <c r="J136" s="2">
        <f>SUM(K136:M136)</f>
        <v>3710</v>
      </c>
      <c r="K136" s="2">
        <v>3710</v>
      </c>
      <c r="L136" s="2">
        <v>0</v>
      </c>
      <c r="M136" s="2">
        <v>0</v>
      </c>
      <c r="N136" s="11">
        <v>0</v>
      </c>
    </row>
    <row r="137" spans="1:14" ht="35.25" customHeight="1" x14ac:dyDescent="0.2">
      <c r="A137" s="37"/>
      <c r="B137" s="49"/>
      <c r="C137" s="22"/>
      <c r="D137" s="22"/>
      <c r="E137" s="22"/>
      <c r="F137" s="25"/>
      <c r="G137" s="46"/>
      <c r="H137" s="11">
        <v>0</v>
      </c>
      <c r="I137" s="15" t="s">
        <v>10</v>
      </c>
      <c r="J137" s="2">
        <f>SUM(K137:M137)</f>
        <v>0</v>
      </c>
      <c r="K137" s="2">
        <v>0</v>
      </c>
      <c r="L137" s="2">
        <v>0</v>
      </c>
      <c r="M137" s="2">
        <v>0</v>
      </c>
      <c r="N137" s="11">
        <v>0</v>
      </c>
    </row>
    <row r="138" spans="1:14" ht="18.75" customHeight="1" x14ac:dyDescent="0.2">
      <c r="A138" s="35" t="s">
        <v>118</v>
      </c>
      <c r="B138" s="47" t="s">
        <v>61</v>
      </c>
      <c r="C138" s="20"/>
      <c r="D138" s="20" t="s">
        <v>40</v>
      </c>
      <c r="E138" s="20" t="s">
        <v>233</v>
      </c>
      <c r="F138" s="23">
        <v>44850</v>
      </c>
      <c r="G138" s="44"/>
      <c r="H138" s="11">
        <v>0</v>
      </c>
      <c r="I138" s="15" t="s">
        <v>6</v>
      </c>
      <c r="J138" s="2">
        <f>SUM(J139:J142)</f>
        <v>5300</v>
      </c>
      <c r="K138" s="2">
        <f t="shared" ref="K138:M138" si="41">SUM(K139:K142)</f>
        <v>5300</v>
      </c>
      <c r="L138" s="2">
        <f t="shared" si="41"/>
        <v>0</v>
      </c>
      <c r="M138" s="2">
        <f t="shared" si="41"/>
        <v>0</v>
      </c>
      <c r="N138" s="11">
        <v>0</v>
      </c>
    </row>
    <row r="139" spans="1:14" ht="42.75" customHeight="1" x14ac:dyDescent="0.2">
      <c r="A139" s="36"/>
      <c r="B139" s="48"/>
      <c r="C139" s="21"/>
      <c r="D139" s="21"/>
      <c r="E139" s="21"/>
      <c r="F139" s="24"/>
      <c r="G139" s="45"/>
      <c r="H139" s="11">
        <v>0</v>
      </c>
      <c r="I139" s="15" t="s">
        <v>7</v>
      </c>
      <c r="J139" s="2">
        <f>SUM(K139:M139)</f>
        <v>0</v>
      </c>
      <c r="K139" s="2">
        <v>0</v>
      </c>
      <c r="L139" s="2">
        <v>0</v>
      </c>
      <c r="M139" s="2">
        <v>0</v>
      </c>
      <c r="N139" s="11">
        <v>0</v>
      </c>
    </row>
    <row r="140" spans="1:14" ht="54.75" customHeight="1" x14ac:dyDescent="0.2">
      <c r="A140" s="36"/>
      <c r="B140" s="48"/>
      <c r="C140" s="21"/>
      <c r="D140" s="21"/>
      <c r="E140" s="21"/>
      <c r="F140" s="24"/>
      <c r="G140" s="45"/>
      <c r="H140" s="11">
        <v>0</v>
      </c>
      <c r="I140" s="15" t="s">
        <v>8</v>
      </c>
      <c r="J140" s="2">
        <f>SUM(K140:M140)</f>
        <v>1590</v>
      </c>
      <c r="K140" s="2">
        <v>1590</v>
      </c>
      <c r="L140" s="2">
        <v>0</v>
      </c>
      <c r="M140" s="2">
        <v>0</v>
      </c>
      <c r="N140" s="11">
        <v>0</v>
      </c>
    </row>
    <row r="141" spans="1:14" ht="54" customHeight="1" x14ac:dyDescent="0.2">
      <c r="A141" s="36"/>
      <c r="B141" s="48"/>
      <c r="C141" s="21"/>
      <c r="D141" s="21"/>
      <c r="E141" s="21"/>
      <c r="F141" s="24"/>
      <c r="G141" s="45"/>
      <c r="H141" s="11">
        <v>0</v>
      </c>
      <c r="I141" s="15" t="s">
        <v>9</v>
      </c>
      <c r="J141" s="2">
        <f>SUM(K141:M141)</f>
        <v>3710</v>
      </c>
      <c r="K141" s="2">
        <v>3710</v>
      </c>
      <c r="L141" s="2">
        <v>0</v>
      </c>
      <c r="M141" s="2">
        <v>0</v>
      </c>
      <c r="N141" s="11">
        <v>0</v>
      </c>
    </row>
    <row r="142" spans="1:14" ht="35.25" customHeight="1" x14ac:dyDescent="0.2">
      <c r="A142" s="37"/>
      <c r="B142" s="49"/>
      <c r="C142" s="22"/>
      <c r="D142" s="22"/>
      <c r="E142" s="22"/>
      <c r="F142" s="25"/>
      <c r="G142" s="46"/>
      <c r="H142" s="11">
        <v>0</v>
      </c>
      <c r="I142" s="15" t="s">
        <v>10</v>
      </c>
      <c r="J142" s="2">
        <f>SUM(K142:M142)</f>
        <v>0</v>
      </c>
      <c r="K142" s="2">
        <v>0</v>
      </c>
      <c r="L142" s="2">
        <v>0</v>
      </c>
      <c r="M142" s="2">
        <v>0</v>
      </c>
      <c r="N142" s="11">
        <v>0</v>
      </c>
    </row>
    <row r="143" spans="1:14" ht="18.75" customHeight="1" x14ac:dyDescent="0.2">
      <c r="A143" s="35" t="s">
        <v>119</v>
      </c>
      <c r="B143" s="47" t="s">
        <v>62</v>
      </c>
      <c r="C143" s="20"/>
      <c r="D143" s="20" t="s">
        <v>40</v>
      </c>
      <c r="E143" s="20" t="s">
        <v>233</v>
      </c>
      <c r="F143" s="23">
        <v>44850</v>
      </c>
      <c r="G143" s="44"/>
      <c r="H143" s="11">
        <v>0</v>
      </c>
      <c r="I143" s="15" t="s">
        <v>6</v>
      </c>
      <c r="J143" s="2">
        <f>SUM(J144:J147)</f>
        <v>5300</v>
      </c>
      <c r="K143" s="2">
        <f t="shared" ref="K143:M143" si="42">SUM(K144:K147)</f>
        <v>5300</v>
      </c>
      <c r="L143" s="2">
        <f t="shared" si="42"/>
        <v>0</v>
      </c>
      <c r="M143" s="2">
        <f t="shared" si="42"/>
        <v>0</v>
      </c>
      <c r="N143" s="11">
        <v>0</v>
      </c>
    </row>
    <row r="144" spans="1:14" ht="42.75" customHeight="1" x14ac:dyDescent="0.2">
      <c r="A144" s="36"/>
      <c r="B144" s="48"/>
      <c r="C144" s="21"/>
      <c r="D144" s="21"/>
      <c r="E144" s="21"/>
      <c r="F144" s="24"/>
      <c r="G144" s="45"/>
      <c r="H144" s="11">
        <v>0</v>
      </c>
      <c r="I144" s="15" t="s">
        <v>7</v>
      </c>
      <c r="J144" s="2">
        <f>SUM(K144:M144)</f>
        <v>0</v>
      </c>
      <c r="K144" s="2">
        <v>0</v>
      </c>
      <c r="L144" s="2">
        <v>0</v>
      </c>
      <c r="M144" s="2">
        <v>0</v>
      </c>
      <c r="N144" s="11">
        <v>0</v>
      </c>
    </row>
    <row r="145" spans="1:14" ht="54" customHeight="1" x14ac:dyDescent="0.2">
      <c r="A145" s="36"/>
      <c r="B145" s="48"/>
      <c r="C145" s="21"/>
      <c r="D145" s="21"/>
      <c r="E145" s="21"/>
      <c r="F145" s="24"/>
      <c r="G145" s="45"/>
      <c r="H145" s="11">
        <v>0</v>
      </c>
      <c r="I145" s="15" t="s">
        <v>8</v>
      </c>
      <c r="J145" s="2">
        <f>SUM(K145:M145)</f>
        <v>1590</v>
      </c>
      <c r="K145" s="2">
        <v>1590</v>
      </c>
      <c r="L145" s="2">
        <v>0</v>
      </c>
      <c r="M145" s="2">
        <v>0</v>
      </c>
      <c r="N145" s="11">
        <v>0</v>
      </c>
    </row>
    <row r="146" spans="1:14" ht="52.5" customHeight="1" x14ac:dyDescent="0.2">
      <c r="A146" s="36"/>
      <c r="B146" s="48"/>
      <c r="C146" s="21"/>
      <c r="D146" s="21"/>
      <c r="E146" s="21"/>
      <c r="F146" s="24"/>
      <c r="G146" s="45"/>
      <c r="H146" s="11">
        <v>0</v>
      </c>
      <c r="I146" s="15" t="s">
        <v>9</v>
      </c>
      <c r="J146" s="2">
        <f>SUM(K146:M146)</f>
        <v>3710</v>
      </c>
      <c r="K146" s="2">
        <v>3710</v>
      </c>
      <c r="L146" s="2">
        <v>0</v>
      </c>
      <c r="M146" s="2">
        <v>0</v>
      </c>
      <c r="N146" s="11">
        <v>0</v>
      </c>
    </row>
    <row r="147" spans="1:14" ht="35.25" customHeight="1" x14ac:dyDescent="0.2">
      <c r="A147" s="37"/>
      <c r="B147" s="49"/>
      <c r="C147" s="22"/>
      <c r="D147" s="22"/>
      <c r="E147" s="22"/>
      <c r="F147" s="25"/>
      <c r="G147" s="46"/>
      <c r="H147" s="11">
        <v>0</v>
      </c>
      <c r="I147" s="15" t="s">
        <v>10</v>
      </c>
      <c r="J147" s="2">
        <f>SUM(K147:M147)</f>
        <v>0</v>
      </c>
      <c r="K147" s="2">
        <v>0</v>
      </c>
      <c r="L147" s="2">
        <v>0</v>
      </c>
      <c r="M147" s="2">
        <v>0</v>
      </c>
      <c r="N147" s="11">
        <v>0</v>
      </c>
    </row>
    <row r="148" spans="1:14" ht="18.75" customHeight="1" x14ac:dyDescent="0.2">
      <c r="A148" s="35" t="s">
        <v>158</v>
      </c>
      <c r="B148" s="47" t="s">
        <v>63</v>
      </c>
      <c r="C148" s="20"/>
      <c r="D148" s="20" t="s">
        <v>40</v>
      </c>
      <c r="E148" s="20" t="s">
        <v>233</v>
      </c>
      <c r="F148" s="23">
        <v>44850</v>
      </c>
      <c r="G148" s="44"/>
      <c r="H148" s="11">
        <v>0</v>
      </c>
      <c r="I148" s="15" t="s">
        <v>6</v>
      </c>
      <c r="J148" s="2">
        <f>SUM(J149:J152)</f>
        <v>5300</v>
      </c>
      <c r="K148" s="2">
        <f t="shared" ref="K148:M148" si="43">SUM(K149:K152)</f>
        <v>5300</v>
      </c>
      <c r="L148" s="2">
        <f t="shared" si="43"/>
        <v>0</v>
      </c>
      <c r="M148" s="2">
        <f t="shared" si="43"/>
        <v>0</v>
      </c>
      <c r="N148" s="11">
        <v>0</v>
      </c>
    </row>
    <row r="149" spans="1:14" ht="42.75" customHeight="1" x14ac:dyDescent="0.2">
      <c r="A149" s="36"/>
      <c r="B149" s="48"/>
      <c r="C149" s="21"/>
      <c r="D149" s="21"/>
      <c r="E149" s="21"/>
      <c r="F149" s="24"/>
      <c r="G149" s="45"/>
      <c r="H149" s="11">
        <v>0</v>
      </c>
      <c r="I149" s="15" t="s">
        <v>7</v>
      </c>
      <c r="J149" s="2">
        <f>SUM(K149:M149)</f>
        <v>0</v>
      </c>
      <c r="K149" s="2">
        <v>0</v>
      </c>
      <c r="L149" s="2">
        <v>0</v>
      </c>
      <c r="M149" s="2">
        <v>0</v>
      </c>
      <c r="N149" s="11">
        <v>0</v>
      </c>
    </row>
    <row r="150" spans="1:14" ht="57.75" customHeight="1" x14ac:dyDescent="0.2">
      <c r="A150" s="36"/>
      <c r="B150" s="48"/>
      <c r="C150" s="21"/>
      <c r="D150" s="21"/>
      <c r="E150" s="21"/>
      <c r="F150" s="24"/>
      <c r="G150" s="45"/>
      <c r="H150" s="11">
        <v>0</v>
      </c>
      <c r="I150" s="15" t="s">
        <v>8</v>
      </c>
      <c r="J150" s="2">
        <f>SUM(K150:M150)</f>
        <v>1590</v>
      </c>
      <c r="K150" s="2">
        <v>1590</v>
      </c>
      <c r="L150" s="2">
        <v>0</v>
      </c>
      <c r="M150" s="2">
        <v>0</v>
      </c>
      <c r="N150" s="11">
        <v>0</v>
      </c>
    </row>
    <row r="151" spans="1:14" ht="59.25" customHeight="1" x14ac:dyDescent="0.2">
      <c r="A151" s="36"/>
      <c r="B151" s="48"/>
      <c r="C151" s="21"/>
      <c r="D151" s="21"/>
      <c r="E151" s="21"/>
      <c r="F151" s="24"/>
      <c r="G151" s="45"/>
      <c r="H151" s="11">
        <v>0</v>
      </c>
      <c r="I151" s="15" t="s">
        <v>9</v>
      </c>
      <c r="J151" s="2">
        <f>SUM(K151:M151)</f>
        <v>3710</v>
      </c>
      <c r="K151" s="2">
        <v>3710</v>
      </c>
      <c r="L151" s="2">
        <v>0</v>
      </c>
      <c r="M151" s="2">
        <v>0</v>
      </c>
      <c r="N151" s="11">
        <v>0</v>
      </c>
    </row>
    <row r="152" spans="1:14" ht="35.25" customHeight="1" x14ac:dyDescent="0.2">
      <c r="A152" s="37"/>
      <c r="B152" s="49"/>
      <c r="C152" s="22"/>
      <c r="D152" s="22"/>
      <c r="E152" s="22"/>
      <c r="F152" s="25"/>
      <c r="G152" s="46"/>
      <c r="H152" s="11">
        <v>0</v>
      </c>
      <c r="I152" s="15" t="s">
        <v>10</v>
      </c>
      <c r="J152" s="2">
        <f>SUM(K152:M152)</f>
        <v>0</v>
      </c>
      <c r="K152" s="2">
        <v>0</v>
      </c>
      <c r="L152" s="2">
        <v>0</v>
      </c>
      <c r="M152" s="2">
        <v>0</v>
      </c>
      <c r="N152" s="11">
        <v>0</v>
      </c>
    </row>
    <row r="153" spans="1:14" ht="18.75" customHeight="1" x14ac:dyDescent="0.2">
      <c r="A153" s="35" t="s">
        <v>159</v>
      </c>
      <c r="B153" s="47" t="s">
        <v>64</v>
      </c>
      <c r="C153" s="20"/>
      <c r="D153" s="20" t="s">
        <v>40</v>
      </c>
      <c r="E153" s="20" t="s">
        <v>233</v>
      </c>
      <c r="F153" s="23">
        <v>44850</v>
      </c>
      <c r="G153" s="44"/>
      <c r="H153" s="11">
        <v>0</v>
      </c>
      <c r="I153" s="15" t="s">
        <v>6</v>
      </c>
      <c r="J153" s="2">
        <f>SUM(J154:J157)</f>
        <v>5300</v>
      </c>
      <c r="K153" s="2">
        <f t="shared" ref="K153:M153" si="44">SUM(K154:K157)</f>
        <v>5300</v>
      </c>
      <c r="L153" s="2">
        <f t="shared" si="44"/>
        <v>0</v>
      </c>
      <c r="M153" s="2">
        <f t="shared" si="44"/>
        <v>0</v>
      </c>
      <c r="N153" s="11">
        <v>0</v>
      </c>
    </row>
    <row r="154" spans="1:14" ht="42.75" customHeight="1" x14ac:dyDescent="0.2">
      <c r="A154" s="36"/>
      <c r="B154" s="48"/>
      <c r="C154" s="21"/>
      <c r="D154" s="21"/>
      <c r="E154" s="21"/>
      <c r="F154" s="24"/>
      <c r="G154" s="45"/>
      <c r="H154" s="11">
        <v>0</v>
      </c>
      <c r="I154" s="15" t="s">
        <v>7</v>
      </c>
      <c r="J154" s="2">
        <f>SUM(K154:M154)</f>
        <v>0</v>
      </c>
      <c r="K154" s="2">
        <v>0</v>
      </c>
      <c r="L154" s="2">
        <v>0</v>
      </c>
      <c r="M154" s="2">
        <v>0</v>
      </c>
      <c r="N154" s="11">
        <v>0</v>
      </c>
    </row>
    <row r="155" spans="1:14" ht="54" customHeight="1" x14ac:dyDescent="0.2">
      <c r="A155" s="36"/>
      <c r="B155" s="48"/>
      <c r="C155" s="21"/>
      <c r="D155" s="21"/>
      <c r="E155" s="21"/>
      <c r="F155" s="24"/>
      <c r="G155" s="45"/>
      <c r="H155" s="11">
        <v>0</v>
      </c>
      <c r="I155" s="15" t="s">
        <v>8</v>
      </c>
      <c r="J155" s="2">
        <f>SUM(K155:M155)</f>
        <v>1590</v>
      </c>
      <c r="K155" s="2">
        <v>1590</v>
      </c>
      <c r="L155" s="2">
        <v>0</v>
      </c>
      <c r="M155" s="2">
        <v>0</v>
      </c>
      <c r="N155" s="11">
        <v>0</v>
      </c>
    </row>
    <row r="156" spans="1:14" ht="54.75" customHeight="1" x14ac:dyDescent="0.2">
      <c r="A156" s="36"/>
      <c r="B156" s="48"/>
      <c r="C156" s="21"/>
      <c r="D156" s="21"/>
      <c r="E156" s="21"/>
      <c r="F156" s="24"/>
      <c r="G156" s="45"/>
      <c r="H156" s="11">
        <v>0</v>
      </c>
      <c r="I156" s="15" t="s">
        <v>9</v>
      </c>
      <c r="J156" s="2">
        <f>SUM(K156:M156)</f>
        <v>3710</v>
      </c>
      <c r="K156" s="2">
        <v>3710</v>
      </c>
      <c r="L156" s="2">
        <v>0</v>
      </c>
      <c r="M156" s="2">
        <v>0</v>
      </c>
      <c r="N156" s="11">
        <v>0</v>
      </c>
    </row>
    <row r="157" spans="1:14" ht="35.25" customHeight="1" x14ac:dyDescent="0.2">
      <c r="A157" s="37"/>
      <c r="B157" s="49"/>
      <c r="C157" s="22"/>
      <c r="D157" s="22"/>
      <c r="E157" s="22"/>
      <c r="F157" s="25"/>
      <c r="G157" s="46"/>
      <c r="H157" s="11">
        <v>0</v>
      </c>
      <c r="I157" s="15" t="s">
        <v>10</v>
      </c>
      <c r="J157" s="2">
        <f>SUM(K157:M157)</f>
        <v>0</v>
      </c>
      <c r="K157" s="2">
        <v>0</v>
      </c>
      <c r="L157" s="2">
        <v>0</v>
      </c>
      <c r="M157" s="2">
        <v>0</v>
      </c>
      <c r="N157" s="11">
        <v>0</v>
      </c>
    </row>
    <row r="158" spans="1:14" ht="18.75" customHeight="1" x14ac:dyDescent="0.2">
      <c r="A158" s="35" t="s">
        <v>160</v>
      </c>
      <c r="B158" s="47" t="s">
        <v>65</v>
      </c>
      <c r="C158" s="20"/>
      <c r="D158" s="20" t="s">
        <v>40</v>
      </c>
      <c r="E158" s="20" t="s">
        <v>233</v>
      </c>
      <c r="F158" s="23">
        <v>44850</v>
      </c>
      <c r="G158" s="44"/>
      <c r="H158" s="11">
        <v>0</v>
      </c>
      <c r="I158" s="15" t="s">
        <v>6</v>
      </c>
      <c r="J158" s="2">
        <f>SUM(J159:J162)</f>
        <v>5300</v>
      </c>
      <c r="K158" s="2">
        <f t="shared" ref="K158:M158" si="45">SUM(K159:K162)</f>
        <v>5300</v>
      </c>
      <c r="L158" s="2">
        <f t="shared" si="45"/>
        <v>0</v>
      </c>
      <c r="M158" s="2">
        <f t="shared" si="45"/>
        <v>0</v>
      </c>
      <c r="N158" s="11">
        <v>0</v>
      </c>
    </row>
    <row r="159" spans="1:14" ht="42.75" customHeight="1" x14ac:dyDescent="0.2">
      <c r="A159" s="36"/>
      <c r="B159" s="48"/>
      <c r="C159" s="21"/>
      <c r="D159" s="21"/>
      <c r="E159" s="21"/>
      <c r="F159" s="24"/>
      <c r="G159" s="45"/>
      <c r="H159" s="11">
        <v>0</v>
      </c>
      <c r="I159" s="15" t="s">
        <v>7</v>
      </c>
      <c r="J159" s="2">
        <f>SUM(K159:M159)</f>
        <v>0</v>
      </c>
      <c r="K159" s="2">
        <v>0</v>
      </c>
      <c r="L159" s="2">
        <v>0</v>
      </c>
      <c r="M159" s="2">
        <v>0</v>
      </c>
      <c r="N159" s="11">
        <v>0</v>
      </c>
    </row>
    <row r="160" spans="1:14" ht="56.25" customHeight="1" x14ac:dyDescent="0.2">
      <c r="A160" s="36"/>
      <c r="B160" s="48"/>
      <c r="C160" s="21"/>
      <c r="D160" s="21"/>
      <c r="E160" s="21"/>
      <c r="F160" s="24"/>
      <c r="G160" s="45"/>
      <c r="H160" s="11">
        <v>0</v>
      </c>
      <c r="I160" s="15" t="s">
        <v>8</v>
      </c>
      <c r="J160" s="2">
        <f>SUM(K160:M160)</f>
        <v>1590</v>
      </c>
      <c r="K160" s="2">
        <v>1590</v>
      </c>
      <c r="L160" s="2">
        <v>0</v>
      </c>
      <c r="M160" s="2">
        <v>0</v>
      </c>
      <c r="N160" s="11">
        <v>0</v>
      </c>
    </row>
    <row r="161" spans="1:14" ht="59.25" customHeight="1" x14ac:dyDescent="0.2">
      <c r="A161" s="36"/>
      <c r="B161" s="48"/>
      <c r="C161" s="21"/>
      <c r="D161" s="21"/>
      <c r="E161" s="21"/>
      <c r="F161" s="24"/>
      <c r="G161" s="45"/>
      <c r="H161" s="11">
        <v>0</v>
      </c>
      <c r="I161" s="15" t="s">
        <v>9</v>
      </c>
      <c r="J161" s="2">
        <f>SUM(K161:M161)</f>
        <v>3710</v>
      </c>
      <c r="K161" s="2">
        <v>3710</v>
      </c>
      <c r="L161" s="2">
        <v>0</v>
      </c>
      <c r="M161" s="2">
        <v>0</v>
      </c>
      <c r="N161" s="11">
        <v>0</v>
      </c>
    </row>
    <row r="162" spans="1:14" ht="35.25" customHeight="1" x14ac:dyDescent="0.2">
      <c r="A162" s="37"/>
      <c r="B162" s="49"/>
      <c r="C162" s="22"/>
      <c r="D162" s="22"/>
      <c r="E162" s="22"/>
      <c r="F162" s="25"/>
      <c r="G162" s="46"/>
      <c r="H162" s="11">
        <v>0</v>
      </c>
      <c r="I162" s="15" t="s">
        <v>10</v>
      </c>
      <c r="J162" s="2">
        <f>SUM(K162:M162)</f>
        <v>0</v>
      </c>
      <c r="K162" s="2">
        <v>0</v>
      </c>
      <c r="L162" s="2">
        <v>0</v>
      </c>
      <c r="M162" s="2">
        <v>0</v>
      </c>
      <c r="N162" s="11">
        <v>0</v>
      </c>
    </row>
    <row r="163" spans="1:14" ht="18.75" customHeight="1" x14ac:dyDescent="0.2">
      <c r="A163" s="35" t="s">
        <v>161</v>
      </c>
      <c r="B163" s="47" t="s">
        <v>66</v>
      </c>
      <c r="C163" s="20"/>
      <c r="D163" s="20" t="s">
        <v>40</v>
      </c>
      <c r="E163" s="20" t="s">
        <v>233</v>
      </c>
      <c r="F163" s="23">
        <v>44850</v>
      </c>
      <c r="G163" s="44"/>
      <c r="H163" s="11">
        <v>0</v>
      </c>
      <c r="I163" s="15" t="s">
        <v>6</v>
      </c>
      <c r="J163" s="2">
        <f>SUM(J164:J167)</f>
        <v>5300</v>
      </c>
      <c r="K163" s="2">
        <f t="shared" ref="K163:M163" si="46">SUM(K164:K167)</f>
        <v>5300</v>
      </c>
      <c r="L163" s="2">
        <f t="shared" si="46"/>
        <v>0</v>
      </c>
      <c r="M163" s="2">
        <f t="shared" si="46"/>
        <v>0</v>
      </c>
      <c r="N163" s="11">
        <v>0</v>
      </c>
    </row>
    <row r="164" spans="1:14" ht="42.75" customHeight="1" x14ac:dyDescent="0.2">
      <c r="A164" s="36"/>
      <c r="B164" s="48"/>
      <c r="C164" s="21"/>
      <c r="D164" s="21"/>
      <c r="E164" s="21"/>
      <c r="F164" s="24"/>
      <c r="G164" s="45"/>
      <c r="H164" s="11">
        <v>0</v>
      </c>
      <c r="I164" s="15" t="s">
        <v>7</v>
      </c>
      <c r="J164" s="2">
        <f>SUM(K164:M164)</f>
        <v>0</v>
      </c>
      <c r="K164" s="2">
        <v>0</v>
      </c>
      <c r="L164" s="2">
        <v>0</v>
      </c>
      <c r="M164" s="2">
        <v>0</v>
      </c>
      <c r="N164" s="11">
        <v>0</v>
      </c>
    </row>
    <row r="165" spans="1:14" ht="55.5" customHeight="1" x14ac:dyDescent="0.2">
      <c r="A165" s="36"/>
      <c r="B165" s="48"/>
      <c r="C165" s="21"/>
      <c r="D165" s="21"/>
      <c r="E165" s="21"/>
      <c r="F165" s="24"/>
      <c r="G165" s="45"/>
      <c r="H165" s="11">
        <v>0</v>
      </c>
      <c r="I165" s="15" t="s">
        <v>8</v>
      </c>
      <c r="J165" s="2">
        <f>SUM(K165:M165)</f>
        <v>1590</v>
      </c>
      <c r="K165" s="2">
        <v>1590</v>
      </c>
      <c r="L165" s="2">
        <v>0</v>
      </c>
      <c r="M165" s="2">
        <v>0</v>
      </c>
      <c r="N165" s="11">
        <v>0</v>
      </c>
    </row>
    <row r="166" spans="1:14" ht="55.5" customHeight="1" x14ac:dyDescent="0.2">
      <c r="A166" s="36"/>
      <c r="B166" s="48"/>
      <c r="C166" s="21"/>
      <c r="D166" s="21"/>
      <c r="E166" s="21"/>
      <c r="F166" s="24"/>
      <c r="G166" s="45"/>
      <c r="H166" s="11">
        <v>0</v>
      </c>
      <c r="I166" s="15" t="s">
        <v>9</v>
      </c>
      <c r="J166" s="2">
        <f>SUM(K166:M166)</f>
        <v>3710</v>
      </c>
      <c r="K166" s="2">
        <v>3710</v>
      </c>
      <c r="L166" s="2">
        <v>0</v>
      </c>
      <c r="M166" s="2">
        <v>0</v>
      </c>
      <c r="N166" s="11">
        <v>0</v>
      </c>
    </row>
    <row r="167" spans="1:14" ht="35.25" customHeight="1" x14ac:dyDescent="0.2">
      <c r="A167" s="37"/>
      <c r="B167" s="49"/>
      <c r="C167" s="22"/>
      <c r="D167" s="22"/>
      <c r="E167" s="22"/>
      <c r="F167" s="25"/>
      <c r="G167" s="46"/>
      <c r="H167" s="11">
        <v>0</v>
      </c>
      <c r="I167" s="15" t="s">
        <v>10</v>
      </c>
      <c r="J167" s="2">
        <f>SUM(K167:M167)</f>
        <v>0</v>
      </c>
      <c r="K167" s="2">
        <v>0</v>
      </c>
      <c r="L167" s="2">
        <v>0</v>
      </c>
      <c r="M167" s="2">
        <v>0</v>
      </c>
      <c r="N167" s="11">
        <v>0</v>
      </c>
    </row>
    <row r="168" spans="1:14" s="5" customFormat="1" ht="12.75" customHeight="1" x14ac:dyDescent="0.2">
      <c r="A168" s="26" t="s">
        <v>11</v>
      </c>
      <c r="B168" s="27"/>
      <c r="C168" s="27"/>
      <c r="D168" s="69"/>
      <c r="E168" s="69"/>
      <c r="F168" s="69"/>
      <c r="G168" s="70"/>
      <c r="H168" s="11">
        <v>0</v>
      </c>
      <c r="I168" s="3" t="s">
        <v>6</v>
      </c>
      <c r="J168" s="4">
        <f t="shared" ref="J168:M168" si="47">SUM(J169:J172)</f>
        <v>37100</v>
      </c>
      <c r="K168" s="4">
        <f t="shared" si="47"/>
        <v>37100</v>
      </c>
      <c r="L168" s="4">
        <f t="shared" si="47"/>
        <v>0</v>
      </c>
      <c r="M168" s="4">
        <f t="shared" si="47"/>
        <v>0</v>
      </c>
      <c r="N168" s="4">
        <f t="shared" ref="N168" si="48">SUM(N169:N172)</f>
        <v>0</v>
      </c>
    </row>
    <row r="169" spans="1:14" s="5" customFormat="1" ht="46.5" customHeight="1" x14ac:dyDescent="0.2">
      <c r="A169" s="29"/>
      <c r="B169" s="30"/>
      <c r="C169" s="30"/>
      <c r="D169" s="71"/>
      <c r="E169" s="71"/>
      <c r="F169" s="71"/>
      <c r="G169" s="72"/>
      <c r="H169" s="11">
        <v>0</v>
      </c>
      <c r="I169" s="3" t="s">
        <v>7</v>
      </c>
      <c r="J169" s="4">
        <f t="shared" ref="J169:M171" si="49">J164+J159+J154+J149+J144+J139+J134</f>
        <v>0</v>
      </c>
      <c r="K169" s="4">
        <f t="shared" si="49"/>
        <v>0</v>
      </c>
      <c r="L169" s="4">
        <f t="shared" si="49"/>
        <v>0</v>
      </c>
      <c r="M169" s="4">
        <f t="shared" si="49"/>
        <v>0</v>
      </c>
      <c r="N169" s="4">
        <f t="shared" ref="N169" si="50">N164+N159+N154+N149+N144+N139+N134</f>
        <v>0</v>
      </c>
    </row>
    <row r="170" spans="1:14" s="5" customFormat="1" ht="54.75" customHeight="1" x14ac:dyDescent="0.2">
      <c r="A170" s="29"/>
      <c r="B170" s="30"/>
      <c r="C170" s="30"/>
      <c r="D170" s="71"/>
      <c r="E170" s="71"/>
      <c r="F170" s="71"/>
      <c r="G170" s="72"/>
      <c r="H170" s="11">
        <v>0</v>
      </c>
      <c r="I170" s="3" t="s">
        <v>8</v>
      </c>
      <c r="J170" s="4">
        <f t="shared" si="49"/>
        <v>11130</v>
      </c>
      <c r="K170" s="4">
        <f t="shared" si="49"/>
        <v>11130</v>
      </c>
      <c r="L170" s="4">
        <f t="shared" si="49"/>
        <v>0</v>
      </c>
      <c r="M170" s="4">
        <f t="shared" si="49"/>
        <v>0</v>
      </c>
      <c r="N170" s="4">
        <f t="shared" ref="N170" si="51">N165+N160+N155+N150+N145+N140+N135</f>
        <v>0</v>
      </c>
    </row>
    <row r="171" spans="1:14" s="5" customFormat="1" ht="68.25" customHeight="1" x14ac:dyDescent="0.2">
      <c r="A171" s="29"/>
      <c r="B171" s="30"/>
      <c r="C171" s="30"/>
      <c r="D171" s="71"/>
      <c r="E171" s="71"/>
      <c r="F171" s="71"/>
      <c r="G171" s="72"/>
      <c r="H171" s="11">
        <v>0</v>
      </c>
      <c r="I171" s="3" t="s">
        <v>9</v>
      </c>
      <c r="J171" s="4">
        <f t="shared" si="49"/>
        <v>25970</v>
      </c>
      <c r="K171" s="4">
        <f t="shared" si="49"/>
        <v>25970</v>
      </c>
      <c r="L171" s="4">
        <f t="shared" si="49"/>
        <v>0</v>
      </c>
      <c r="M171" s="4">
        <f t="shared" si="49"/>
        <v>0</v>
      </c>
      <c r="N171" s="4">
        <f t="shared" ref="N171" si="52">N166+N161+N156+N151+N146+N141+N136</f>
        <v>0</v>
      </c>
    </row>
    <row r="172" spans="1:14" s="5" customFormat="1" ht="35.25" customHeight="1" x14ac:dyDescent="0.2">
      <c r="A172" s="32"/>
      <c r="B172" s="33"/>
      <c r="C172" s="33"/>
      <c r="D172" s="73"/>
      <c r="E172" s="73"/>
      <c r="F172" s="73"/>
      <c r="G172" s="74"/>
      <c r="H172" s="11">
        <v>0</v>
      </c>
      <c r="I172" s="3" t="s">
        <v>10</v>
      </c>
      <c r="J172" s="4">
        <f>J167+J162+J157+J152+J147+J142+J137</f>
        <v>0</v>
      </c>
      <c r="K172" s="4">
        <f>K167+K162+K157+K152+K147+K142+K137</f>
        <v>0</v>
      </c>
      <c r="L172" s="4">
        <f>L167+L162+L157+L152+L147+L142</f>
        <v>0</v>
      </c>
      <c r="M172" s="4">
        <f>M167+M162+M157+M152+M147+M142+M137</f>
        <v>0</v>
      </c>
      <c r="N172" s="4">
        <f>N167+N162+N157+N152+N147+N142+N137</f>
        <v>0</v>
      </c>
    </row>
    <row r="173" spans="1:14" ht="18.75" customHeight="1" x14ac:dyDescent="0.2">
      <c r="A173" s="14">
        <v>5</v>
      </c>
      <c r="B173" s="41" t="s">
        <v>16</v>
      </c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3"/>
    </row>
    <row r="174" spans="1:14" ht="21" customHeight="1" x14ac:dyDescent="0.2">
      <c r="A174" s="35" t="s">
        <v>120</v>
      </c>
      <c r="B174" s="17" t="s">
        <v>67</v>
      </c>
      <c r="C174" s="20"/>
      <c r="D174" s="20" t="s">
        <v>36</v>
      </c>
      <c r="E174" s="20" t="s">
        <v>164</v>
      </c>
      <c r="F174" s="23">
        <v>44852</v>
      </c>
      <c r="G174" s="20"/>
      <c r="H174" s="11">
        <v>0</v>
      </c>
      <c r="I174" s="15" t="s">
        <v>6</v>
      </c>
      <c r="J174" s="2">
        <f t="shared" ref="J174:M174" si="53">SUM(J175:J178)</f>
        <v>148671.03</v>
      </c>
      <c r="K174" s="2">
        <f t="shared" si="53"/>
        <v>148671.03</v>
      </c>
      <c r="L174" s="2">
        <f t="shared" si="53"/>
        <v>0</v>
      </c>
      <c r="M174" s="2">
        <f t="shared" si="53"/>
        <v>0</v>
      </c>
      <c r="N174" s="9"/>
    </row>
    <row r="175" spans="1:14" ht="41.25" customHeight="1" x14ac:dyDescent="0.2">
      <c r="A175" s="36"/>
      <c r="B175" s="18"/>
      <c r="C175" s="21"/>
      <c r="D175" s="21"/>
      <c r="E175" s="21"/>
      <c r="F175" s="24"/>
      <c r="G175" s="21"/>
      <c r="H175" s="11">
        <v>0</v>
      </c>
      <c r="I175" s="15" t="s">
        <v>7</v>
      </c>
      <c r="J175" s="2">
        <f>SUM(K175:M175)</f>
        <v>105928.1</v>
      </c>
      <c r="K175" s="2">
        <v>105928.1</v>
      </c>
      <c r="L175" s="2">
        <v>0</v>
      </c>
      <c r="M175" s="2">
        <v>0</v>
      </c>
      <c r="N175" s="9"/>
    </row>
    <row r="176" spans="1:14" ht="54" customHeight="1" x14ac:dyDescent="0.2">
      <c r="A176" s="36"/>
      <c r="B176" s="18"/>
      <c r="C176" s="21"/>
      <c r="D176" s="21"/>
      <c r="E176" s="21"/>
      <c r="F176" s="24"/>
      <c r="G176" s="21"/>
      <c r="H176" s="11">
        <v>0</v>
      </c>
      <c r="I176" s="15" t="s">
        <v>8</v>
      </c>
      <c r="J176" s="2">
        <f>SUM(K176:M176)</f>
        <v>35309.370000000003</v>
      </c>
      <c r="K176" s="2">
        <v>35309.370000000003</v>
      </c>
      <c r="L176" s="2">
        <v>0</v>
      </c>
      <c r="M176" s="2">
        <v>0</v>
      </c>
      <c r="N176" s="9"/>
    </row>
    <row r="177" spans="1:14" ht="69.75" customHeight="1" x14ac:dyDescent="0.2">
      <c r="A177" s="36"/>
      <c r="B177" s="18"/>
      <c r="C177" s="21"/>
      <c r="D177" s="21"/>
      <c r="E177" s="21"/>
      <c r="F177" s="24"/>
      <c r="G177" s="21"/>
      <c r="H177" s="11">
        <v>0</v>
      </c>
      <c r="I177" s="15" t="s">
        <v>9</v>
      </c>
      <c r="J177" s="2">
        <f>SUM(K177:M177)</f>
        <v>7433.56</v>
      </c>
      <c r="K177" s="2">
        <v>7433.56</v>
      </c>
      <c r="L177" s="2">
        <v>0</v>
      </c>
      <c r="M177" s="2">
        <v>0</v>
      </c>
      <c r="N177" s="9"/>
    </row>
    <row r="178" spans="1:14" ht="34.5" customHeight="1" x14ac:dyDescent="0.2">
      <c r="A178" s="37"/>
      <c r="B178" s="19"/>
      <c r="C178" s="22"/>
      <c r="D178" s="22"/>
      <c r="E178" s="22"/>
      <c r="F178" s="25"/>
      <c r="G178" s="22"/>
      <c r="H178" s="11">
        <v>0</v>
      </c>
      <c r="I178" s="15" t="s">
        <v>10</v>
      </c>
      <c r="J178" s="2">
        <f>SUM(K178:M178)</f>
        <v>0</v>
      </c>
      <c r="K178" s="2">
        <v>0</v>
      </c>
      <c r="L178" s="2">
        <v>0</v>
      </c>
      <c r="M178" s="2">
        <v>0</v>
      </c>
      <c r="N178" s="9"/>
    </row>
    <row r="179" spans="1:14" ht="21" customHeight="1" x14ac:dyDescent="0.2">
      <c r="A179" s="35" t="s">
        <v>121</v>
      </c>
      <c r="B179" s="17" t="s">
        <v>25</v>
      </c>
      <c r="C179" s="20"/>
      <c r="D179" s="20" t="s">
        <v>36</v>
      </c>
      <c r="E179" s="20" t="s">
        <v>164</v>
      </c>
      <c r="F179" s="23">
        <v>44852</v>
      </c>
      <c r="G179" s="20"/>
      <c r="H179" s="11">
        <v>0</v>
      </c>
      <c r="I179" s="15" t="s">
        <v>6</v>
      </c>
      <c r="J179" s="2">
        <f t="shared" ref="J179:M179" si="54">SUM(J180:J183)</f>
        <v>329731.28000000003</v>
      </c>
      <c r="K179" s="2">
        <f t="shared" si="54"/>
        <v>329731.28000000003</v>
      </c>
      <c r="L179" s="2">
        <f t="shared" si="54"/>
        <v>0</v>
      </c>
      <c r="M179" s="2">
        <f t="shared" si="54"/>
        <v>0</v>
      </c>
      <c r="N179" s="9"/>
    </row>
    <row r="180" spans="1:14" ht="37.5" customHeight="1" x14ac:dyDescent="0.2">
      <c r="A180" s="36"/>
      <c r="B180" s="18"/>
      <c r="C180" s="21"/>
      <c r="D180" s="21"/>
      <c r="E180" s="21"/>
      <c r="F180" s="24"/>
      <c r="G180" s="21"/>
      <c r="H180" s="11">
        <v>0</v>
      </c>
      <c r="I180" s="15" t="s">
        <v>7</v>
      </c>
      <c r="J180" s="2">
        <f>SUM(K180:M180)</f>
        <v>155056.13</v>
      </c>
      <c r="K180" s="2">
        <v>155056.13</v>
      </c>
      <c r="L180" s="2">
        <v>0</v>
      </c>
      <c r="M180" s="2">
        <v>0</v>
      </c>
      <c r="N180" s="9"/>
    </row>
    <row r="181" spans="1:14" ht="54" customHeight="1" x14ac:dyDescent="0.2">
      <c r="A181" s="36"/>
      <c r="B181" s="18"/>
      <c r="C181" s="21"/>
      <c r="D181" s="21"/>
      <c r="E181" s="21"/>
      <c r="F181" s="24"/>
      <c r="G181" s="21"/>
      <c r="H181" s="11">
        <v>0</v>
      </c>
      <c r="I181" s="15" t="s">
        <v>8</v>
      </c>
      <c r="J181" s="2">
        <f>SUM(K181:M181)</f>
        <v>51685.38</v>
      </c>
      <c r="K181" s="2">
        <v>51685.38</v>
      </c>
      <c r="L181" s="2">
        <v>0</v>
      </c>
      <c r="M181" s="2">
        <v>0</v>
      </c>
      <c r="N181" s="9"/>
    </row>
    <row r="182" spans="1:14" ht="69.75" customHeight="1" x14ac:dyDescent="0.2">
      <c r="A182" s="36"/>
      <c r="B182" s="18"/>
      <c r="C182" s="21"/>
      <c r="D182" s="21"/>
      <c r="E182" s="21"/>
      <c r="F182" s="24"/>
      <c r="G182" s="21"/>
      <c r="H182" s="11">
        <v>0</v>
      </c>
      <c r="I182" s="15" t="s">
        <v>9</v>
      </c>
      <c r="J182" s="2">
        <f>SUM(K182:M182)</f>
        <v>122989.77</v>
      </c>
      <c r="K182" s="2">
        <v>122989.77</v>
      </c>
      <c r="L182" s="2">
        <v>0</v>
      </c>
      <c r="M182" s="2">
        <v>0</v>
      </c>
      <c r="N182" s="9"/>
    </row>
    <row r="183" spans="1:14" ht="34.5" customHeight="1" x14ac:dyDescent="0.2">
      <c r="A183" s="37"/>
      <c r="B183" s="19"/>
      <c r="C183" s="22"/>
      <c r="D183" s="22"/>
      <c r="E183" s="22"/>
      <c r="F183" s="25"/>
      <c r="G183" s="22"/>
      <c r="H183" s="11">
        <v>0</v>
      </c>
      <c r="I183" s="15" t="s">
        <v>10</v>
      </c>
      <c r="J183" s="2">
        <f>SUM(K183:M183)</f>
        <v>0</v>
      </c>
      <c r="K183" s="2">
        <v>0</v>
      </c>
      <c r="L183" s="2">
        <v>0</v>
      </c>
      <c r="M183" s="2">
        <v>0</v>
      </c>
      <c r="N183" s="9"/>
    </row>
    <row r="184" spans="1:14" ht="17.25" customHeight="1" x14ac:dyDescent="0.2">
      <c r="A184" s="35" t="s">
        <v>122</v>
      </c>
      <c r="B184" s="17" t="s">
        <v>68</v>
      </c>
      <c r="C184" s="20"/>
      <c r="D184" s="20" t="s">
        <v>36</v>
      </c>
      <c r="E184" s="20" t="s">
        <v>164</v>
      </c>
      <c r="F184" s="23">
        <v>44852</v>
      </c>
      <c r="G184" s="20"/>
      <c r="H184" s="11">
        <v>0</v>
      </c>
      <c r="I184" s="15" t="s">
        <v>6</v>
      </c>
      <c r="J184" s="2">
        <f t="shared" ref="J184:M184" si="55">SUM(J185:J188)</f>
        <v>87593.23</v>
      </c>
      <c r="K184" s="2">
        <f t="shared" si="55"/>
        <v>87593.23</v>
      </c>
      <c r="L184" s="2">
        <f t="shared" si="55"/>
        <v>0</v>
      </c>
      <c r="M184" s="2">
        <f t="shared" si="55"/>
        <v>0</v>
      </c>
      <c r="N184" s="9"/>
    </row>
    <row r="185" spans="1:14" ht="49.5" customHeight="1" x14ac:dyDescent="0.2">
      <c r="A185" s="36"/>
      <c r="B185" s="18"/>
      <c r="C185" s="21"/>
      <c r="D185" s="21"/>
      <c r="E185" s="21"/>
      <c r="F185" s="24"/>
      <c r="G185" s="21"/>
      <c r="H185" s="11">
        <v>0</v>
      </c>
      <c r="I185" s="15" t="s">
        <v>7</v>
      </c>
      <c r="J185" s="2">
        <f>SUM(K185:M185)</f>
        <v>41190.71</v>
      </c>
      <c r="K185" s="2">
        <v>41190.71</v>
      </c>
      <c r="L185" s="2">
        <v>0</v>
      </c>
      <c r="M185" s="2">
        <v>0</v>
      </c>
      <c r="N185" s="9"/>
    </row>
    <row r="186" spans="1:14" ht="53.25" customHeight="1" x14ac:dyDescent="0.2">
      <c r="A186" s="36"/>
      <c r="B186" s="18"/>
      <c r="C186" s="21"/>
      <c r="D186" s="21"/>
      <c r="E186" s="21"/>
      <c r="F186" s="24"/>
      <c r="G186" s="21"/>
      <c r="H186" s="11">
        <v>0</v>
      </c>
      <c r="I186" s="15" t="s">
        <v>8</v>
      </c>
      <c r="J186" s="2">
        <f>SUM(K186:M186)</f>
        <v>13730.24</v>
      </c>
      <c r="K186" s="2">
        <v>13730.24</v>
      </c>
      <c r="L186" s="2">
        <v>0</v>
      </c>
      <c r="M186" s="2">
        <v>0</v>
      </c>
      <c r="N186" s="9"/>
    </row>
    <row r="187" spans="1:14" ht="69.75" customHeight="1" x14ac:dyDescent="0.2">
      <c r="A187" s="36"/>
      <c r="B187" s="18"/>
      <c r="C187" s="21"/>
      <c r="D187" s="21"/>
      <c r="E187" s="21"/>
      <c r="F187" s="24"/>
      <c r="G187" s="21"/>
      <c r="H187" s="11">
        <v>0</v>
      </c>
      <c r="I187" s="15" t="s">
        <v>9</v>
      </c>
      <c r="J187" s="2">
        <f>SUM(K187:M187)</f>
        <v>32672.28</v>
      </c>
      <c r="K187" s="2">
        <v>32672.28</v>
      </c>
      <c r="L187" s="2">
        <v>0</v>
      </c>
      <c r="M187" s="2">
        <v>0</v>
      </c>
      <c r="N187" s="9"/>
    </row>
    <row r="188" spans="1:14" ht="32.25" customHeight="1" x14ac:dyDescent="0.2">
      <c r="A188" s="37"/>
      <c r="B188" s="19"/>
      <c r="C188" s="22"/>
      <c r="D188" s="22"/>
      <c r="E188" s="22"/>
      <c r="F188" s="25"/>
      <c r="G188" s="22"/>
      <c r="H188" s="11">
        <v>0</v>
      </c>
      <c r="I188" s="15" t="s">
        <v>10</v>
      </c>
      <c r="J188" s="2">
        <f>SUM(K188:M188)</f>
        <v>0</v>
      </c>
      <c r="K188" s="2">
        <v>0</v>
      </c>
      <c r="L188" s="2">
        <v>0</v>
      </c>
      <c r="M188" s="2">
        <v>0</v>
      </c>
      <c r="N188" s="9"/>
    </row>
    <row r="189" spans="1:14" ht="17.25" customHeight="1" x14ac:dyDescent="0.2">
      <c r="A189" s="35" t="s">
        <v>165</v>
      </c>
      <c r="B189" s="17" t="s">
        <v>26</v>
      </c>
      <c r="C189" s="20"/>
      <c r="D189" s="20" t="s">
        <v>36</v>
      </c>
      <c r="E189" s="20" t="s">
        <v>164</v>
      </c>
      <c r="F189" s="23">
        <v>44852</v>
      </c>
      <c r="G189" s="20"/>
      <c r="H189" s="11">
        <v>0</v>
      </c>
      <c r="I189" s="15" t="s">
        <v>6</v>
      </c>
      <c r="J189" s="2">
        <f t="shared" ref="J189:M189" si="56">SUM(J190:J193)</f>
        <v>271243.26</v>
      </c>
      <c r="K189" s="2">
        <f t="shared" si="56"/>
        <v>271243.26</v>
      </c>
      <c r="L189" s="2">
        <f t="shared" si="56"/>
        <v>0</v>
      </c>
      <c r="M189" s="2">
        <f t="shared" si="56"/>
        <v>0</v>
      </c>
      <c r="N189" s="9"/>
    </row>
    <row r="190" spans="1:14" ht="49.5" customHeight="1" x14ac:dyDescent="0.2">
      <c r="A190" s="36"/>
      <c r="B190" s="18"/>
      <c r="C190" s="21"/>
      <c r="D190" s="21"/>
      <c r="E190" s="21"/>
      <c r="F190" s="24"/>
      <c r="G190" s="21"/>
      <c r="H190" s="11">
        <v>0</v>
      </c>
      <c r="I190" s="15" t="s">
        <v>7</v>
      </c>
      <c r="J190" s="2">
        <f>SUM(K190:M190)</f>
        <v>127552.14</v>
      </c>
      <c r="K190" s="2">
        <v>127552.14</v>
      </c>
      <c r="L190" s="2">
        <v>0</v>
      </c>
      <c r="M190" s="2">
        <v>0</v>
      </c>
      <c r="N190" s="9"/>
    </row>
    <row r="191" spans="1:14" ht="53.25" customHeight="1" x14ac:dyDescent="0.2">
      <c r="A191" s="36"/>
      <c r="B191" s="18"/>
      <c r="C191" s="21"/>
      <c r="D191" s="21"/>
      <c r="E191" s="21"/>
      <c r="F191" s="24"/>
      <c r="G191" s="21"/>
      <c r="H191" s="11">
        <v>0</v>
      </c>
      <c r="I191" s="15" t="s">
        <v>8</v>
      </c>
      <c r="J191" s="2">
        <f>SUM(K191:M191)</f>
        <v>42517.38</v>
      </c>
      <c r="K191" s="2">
        <v>42517.38</v>
      </c>
      <c r="L191" s="2">
        <v>0</v>
      </c>
      <c r="M191" s="2">
        <v>0</v>
      </c>
      <c r="N191" s="9"/>
    </row>
    <row r="192" spans="1:14" ht="69.75" customHeight="1" x14ac:dyDescent="0.2">
      <c r="A192" s="36"/>
      <c r="B192" s="18"/>
      <c r="C192" s="21"/>
      <c r="D192" s="21"/>
      <c r="E192" s="21"/>
      <c r="F192" s="24"/>
      <c r="G192" s="21"/>
      <c r="H192" s="11">
        <v>0</v>
      </c>
      <c r="I192" s="15" t="s">
        <v>9</v>
      </c>
      <c r="J192" s="2">
        <f>SUM(K192:M192)</f>
        <v>101173.74</v>
      </c>
      <c r="K192" s="2">
        <v>101173.74</v>
      </c>
      <c r="L192" s="2">
        <v>0</v>
      </c>
      <c r="M192" s="2">
        <v>0</v>
      </c>
      <c r="N192" s="9"/>
    </row>
    <row r="193" spans="1:14" ht="32.25" customHeight="1" x14ac:dyDescent="0.2">
      <c r="A193" s="37"/>
      <c r="B193" s="19"/>
      <c r="C193" s="22"/>
      <c r="D193" s="22"/>
      <c r="E193" s="22"/>
      <c r="F193" s="25"/>
      <c r="G193" s="22"/>
      <c r="H193" s="11">
        <v>0</v>
      </c>
      <c r="I193" s="15" t="s">
        <v>10</v>
      </c>
      <c r="J193" s="2">
        <f>SUM(K193:M193)</f>
        <v>0</v>
      </c>
      <c r="K193" s="2">
        <v>0</v>
      </c>
      <c r="L193" s="2">
        <v>0</v>
      </c>
      <c r="M193" s="2">
        <v>0</v>
      </c>
      <c r="N193" s="9"/>
    </row>
    <row r="194" spans="1:14" s="5" customFormat="1" ht="12.75" customHeight="1" x14ac:dyDescent="0.2">
      <c r="A194" s="26" t="s">
        <v>11</v>
      </c>
      <c r="B194" s="27"/>
      <c r="C194" s="27"/>
      <c r="D194" s="75"/>
      <c r="E194" s="75"/>
      <c r="F194" s="75"/>
      <c r="G194" s="76"/>
      <c r="H194" s="11">
        <v>0</v>
      </c>
      <c r="I194" s="3" t="s">
        <v>6</v>
      </c>
      <c r="J194" s="4">
        <f t="shared" ref="J194:M194" si="57">SUM(J195:J198)</f>
        <v>837238.79999999993</v>
      </c>
      <c r="K194" s="4">
        <f t="shared" si="57"/>
        <v>837238.79999999993</v>
      </c>
      <c r="L194" s="4">
        <f t="shared" si="57"/>
        <v>0</v>
      </c>
      <c r="M194" s="4">
        <f t="shared" si="57"/>
        <v>0</v>
      </c>
      <c r="N194" s="4">
        <f t="shared" ref="N194" si="58">SUM(N195:N198)</f>
        <v>0</v>
      </c>
    </row>
    <row r="195" spans="1:14" s="5" customFormat="1" ht="47.25" customHeight="1" x14ac:dyDescent="0.2">
      <c r="A195" s="29"/>
      <c r="B195" s="30"/>
      <c r="C195" s="30"/>
      <c r="D195" s="77"/>
      <c r="E195" s="77"/>
      <c r="F195" s="77"/>
      <c r="G195" s="78"/>
      <c r="H195" s="11">
        <v>0</v>
      </c>
      <c r="I195" s="3" t="s">
        <v>7</v>
      </c>
      <c r="J195" s="4">
        <f>SUM(K195:M195)</f>
        <v>429727.08</v>
      </c>
      <c r="K195" s="4">
        <f>K175+K180+K185+K190</f>
        <v>429727.08</v>
      </c>
      <c r="L195" s="4">
        <f t="shared" ref="L195:N195" si="59">L175+L180+L185+L190</f>
        <v>0</v>
      </c>
      <c r="M195" s="4">
        <f t="shared" si="59"/>
        <v>0</v>
      </c>
      <c r="N195" s="4">
        <f t="shared" si="59"/>
        <v>0</v>
      </c>
    </row>
    <row r="196" spans="1:14" s="5" customFormat="1" ht="56.25" customHeight="1" x14ac:dyDescent="0.2">
      <c r="A196" s="29"/>
      <c r="B196" s="30"/>
      <c r="C196" s="30"/>
      <c r="D196" s="77"/>
      <c r="E196" s="77"/>
      <c r="F196" s="77"/>
      <c r="G196" s="78"/>
      <c r="H196" s="11">
        <v>0</v>
      </c>
      <c r="I196" s="3" t="s">
        <v>8</v>
      </c>
      <c r="J196" s="4">
        <f>SUM(K196:M196)</f>
        <v>143242.37</v>
      </c>
      <c r="K196" s="4">
        <f t="shared" ref="K196:N196" si="60">K176+K181+K186+K191</f>
        <v>143242.37</v>
      </c>
      <c r="L196" s="4">
        <f t="shared" si="60"/>
        <v>0</v>
      </c>
      <c r="M196" s="4">
        <f t="shared" si="60"/>
        <v>0</v>
      </c>
      <c r="N196" s="4">
        <f t="shared" si="60"/>
        <v>0</v>
      </c>
    </row>
    <row r="197" spans="1:14" s="5" customFormat="1" ht="71.25" customHeight="1" x14ac:dyDescent="0.2">
      <c r="A197" s="29"/>
      <c r="B197" s="30"/>
      <c r="C197" s="30"/>
      <c r="D197" s="77"/>
      <c r="E197" s="77"/>
      <c r="F197" s="77"/>
      <c r="G197" s="78"/>
      <c r="H197" s="11">
        <v>0</v>
      </c>
      <c r="I197" s="3" t="s">
        <v>9</v>
      </c>
      <c r="J197" s="4">
        <f>SUM(K197:M197)</f>
        <v>264269.34999999998</v>
      </c>
      <c r="K197" s="4">
        <f t="shared" ref="K197:N197" si="61">K177+K182+K187+K192</f>
        <v>264269.34999999998</v>
      </c>
      <c r="L197" s="4">
        <f t="shared" si="61"/>
        <v>0</v>
      </c>
      <c r="M197" s="4">
        <f t="shared" si="61"/>
        <v>0</v>
      </c>
      <c r="N197" s="4">
        <f t="shared" si="61"/>
        <v>0</v>
      </c>
    </row>
    <row r="198" spans="1:14" s="5" customFormat="1" ht="36.75" customHeight="1" x14ac:dyDescent="0.2">
      <c r="A198" s="32"/>
      <c r="B198" s="33"/>
      <c r="C198" s="33"/>
      <c r="D198" s="79"/>
      <c r="E198" s="79"/>
      <c r="F198" s="79"/>
      <c r="G198" s="80"/>
      <c r="H198" s="11">
        <v>0</v>
      </c>
      <c r="I198" s="3" t="s">
        <v>10</v>
      </c>
      <c r="J198" s="4">
        <f>SUM(K198:M198)</f>
        <v>0</v>
      </c>
      <c r="K198" s="4">
        <f t="shared" ref="K198:N198" si="62">K178+K183+K188+K193</f>
        <v>0</v>
      </c>
      <c r="L198" s="4">
        <f t="shared" si="62"/>
        <v>0</v>
      </c>
      <c r="M198" s="4">
        <f t="shared" si="62"/>
        <v>0</v>
      </c>
      <c r="N198" s="4">
        <f t="shared" si="62"/>
        <v>0</v>
      </c>
    </row>
    <row r="199" spans="1:14" ht="41.25" customHeight="1" x14ac:dyDescent="0.2">
      <c r="A199" s="14">
        <v>6</v>
      </c>
      <c r="B199" s="41" t="s">
        <v>17</v>
      </c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3"/>
    </row>
    <row r="200" spans="1:14" ht="19.5" customHeight="1" x14ac:dyDescent="0.2">
      <c r="A200" s="35" t="s">
        <v>123</v>
      </c>
      <c r="B200" s="17" t="s">
        <v>26</v>
      </c>
      <c r="C200" s="20"/>
      <c r="D200" s="20" t="s">
        <v>36</v>
      </c>
      <c r="E200" s="20" t="s">
        <v>164</v>
      </c>
      <c r="F200" s="23">
        <v>44852</v>
      </c>
      <c r="G200" s="20"/>
      <c r="H200" s="11">
        <v>0</v>
      </c>
      <c r="I200" s="15" t="s">
        <v>6</v>
      </c>
      <c r="J200" s="2">
        <f t="shared" ref="J200:M200" si="63">SUM(J201:J204)</f>
        <v>16291.96</v>
      </c>
      <c r="K200" s="2">
        <f t="shared" si="63"/>
        <v>16291.96</v>
      </c>
      <c r="L200" s="2">
        <f t="shared" si="63"/>
        <v>0</v>
      </c>
      <c r="M200" s="2">
        <f t="shared" si="63"/>
        <v>0</v>
      </c>
      <c r="N200" s="2">
        <f t="shared" ref="N200" si="64">SUM(N201:N204)</f>
        <v>0</v>
      </c>
    </row>
    <row r="201" spans="1:14" ht="42.75" customHeight="1" x14ac:dyDescent="0.2">
      <c r="A201" s="36"/>
      <c r="B201" s="18"/>
      <c r="C201" s="21"/>
      <c r="D201" s="21"/>
      <c r="E201" s="21"/>
      <c r="F201" s="24"/>
      <c r="G201" s="21"/>
      <c r="H201" s="11">
        <v>0</v>
      </c>
      <c r="I201" s="15" t="s">
        <v>7</v>
      </c>
      <c r="J201" s="2">
        <f>SUM(K201:M201)</f>
        <v>0</v>
      </c>
      <c r="K201" s="2">
        <v>0</v>
      </c>
      <c r="L201" s="2">
        <v>0</v>
      </c>
      <c r="M201" s="2">
        <v>0</v>
      </c>
      <c r="N201" s="2">
        <v>0</v>
      </c>
    </row>
    <row r="202" spans="1:14" ht="54.75" customHeight="1" x14ac:dyDescent="0.2">
      <c r="A202" s="36"/>
      <c r="B202" s="18"/>
      <c r="C202" s="21"/>
      <c r="D202" s="21"/>
      <c r="E202" s="21"/>
      <c r="F202" s="24"/>
      <c r="G202" s="21"/>
      <c r="H202" s="11">
        <v>0</v>
      </c>
      <c r="I202" s="15" t="s">
        <v>8</v>
      </c>
      <c r="J202" s="2">
        <f>SUM(K202:M202)</f>
        <v>10215.049999999999</v>
      </c>
      <c r="K202" s="2">
        <v>10215.049999999999</v>
      </c>
      <c r="L202" s="2">
        <v>0</v>
      </c>
      <c r="M202" s="2">
        <v>0</v>
      </c>
      <c r="N202" s="2">
        <v>0</v>
      </c>
    </row>
    <row r="203" spans="1:14" ht="57" customHeight="1" x14ac:dyDescent="0.2">
      <c r="A203" s="36"/>
      <c r="B203" s="18"/>
      <c r="C203" s="21"/>
      <c r="D203" s="21"/>
      <c r="E203" s="21"/>
      <c r="F203" s="24"/>
      <c r="G203" s="21"/>
      <c r="H203" s="11">
        <v>0</v>
      </c>
      <c r="I203" s="15" t="s">
        <v>9</v>
      </c>
      <c r="J203" s="2">
        <f>SUM(K203:M203)</f>
        <v>6076.91</v>
      </c>
      <c r="K203" s="2">
        <v>6076.91</v>
      </c>
      <c r="L203" s="2">
        <v>0</v>
      </c>
      <c r="M203" s="2">
        <v>0</v>
      </c>
      <c r="N203" s="2">
        <v>0</v>
      </c>
    </row>
    <row r="204" spans="1:14" ht="31.5" customHeight="1" x14ac:dyDescent="0.2">
      <c r="A204" s="37"/>
      <c r="B204" s="19"/>
      <c r="C204" s="22"/>
      <c r="D204" s="22"/>
      <c r="E204" s="22"/>
      <c r="F204" s="25"/>
      <c r="G204" s="22"/>
      <c r="H204" s="11">
        <v>0</v>
      </c>
      <c r="I204" s="15" t="s">
        <v>10</v>
      </c>
      <c r="J204" s="2">
        <f>SUM(K204:M204)</f>
        <v>0</v>
      </c>
      <c r="K204" s="2">
        <v>0</v>
      </c>
      <c r="L204" s="2">
        <v>0</v>
      </c>
      <c r="M204" s="2">
        <v>0</v>
      </c>
      <c r="N204" s="2">
        <v>0</v>
      </c>
    </row>
    <row r="205" spans="1:14" ht="19.5" customHeight="1" x14ac:dyDescent="0.2">
      <c r="A205" s="35" t="s">
        <v>124</v>
      </c>
      <c r="B205" s="17" t="s">
        <v>27</v>
      </c>
      <c r="C205" s="20"/>
      <c r="D205" s="20" t="s">
        <v>166</v>
      </c>
      <c r="E205" s="20" t="s">
        <v>167</v>
      </c>
      <c r="F205" s="23">
        <v>45217</v>
      </c>
      <c r="G205" s="20"/>
      <c r="H205" s="11">
        <v>0</v>
      </c>
      <c r="I205" s="15" t="s">
        <v>6</v>
      </c>
      <c r="J205" s="2">
        <f t="shared" ref="J205:M205" si="65">SUM(J206:J209)</f>
        <v>300000</v>
      </c>
      <c r="K205" s="2">
        <f t="shared" si="65"/>
        <v>88128.78</v>
      </c>
      <c r="L205" s="2">
        <f t="shared" si="65"/>
        <v>211871.22</v>
      </c>
      <c r="M205" s="2">
        <f t="shared" si="65"/>
        <v>0</v>
      </c>
      <c r="N205" s="2">
        <f t="shared" ref="N205" si="66">SUM(N206:N209)</f>
        <v>0</v>
      </c>
    </row>
    <row r="206" spans="1:14" ht="46.5" customHeight="1" x14ac:dyDescent="0.2">
      <c r="A206" s="36"/>
      <c r="B206" s="18"/>
      <c r="C206" s="21"/>
      <c r="D206" s="21"/>
      <c r="E206" s="21"/>
      <c r="F206" s="24"/>
      <c r="G206" s="21"/>
      <c r="H206" s="11">
        <v>0</v>
      </c>
      <c r="I206" s="15" t="s">
        <v>7</v>
      </c>
      <c r="J206" s="2">
        <f>SUM(K206:M206)</f>
        <v>0</v>
      </c>
      <c r="K206" s="2">
        <v>0</v>
      </c>
      <c r="L206" s="2">
        <v>0</v>
      </c>
      <c r="M206" s="2">
        <v>0</v>
      </c>
      <c r="N206" s="2">
        <v>0</v>
      </c>
    </row>
    <row r="207" spans="1:14" ht="52.5" customHeight="1" x14ac:dyDescent="0.2">
      <c r="A207" s="36"/>
      <c r="B207" s="18"/>
      <c r="C207" s="21"/>
      <c r="D207" s="21"/>
      <c r="E207" s="21"/>
      <c r="F207" s="24"/>
      <c r="G207" s="21"/>
      <c r="H207" s="11">
        <v>0</v>
      </c>
      <c r="I207" s="15" t="s">
        <v>8</v>
      </c>
      <c r="J207" s="2">
        <f>SUM(K207:M207)</f>
        <v>188099.99</v>
      </c>
      <c r="K207" s="2">
        <v>55256.74</v>
      </c>
      <c r="L207" s="2">
        <v>132843.25</v>
      </c>
      <c r="M207" s="2">
        <v>0</v>
      </c>
      <c r="N207" s="2">
        <v>0</v>
      </c>
    </row>
    <row r="208" spans="1:14" ht="55.5" customHeight="1" x14ac:dyDescent="0.2">
      <c r="A208" s="36"/>
      <c r="B208" s="18"/>
      <c r="C208" s="21"/>
      <c r="D208" s="21"/>
      <c r="E208" s="21"/>
      <c r="F208" s="24"/>
      <c r="G208" s="21"/>
      <c r="H208" s="11">
        <v>0</v>
      </c>
      <c r="I208" s="15" t="s">
        <v>9</v>
      </c>
      <c r="J208" s="2">
        <f>SUM(K208:M208)</f>
        <v>111900.01000000001</v>
      </c>
      <c r="K208" s="2">
        <v>32872.04</v>
      </c>
      <c r="L208" s="2">
        <v>79027.97</v>
      </c>
      <c r="M208" s="2">
        <v>0</v>
      </c>
      <c r="N208" s="2">
        <v>0</v>
      </c>
    </row>
    <row r="209" spans="1:14" ht="28.5" customHeight="1" x14ac:dyDescent="0.2">
      <c r="A209" s="37"/>
      <c r="B209" s="19"/>
      <c r="C209" s="22"/>
      <c r="D209" s="22"/>
      <c r="E209" s="22"/>
      <c r="F209" s="25"/>
      <c r="G209" s="22"/>
      <c r="H209" s="11">
        <v>0</v>
      </c>
      <c r="I209" s="15" t="s">
        <v>10</v>
      </c>
      <c r="J209" s="2">
        <f>SUM(K209:M209)</f>
        <v>0</v>
      </c>
      <c r="K209" s="2">
        <v>0</v>
      </c>
      <c r="L209" s="2">
        <v>0</v>
      </c>
      <c r="M209" s="2">
        <v>0</v>
      </c>
      <c r="N209" s="2">
        <v>0</v>
      </c>
    </row>
    <row r="210" spans="1:14" ht="19.5" customHeight="1" x14ac:dyDescent="0.2">
      <c r="A210" s="35" t="s">
        <v>125</v>
      </c>
      <c r="B210" s="17" t="s">
        <v>69</v>
      </c>
      <c r="C210" s="20"/>
      <c r="D210" s="20" t="s">
        <v>36</v>
      </c>
      <c r="E210" s="20" t="s">
        <v>164</v>
      </c>
      <c r="F210" s="23">
        <v>44852</v>
      </c>
      <c r="G210" s="20"/>
      <c r="H210" s="11">
        <v>0</v>
      </c>
      <c r="I210" s="15" t="s">
        <v>6</v>
      </c>
      <c r="J210" s="2">
        <f t="shared" ref="J210:M210" si="67">SUM(J211:J214)</f>
        <v>48762.29</v>
      </c>
      <c r="K210" s="2">
        <f t="shared" si="67"/>
        <v>48762.29</v>
      </c>
      <c r="L210" s="2">
        <f t="shared" si="67"/>
        <v>0</v>
      </c>
      <c r="M210" s="2">
        <f t="shared" si="67"/>
        <v>0</v>
      </c>
      <c r="N210" s="2">
        <f t="shared" ref="N210" si="68">SUM(N211:N214)</f>
        <v>0</v>
      </c>
    </row>
    <row r="211" spans="1:14" ht="46.5" customHeight="1" x14ac:dyDescent="0.2">
      <c r="A211" s="36"/>
      <c r="B211" s="18"/>
      <c r="C211" s="21"/>
      <c r="D211" s="21"/>
      <c r="E211" s="21"/>
      <c r="F211" s="24"/>
      <c r="G211" s="21"/>
      <c r="H211" s="11">
        <v>0</v>
      </c>
      <c r="I211" s="15" t="s">
        <v>7</v>
      </c>
      <c r="J211" s="2">
        <f>SUM(K211:M211)</f>
        <v>0</v>
      </c>
      <c r="K211" s="2">
        <v>0</v>
      </c>
      <c r="L211" s="2">
        <v>0</v>
      </c>
      <c r="M211" s="2">
        <v>0</v>
      </c>
      <c r="N211" s="2">
        <v>0</v>
      </c>
    </row>
    <row r="212" spans="1:14" ht="59.25" customHeight="1" x14ac:dyDescent="0.2">
      <c r="A212" s="36"/>
      <c r="B212" s="18"/>
      <c r="C212" s="21"/>
      <c r="D212" s="21"/>
      <c r="E212" s="21"/>
      <c r="F212" s="24"/>
      <c r="G212" s="21"/>
      <c r="H212" s="11">
        <v>0</v>
      </c>
      <c r="I212" s="15" t="s">
        <v>8</v>
      </c>
      <c r="J212" s="2">
        <f>SUM(K212:M212)</f>
        <v>30573.95</v>
      </c>
      <c r="K212" s="2">
        <v>30573.95</v>
      </c>
      <c r="L212" s="2">
        <v>0</v>
      </c>
      <c r="M212" s="2">
        <v>0</v>
      </c>
      <c r="N212" s="2">
        <v>0</v>
      </c>
    </row>
    <row r="213" spans="1:14" ht="68.25" customHeight="1" x14ac:dyDescent="0.2">
      <c r="A213" s="36"/>
      <c r="B213" s="18"/>
      <c r="C213" s="21"/>
      <c r="D213" s="21"/>
      <c r="E213" s="21"/>
      <c r="F213" s="24"/>
      <c r="G213" s="21"/>
      <c r="H213" s="11">
        <v>0</v>
      </c>
      <c r="I213" s="15" t="s">
        <v>9</v>
      </c>
      <c r="J213" s="2">
        <f>SUM(K213:M213)</f>
        <v>18188.34</v>
      </c>
      <c r="K213" s="2">
        <v>18188.34</v>
      </c>
      <c r="L213" s="2">
        <v>0</v>
      </c>
      <c r="M213" s="2">
        <v>0</v>
      </c>
      <c r="N213" s="2">
        <v>0</v>
      </c>
    </row>
    <row r="214" spans="1:14" ht="28.5" customHeight="1" x14ac:dyDescent="0.2">
      <c r="A214" s="37"/>
      <c r="B214" s="19"/>
      <c r="C214" s="22"/>
      <c r="D214" s="22"/>
      <c r="E214" s="22"/>
      <c r="F214" s="25"/>
      <c r="G214" s="22"/>
      <c r="H214" s="11">
        <v>0</v>
      </c>
      <c r="I214" s="15" t="s">
        <v>10</v>
      </c>
      <c r="J214" s="2">
        <f>SUM(K214:M214)</f>
        <v>0</v>
      </c>
      <c r="K214" s="2">
        <v>0</v>
      </c>
      <c r="L214" s="2">
        <v>0</v>
      </c>
      <c r="M214" s="2">
        <v>0</v>
      </c>
      <c r="N214" s="2">
        <v>0</v>
      </c>
    </row>
    <row r="215" spans="1:14" ht="17.25" customHeight="1" x14ac:dyDescent="0.2">
      <c r="A215" s="35" t="s">
        <v>126</v>
      </c>
      <c r="B215" s="17" t="s">
        <v>70</v>
      </c>
      <c r="C215" s="20"/>
      <c r="D215" s="20" t="s">
        <v>36</v>
      </c>
      <c r="E215" s="20" t="s">
        <v>164</v>
      </c>
      <c r="F215" s="23">
        <v>44852</v>
      </c>
      <c r="G215" s="20"/>
      <c r="H215" s="11">
        <v>0</v>
      </c>
      <c r="I215" s="15" t="s">
        <v>6</v>
      </c>
      <c r="J215" s="2">
        <f t="shared" ref="J215:M215" si="69">SUM(J216:J219)</f>
        <v>53184.36</v>
      </c>
      <c r="K215" s="2">
        <f t="shared" si="69"/>
        <v>53184.36</v>
      </c>
      <c r="L215" s="2">
        <f t="shared" si="69"/>
        <v>0</v>
      </c>
      <c r="M215" s="2">
        <f t="shared" si="69"/>
        <v>0</v>
      </c>
      <c r="N215" s="2">
        <f t="shared" ref="N215" si="70">SUM(N216:N219)</f>
        <v>0</v>
      </c>
    </row>
    <row r="216" spans="1:14" ht="42" customHeight="1" x14ac:dyDescent="0.2">
      <c r="A216" s="36"/>
      <c r="B216" s="18"/>
      <c r="C216" s="21"/>
      <c r="D216" s="21"/>
      <c r="E216" s="21"/>
      <c r="F216" s="24"/>
      <c r="G216" s="21"/>
      <c r="H216" s="11">
        <v>0</v>
      </c>
      <c r="I216" s="15" t="s">
        <v>7</v>
      </c>
      <c r="J216" s="2">
        <f>SUM(K216:M216)</f>
        <v>0</v>
      </c>
      <c r="K216" s="2">
        <v>0</v>
      </c>
      <c r="L216" s="2">
        <v>0</v>
      </c>
      <c r="M216" s="2">
        <v>0</v>
      </c>
      <c r="N216" s="2">
        <v>0</v>
      </c>
    </row>
    <row r="217" spans="1:14" ht="54" customHeight="1" x14ac:dyDescent="0.2">
      <c r="A217" s="36"/>
      <c r="B217" s="18"/>
      <c r="C217" s="21"/>
      <c r="D217" s="21"/>
      <c r="E217" s="21"/>
      <c r="F217" s="24"/>
      <c r="G217" s="21"/>
      <c r="H217" s="11">
        <v>0</v>
      </c>
      <c r="I217" s="15" t="s">
        <v>8</v>
      </c>
      <c r="J217" s="2">
        <f>SUM(K217:M217)</f>
        <v>33346.589999999997</v>
      </c>
      <c r="K217" s="2">
        <v>33346.589999999997</v>
      </c>
      <c r="L217" s="2">
        <v>0</v>
      </c>
      <c r="M217" s="2">
        <v>0</v>
      </c>
      <c r="N217" s="2">
        <v>0</v>
      </c>
    </row>
    <row r="218" spans="1:14" ht="59.25" customHeight="1" x14ac:dyDescent="0.2">
      <c r="A218" s="36"/>
      <c r="B218" s="18"/>
      <c r="C218" s="21"/>
      <c r="D218" s="21"/>
      <c r="E218" s="21"/>
      <c r="F218" s="24"/>
      <c r="G218" s="21"/>
      <c r="H218" s="11">
        <v>0</v>
      </c>
      <c r="I218" s="15" t="s">
        <v>9</v>
      </c>
      <c r="J218" s="2">
        <f>SUM(K218:M218)</f>
        <v>19837.77</v>
      </c>
      <c r="K218" s="2">
        <v>19837.77</v>
      </c>
      <c r="L218" s="2">
        <v>0</v>
      </c>
      <c r="M218" s="2">
        <v>0</v>
      </c>
      <c r="N218" s="2">
        <v>0</v>
      </c>
    </row>
    <row r="219" spans="1:14" ht="32.25" customHeight="1" x14ac:dyDescent="0.2">
      <c r="A219" s="37"/>
      <c r="B219" s="19"/>
      <c r="C219" s="22"/>
      <c r="D219" s="22"/>
      <c r="E219" s="22"/>
      <c r="F219" s="25"/>
      <c r="G219" s="22"/>
      <c r="H219" s="11">
        <v>0</v>
      </c>
      <c r="I219" s="15" t="s">
        <v>10</v>
      </c>
      <c r="J219" s="2">
        <f>SUM(K219:M219)</f>
        <v>0</v>
      </c>
      <c r="K219" s="2">
        <v>0</v>
      </c>
      <c r="L219" s="2">
        <v>0</v>
      </c>
      <c r="M219" s="2">
        <v>0</v>
      </c>
      <c r="N219" s="2">
        <v>0</v>
      </c>
    </row>
    <row r="220" spans="1:14" ht="17.25" customHeight="1" x14ac:dyDescent="0.2">
      <c r="A220" s="35" t="s">
        <v>168</v>
      </c>
      <c r="B220" s="17" t="s">
        <v>169</v>
      </c>
      <c r="C220" s="20"/>
      <c r="D220" s="20" t="s">
        <v>36</v>
      </c>
      <c r="E220" s="20" t="s">
        <v>164</v>
      </c>
      <c r="F220" s="23">
        <v>44852</v>
      </c>
      <c r="G220" s="20"/>
      <c r="H220" s="11">
        <v>0</v>
      </c>
      <c r="I220" s="15" t="s">
        <v>6</v>
      </c>
      <c r="J220" s="2">
        <f t="shared" ref="J220:N220" si="71">SUM(J221:J224)</f>
        <v>252243.82</v>
      </c>
      <c r="K220" s="2">
        <f t="shared" si="71"/>
        <v>252243.82</v>
      </c>
      <c r="L220" s="2">
        <f t="shared" si="71"/>
        <v>0</v>
      </c>
      <c r="M220" s="2">
        <f t="shared" si="71"/>
        <v>0</v>
      </c>
      <c r="N220" s="2">
        <f t="shared" si="71"/>
        <v>0</v>
      </c>
    </row>
    <row r="221" spans="1:14" ht="42" customHeight="1" x14ac:dyDescent="0.2">
      <c r="A221" s="36"/>
      <c r="B221" s="18"/>
      <c r="C221" s="21"/>
      <c r="D221" s="21"/>
      <c r="E221" s="21"/>
      <c r="F221" s="24"/>
      <c r="G221" s="21"/>
      <c r="H221" s="11">
        <v>0</v>
      </c>
      <c r="I221" s="15" t="s">
        <v>7</v>
      </c>
      <c r="J221" s="2">
        <f>SUM(K221:M221)</f>
        <v>0</v>
      </c>
      <c r="K221" s="2">
        <v>0</v>
      </c>
      <c r="L221" s="2">
        <v>0</v>
      </c>
      <c r="M221" s="2">
        <v>0</v>
      </c>
      <c r="N221" s="2">
        <v>0</v>
      </c>
    </row>
    <row r="222" spans="1:14" ht="38.25" customHeight="1" x14ac:dyDescent="0.2">
      <c r="A222" s="36"/>
      <c r="B222" s="18"/>
      <c r="C222" s="21"/>
      <c r="D222" s="21"/>
      <c r="E222" s="21"/>
      <c r="F222" s="24"/>
      <c r="G222" s="21"/>
      <c r="H222" s="11">
        <v>0</v>
      </c>
      <c r="I222" s="15" t="s">
        <v>8</v>
      </c>
      <c r="J222" s="2">
        <f>SUM(K222:M222)</f>
        <v>158156.87</v>
      </c>
      <c r="K222" s="2">
        <v>158156.87</v>
      </c>
      <c r="L222" s="2">
        <v>0</v>
      </c>
      <c r="M222" s="2">
        <v>0</v>
      </c>
      <c r="N222" s="2">
        <v>0</v>
      </c>
    </row>
    <row r="223" spans="1:14" ht="59.25" customHeight="1" x14ac:dyDescent="0.2">
      <c r="A223" s="36"/>
      <c r="B223" s="18"/>
      <c r="C223" s="21"/>
      <c r="D223" s="21"/>
      <c r="E223" s="21"/>
      <c r="F223" s="24"/>
      <c r="G223" s="21"/>
      <c r="H223" s="11">
        <v>0</v>
      </c>
      <c r="I223" s="15" t="s">
        <v>9</v>
      </c>
      <c r="J223" s="2">
        <f>SUM(K223:M223)</f>
        <v>94086.95</v>
      </c>
      <c r="K223" s="2">
        <v>94086.95</v>
      </c>
      <c r="L223" s="2">
        <v>0</v>
      </c>
      <c r="M223" s="2">
        <v>0</v>
      </c>
      <c r="N223" s="2">
        <v>0</v>
      </c>
    </row>
    <row r="224" spans="1:14" ht="32.25" customHeight="1" x14ac:dyDescent="0.2">
      <c r="A224" s="37"/>
      <c r="B224" s="19"/>
      <c r="C224" s="22"/>
      <c r="D224" s="22"/>
      <c r="E224" s="22"/>
      <c r="F224" s="25"/>
      <c r="G224" s="22"/>
      <c r="H224" s="11">
        <v>0</v>
      </c>
      <c r="I224" s="15" t="s">
        <v>10</v>
      </c>
      <c r="J224" s="2">
        <f>SUM(K224:M224)</f>
        <v>0</v>
      </c>
      <c r="K224" s="2">
        <v>0</v>
      </c>
      <c r="L224" s="2">
        <v>0</v>
      </c>
      <c r="M224" s="2">
        <v>0</v>
      </c>
      <c r="N224" s="2">
        <v>0</v>
      </c>
    </row>
    <row r="225" spans="1:14" ht="17.25" customHeight="1" x14ac:dyDescent="0.2">
      <c r="A225" s="35" t="s">
        <v>170</v>
      </c>
      <c r="B225" s="17" t="s">
        <v>171</v>
      </c>
      <c r="C225" s="20"/>
      <c r="D225" s="20" t="s">
        <v>36</v>
      </c>
      <c r="E225" s="20" t="s">
        <v>164</v>
      </c>
      <c r="F225" s="23">
        <v>44852</v>
      </c>
      <c r="G225" s="20"/>
      <c r="H225" s="11">
        <v>0</v>
      </c>
      <c r="I225" s="15" t="s">
        <v>6</v>
      </c>
      <c r="J225" s="2">
        <f t="shared" ref="J225:N225" si="72">SUM(J226:J229)</f>
        <v>36208.400000000001</v>
      </c>
      <c r="K225" s="2">
        <f t="shared" si="72"/>
        <v>36208.400000000001</v>
      </c>
      <c r="L225" s="2">
        <f t="shared" si="72"/>
        <v>0</v>
      </c>
      <c r="M225" s="2">
        <f t="shared" si="72"/>
        <v>0</v>
      </c>
      <c r="N225" s="2">
        <f t="shared" si="72"/>
        <v>0</v>
      </c>
    </row>
    <row r="226" spans="1:14" ht="42" customHeight="1" x14ac:dyDescent="0.2">
      <c r="A226" s="36"/>
      <c r="B226" s="18"/>
      <c r="C226" s="21"/>
      <c r="D226" s="21"/>
      <c r="E226" s="21"/>
      <c r="F226" s="24"/>
      <c r="G226" s="21"/>
      <c r="H226" s="11">
        <v>0</v>
      </c>
      <c r="I226" s="15" t="s">
        <v>7</v>
      </c>
      <c r="J226" s="2">
        <f>SUM(K226:M226)</f>
        <v>0</v>
      </c>
      <c r="K226" s="2">
        <v>0</v>
      </c>
      <c r="L226" s="2">
        <v>0</v>
      </c>
      <c r="M226" s="2">
        <v>0</v>
      </c>
      <c r="N226" s="2">
        <v>0</v>
      </c>
    </row>
    <row r="227" spans="1:14" ht="54" customHeight="1" x14ac:dyDescent="0.2">
      <c r="A227" s="36"/>
      <c r="B227" s="18"/>
      <c r="C227" s="21"/>
      <c r="D227" s="21"/>
      <c r="E227" s="21"/>
      <c r="F227" s="24"/>
      <c r="G227" s="21"/>
      <c r="H227" s="11">
        <v>0</v>
      </c>
      <c r="I227" s="15" t="s">
        <v>8</v>
      </c>
      <c r="J227" s="2">
        <f>SUM(K227:M227)</f>
        <v>34397.980000000003</v>
      </c>
      <c r="K227" s="2">
        <v>34397.980000000003</v>
      </c>
      <c r="L227" s="2">
        <v>0</v>
      </c>
      <c r="M227" s="2">
        <v>0</v>
      </c>
      <c r="N227" s="2">
        <v>0</v>
      </c>
    </row>
    <row r="228" spans="1:14" ht="59.25" customHeight="1" x14ac:dyDescent="0.2">
      <c r="A228" s="36"/>
      <c r="B228" s="18"/>
      <c r="C228" s="21"/>
      <c r="D228" s="21"/>
      <c r="E228" s="21"/>
      <c r="F228" s="24"/>
      <c r="G228" s="21"/>
      <c r="H228" s="11">
        <v>0</v>
      </c>
      <c r="I228" s="15" t="s">
        <v>9</v>
      </c>
      <c r="J228" s="2">
        <f>SUM(K228:M228)</f>
        <v>1810.42</v>
      </c>
      <c r="K228" s="2">
        <v>1810.42</v>
      </c>
      <c r="L228" s="2">
        <v>0</v>
      </c>
      <c r="M228" s="2">
        <v>0</v>
      </c>
      <c r="N228" s="2">
        <v>0</v>
      </c>
    </row>
    <row r="229" spans="1:14" ht="32.25" customHeight="1" x14ac:dyDescent="0.2">
      <c r="A229" s="37"/>
      <c r="B229" s="19"/>
      <c r="C229" s="22"/>
      <c r="D229" s="22"/>
      <c r="E229" s="22"/>
      <c r="F229" s="25"/>
      <c r="G229" s="22"/>
      <c r="H229" s="11">
        <v>0</v>
      </c>
      <c r="I229" s="15" t="s">
        <v>10</v>
      </c>
      <c r="J229" s="2">
        <f>SUM(K229:M229)</f>
        <v>0</v>
      </c>
      <c r="K229" s="2">
        <v>0</v>
      </c>
      <c r="L229" s="2">
        <v>0</v>
      </c>
      <c r="M229" s="2">
        <v>0</v>
      </c>
      <c r="N229" s="2">
        <v>0</v>
      </c>
    </row>
    <row r="230" spans="1:14" s="5" customFormat="1" ht="12.75" customHeight="1" x14ac:dyDescent="0.2">
      <c r="A230" s="26" t="s">
        <v>11</v>
      </c>
      <c r="B230" s="27"/>
      <c r="C230" s="27"/>
      <c r="D230" s="75"/>
      <c r="E230" s="75"/>
      <c r="F230" s="75"/>
      <c r="G230" s="76"/>
      <c r="H230" s="11">
        <v>0</v>
      </c>
      <c r="I230" s="3" t="s">
        <v>6</v>
      </c>
      <c r="J230" s="4">
        <f t="shared" ref="J230:M230" si="73">SUM(J231:J234)</f>
        <v>706690.83000000007</v>
      </c>
      <c r="K230" s="4">
        <f t="shared" si="73"/>
        <v>494819.61</v>
      </c>
      <c r="L230" s="4">
        <f t="shared" si="73"/>
        <v>211871.22</v>
      </c>
      <c r="M230" s="4">
        <f t="shared" si="73"/>
        <v>0</v>
      </c>
      <c r="N230" s="4">
        <f t="shared" ref="N230" si="74">SUM(N231:N234)</f>
        <v>0</v>
      </c>
    </row>
    <row r="231" spans="1:14" s="5" customFormat="1" ht="47.25" customHeight="1" x14ac:dyDescent="0.2">
      <c r="A231" s="29"/>
      <c r="B231" s="30"/>
      <c r="C231" s="30"/>
      <c r="D231" s="77"/>
      <c r="E231" s="77"/>
      <c r="F231" s="77"/>
      <c r="G231" s="78"/>
      <c r="H231" s="11">
        <v>0</v>
      </c>
      <c r="I231" s="3" t="s">
        <v>7</v>
      </c>
      <c r="J231" s="4">
        <f>SUM(K231:M231)</f>
        <v>0</v>
      </c>
      <c r="K231" s="4">
        <f>K216+K211+K206+K201+K221+K226</f>
        <v>0</v>
      </c>
      <c r="L231" s="4">
        <f t="shared" ref="L231:N231" si="75">L216+L211+L206+L201+L221+L226</f>
        <v>0</v>
      </c>
      <c r="M231" s="4">
        <f t="shared" si="75"/>
        <v>0</v>
      </c>
      <c r="N231" s="4">
        <f t="shared" si="75"/>
        <v>0</v>
      </c>
    </row>
    <row r="232" spans="1:14" s="5" customFormat="1" ht="56.25" customHeight="1" x14ac:dyDescent="0.2">
      <c r="A232" s="29"/>
      <c r="B232" s="30"/>
      <c r="C232" s="30"/>
      <c r="D232" s="77"/>
      <c r="E232" s="77"/>
      <c r="F232" s="77"/>
      <c r="G232" s="78"/>
      <c r="H232" s="11">
        <v>0</v>
      </c>
      <c r="I232" s="3" t="s">
        <v>8</v>
      </c>
      <c r="J232" s="4">
        <f>SUM(K232:M232)</f>
        <v>454790.43</v>
      </c>
      <c r="K232" s="4">
        <f t="shared" ref="K232:N234" si="76">K217+K212+K207+K202+K222+K227</f>
        <v>321947.18</v>
      </c>
      <c r="L232" s="4">
        <f t="shared" si="76"/>
        <v>132843.25</v>
      </c>
      <c r="M232" s="4">
        <f t="shared" si="76"/>
        <v>0</v>
      </c>
      <c r="N232" s="4">
        <f t="shared" si="76"/>
        <v>0</v>
      </c>
    </row>
    <row r="233" spans="1:14" s="5" customFormat="1" ht="71.25" customHeight="1" x14ac:dyDescent="0.2">
      <c r="A233" s="29"/>
      <c r="B233" s="30"/>
      <c r="C233" s="30"/>
      <c r="D233" s="77"/>
      <c r="E233" s="77"/>
      <c r="F233" s="77"/>
      <c r="G233" s="78"/>
      <c r="H233" s="11">
        <v>0</v>
      </c>
      <c r="I233" s="3" t="s">
        <v>9</v>
      </c>
      <c r="J233" s="4">
        <f>SUM(K233:M233)</f>
        <v>251900.40000000002</v>
      </c>
      <c r="K233" s="4">
        <f t="shared" si="76"/>
        <v>172872.43000000002</v>
      </c>
      <c r="L233" s="4">
        <f t="shared" si="76"/>
        <v>79027.97</v>
      </c>
      <c r="M233" s="4">
        <f t="shared" si="76"/>
        <v>0</v>
      </c>
      <c r="N233" s="4">
        <f t="shared" si="76"/>
        <v>0</v>
      </c>
    </row>
    <row r="234" spans="1:14" s="5" customFormat="1" ht="36.75" customHeight="1" x14ac:dyDescent="0.2">
      <c r="A234" s="32"/>
      <c r="B234" s="33"/>
      <c r="C234" s="33"/>
      <c r="D234" s="79"/>
      <c r="E234" s="79"/>
      <c r="F234" s="79"/>
      <c r="G234" s="80"/>
      <c r="H234" s="11">
        <v>0</v>
      </c>
      <c r="I234" s="3" t="s">
        <v>10</v>
      </c>
      <c r="J234" s="4">
        <f>SUM(K234:M234)</f>
        <v>0</v>
      </c>
      <c r="K234" s="4">
        <f t="shared" si="76"/>
        <v>0</v>
      </c>
      <c r="L234" s="4">
        <f t="shared" si="76"/>
        <v>0</v>
      </c>
      <c r="M234" s="4">
        <f t="shared" si="76"/>
        <v>0</v>
      </c>
      <c r="N234" s="4">
        <f t="shared" si="76"/>
        <v>0</v>
      </c>
    </row>
    <row r="235" spans="1:14" ht="27.75" customHeight="1" x14ac:dyDescent="0.2">
      <c r="A235" s="38" t="s">
        <v>172</v>
      </c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40"/>
    </row>
    <row r="236" spans="1:14" ht="18.75" customHeight="1" x14ac:dyDescent="0.2">
      <c r="A236" s="14">
        <v>7</v>
      </c>
      <c r="B236" s="41" t="s">
        <v>173</v>
      </c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3"/>
    </row>
    <row r="237" spans="1:14" ht="17.25" customHeight="1" x14ac:dyDescent="0.2">
      <c r="A237" s="35" t="s">
        <v>129</v>
      </c>
      <c r="B237" s="17" t="s">
        <v>174</v>
      </c>
      <c r="C237" s="20"/>
      <c r="D237" s="20" t="s">
        <v>35</v>
      </c>
      <c r="E237" s="20" t="s">
        <v>175</v>
      </c>
      <c r="F237" s="23">
        <v>44849</v>
      </c>
      <c r="G237" s="20"/>
      <c r="H237" s="11">
        <v>0</v>
      </c>
      <c r="I237" s="15" t="s">
        <v>6</v>
      </c>
      <c r="J237" s="2">
        <f t="shared" ref="J237:M237" si="77">SUM(J238:J241)</f>
        <v>1478.7800000000002</v>
      </c>
      <c r="K237" s="2">
        <f t="shared" si="77"/>
        <v>1478.7800000000002</v>
      </c>
      <c r="L237" s="2">
        <f t="shared" si="77"/>
        <v>0</v>
      </c>
      <c r="M237" s="2">
        <f t="shared" si="77"/>
        <v>0</v>
      </c>
      <c r="N237" s="9"/>
    </row>
    <row r="238" spans="1:14" ht="49.5" customHeight="1" x14ac:dyDescent="0.2">
      <c r="A238" s="36"/>
      <c r="B238" s="18"/>
      <c r="C238" s="21"/>
      <c r="D238" s="21"/>
      <c r="E238" s="21"/>
      <c r="F238" s="24"/>
      <c r="G238" s="21"/>
      <c r="H238" s="11">
        <v>0</v>
      </c>
      <c r="I238" s="15" t="s">
        <v>7</v>
      </c>
      <c r="J238" s="2">
        <f>SUM(K238:M238)</f>
        <v>0</v>
      </c>
      <c r="K238" s="2">
        <v>0</v>
      </c>
      <c r="L238" s="2">
        <v>0</v>
      </c>
      <c r="M238" s="2">
        <v>0</v>
      </c>
      <c r="N238" s="9"/>
    </row>
    <row r="239" spans="1:14" ht="53.25" customHeight="1" x14ac:dyDescent="0.2">
      <c r="A239" s="36"/>
      <c r="B239" s="18"/>
      <c r="C239" s="21"/>
      <c r="D239" s="21"/>
      <c r="E239" s="21"/>
      <c r="F239" s="24"/>
      <c r="G239" s="21"/>
      <c r="H239" s="11">
        <v>0</v>
      </c>
      <c r="I239" s="15" t="s">
        <v>8</v>
      </c>
      <c r="J239" s="2">
        <f>SUM(K239:M239)</f>
        <v>927.19</v>
      </c>
      <c r="K239" s="2">
        <v>927.19</v>
      </c>
      <c r="L239" s="2">
        <v>0</v>
      </c>
      <c r="M239" s="2">
        <v>0</v>
      </c>
      <c r="N239" s="9"/>
    </row>
    <row r="240" spans="1:14" ht="69.75" customHeight="1" x14ac:dyDescent="0.2">
      <c r="A240" s="36"/>
      <c r="B240" s="18"/>
      <c r="C240" s="21"/>
      <c r="D240" s="21"/>
      <c r="E240" s="21"/>
      <c r="F240" s="24"/>
      <c r="G240" s="21"/>
      <c r="H240" s="11">
        <v>0</v>
      </c>
      <c r="I240" s="15" t="s">
        <v>9</v>
      </c>
      <c r="J240" s="2">
        <f>SUM(K240:M240)</f>
        <v>551.59</v>
      </c>
      <c r="K240" s="2">
        <v>551.59</v>
      </c>
      <c r="L240" s="2">
        <v>0</v>
      </c>
      <c r="M240" s="2">
        <v>0</v>
      </c>
      <c r="N240" s="9"/>
    </row>
    <row r="241" spans="1:14" ht="32.25" customHeight="1" x14ac:dyDescent="0.2">
      <c r="A241" s="37"/>
      <c r="B241" s="19"/>
      <c r="C241" s="22"/>
      <c r="D241" s="22"/>
      <c r="E241" s="22"/>
      <c r="F241" s="25"/>
      <c r="G241" s="22"/>
      <c r="H241" s="11">
        <v>0</v>
      </c>
      <c r="I241" s="15" t="s">
        <v>10</v>
      </c>
      <c r="J241" s="2">
        <f>SUM(K241:M241)</f>
        <v>0</v>
      </c>
      <c r="K241" s="2">
        <v>0</v>
      </c>
      <c r="L241" s="2">
        <v>0</v>
      </c>
      <c r="M241" s="2">
        <v>0</v>
      </c>
      <c r="N241" s="9"/>
    </row>
    <row r="242" spans="1:14" ht="17.25" customHeight="1" x14ac:dyDescent="0.2">
      <c r="A242" s="35" t="s">
        <v>130</v>
      </c>
      <c r="B242" s="17" t="s">
        <v>176</v>
      </c>
      <c r="C242" s="20"/>
      <c r="D242" s="20" t="s">
        <v>35</v>
      </c>
      <c r="E242" s="20" t="s">
        <v>175</v>
      </c>
      <c r="F242" s="23">
        <v>44849</v>
      </c>
      <c r="G242" s="20"/>
      <c r="H242" s="11">
        <v>0</v>
      </c>
      <c r="I242" s="15" t="s">
        <v>6</v>
      </c>
      <c r="J242" s="2">
        <f t="shared" ref="J242:M242" si="78">SUM(J243:J246)</f>
        <v>964.42000000000007</v>
      </c>
      <c r="K242" s="2">
        <f t="shared" si="78"/>
        <v>964.42000000000007</v>
      </c>
      <c r="L242" s="2">
        <f t="shared" si="78"/>
        <v>0</v>
      </c>
      <c r="M242" s="2">
        <f t="shared" si="78"/>
        <v>0</v>
      </c>
      <c r="N242" s="9"/>
    </row>
    <row r="243" spans="1:14" ht="49.5" customHeight="1" x14ac:dyDescent="0.2">
      <c r="A243" s="36"/>
      <c r="B243" s="18"/>
      <c r="C243" s="21"/>
      <c r="D243" s="21"/>
      <c r="E243" s="21"/>
      <c r="F243" s="24"/>
      <c r="G243" s="21"/>
      <c r="H243" s="11">
        <v>0</v>
      </c>
      <c r="I243" s="15" t="s">
        <v>7</v>
      </c>
      <c r="J243" s="2">
        <f>SUM(K243:M243)</f>
        <v>0</v>
      </c>
      <c r="K243" s="2">
        <v>0</v>
      </c>
      <c r="L243" s="2">
        <v>0</v>
      </c>
      <c r="M243" s="2">
        <v>0</v>
      </c>
      <c r="N243" s="9"/>
    </row>
    <row r="244" spans="1:14" ht="53.25" customHeight="1" x14ac:dyDescent="0.2">
      <c r="A244" s="36"/>
      <c r="B244" s="18"/>
      <c r="C244" s="21"/>
      <c r="D244" s="21"/>
      <c r="E244" s="21"/>
      <c r="F244" s="24"/>
      <c r="G244" s="21"/>
      <c r="H244" s="11">
        <v>0</v>
      </c>
      <c r="I244" s="15" t="s">
        <v>8</v>
      </c>
      <c r="J244" s="2">
        <f>SUM(K244:M244)</f>
        <v>604.69000000000005</v>
      </c>
      <c r="K244" s="2">
        <v>604.69000000000005</v>
      </c>
      <c r="L244" s="2">
        <v>0</v>
      </c>
      <c r="M244" s="2">
        <v>0</v>
      </c>
      <c r="N244" s="9"/>
    </row>
    <row r="245" spans="1:14" ht="69.75" customHeight="1" x14ac:dyDescent="0.2">
      <c r="A245" s="36"/>
      <c r="B245" s="18"/>
      <c r="C245" s="21"/>
      <c r="D245" s="21"/>
      <c r="E245" s="21"/>
      <c r="F245" s="24"/>
      <c r="G245" s="21"/>
      <c r="H245" s="11">
        <v>0</v>
      </c>
      <c r="I245" s="15" t="s">
        <v>9</v>
      </c>
      <c r="J245" s="2">
        <f>SUM(K245:M245)</f>
        <v>359.73</v>
      </c>
      <c r="K245" s="2">
        <v>359.73</v>
      </c>
      <c r="L245" s="2">
        <v>0</v>
      </c>
      <c r="M245" s="2">
        <v>0</v>
      </c>
      <c r="N245" s="9"/>
    </row>
    <row r="246" spans="1:14" ht="32.25" customHeight="1" x14ac:dyDescent="0.2">
      <c r="A246" s="37"/>
      <c r="B246" s="19"/>
      <c r="C246" s="22"/>
      <c r="D246" s="22"/>
      <c r="E246" s="22"/>
      <c r="F246" s="25"/>
      <c r="G246" s="22"/>
      <c r="H246" s="11">
        <v>0</v>
      </c>
      <c r="I246" s="15" t="s">
        <v>10</v>
      </c>
      <c r="J246" s="2">
        <f>SUM(K246:M246)</f>
        <v>0</v>
      </c>
      <c r="K246" s="2">
        <v>0</v>
      </c>
      <c r="L246" s="2">
        <v>0</v>
      </c>
      <c r="M246" s="2">
        <v>0</v>
      </c>
      <c r="N246" s="9"/>
    </row>
    <row r="247" spans="1:14" ht="17.25" customHeight="1" x14ac:dyDescent="0.2">
      <c r="A247" s="35" t="s">
        <v>131</v>
      </c>
      <c r="B247" s="17" t="s">
        <v>177</v>
      </c>
      <c r="C247" s="20"/>
      <c r="D247" s="20" t="s">
        <v>35</v>
      </c>
      <c r="E247" s="20" t="s">
        <v>175</v>
      </c>
      <c r="F247" s="23">
        <v>44849</v>
      </c>
      <c r="G247" s="20"/>
      <c r="H247" s="11">
        <v>0</v>
      </c>
      <c r="I247" s="15" t="s">
        <v>6</v>
      </c>
      <c r="J247" s="2">
        <f t="shared" ref="J247:M247" si="79">SUM(J248:J251)</f>
        <v>707.24</v>
      </c>
      <c r="K247" s="2">
        <f t="shared" si="79"/>
        <v>707.24</v>
      </c>
      <c r="L247" s="2">
        <f t="shared" si="79"/>
        <v>0</v>
      </c>
      <c r="M247" s="2">
        <f t="shared" si="79"/>
        <v>0</v>
      </c>
      <c r="N247" s="9"/>
    </row>
    <row r="248" spans="1:14" ht="49.5" customHeight="1" x14ac:dyDescent="0.2">
      <c r="A248" s="36"/>
      <c r="B248" s="18"/>
      <c r="C248" s="21"/>
      <c r="D248" s="21"/>
      <c r="E248" s="21"/>
      <c r="F248" s="24"/>
      <c r="G248" s="21"/>
      <c r="H248" s="11">
        <v>0</v>
      </c>
      <c r="I248" s="15" t="s">
        <v>7</v>
      </c>
      <c r="J248" s="2">
        <f>SUM(K248:M248)</f>
        <v>0</v>
      </c>
      <c r="K248" s="2">
        <v>0</v>
      </c>
      <c r="L248" s="2">
        <v>0</v>
      </c>
      <c r="M248" s="2">
        <v>0</v>
      </c>
      <c r="N248" s="9"/>
    </row>
    <row r="249" spans="1:14" ht="53.25" customHeight="1" x14ac:dyDescent="0.2">
      <c r="A249" s="36"/>
      <c r="B249" s="18"/>
      <c r="C249" s="21"/>
      <c r="D249" s="21"/>
      <c r="E249" s="21"/>
      <c r="F249" s="24"/>
      <c r="G249" s="21"/>
      <c r="H249" s="11">
        <v>0</v>
      </c>
      <c r="I249" s="15" t="s">
        <v>8</v>
      </c>
      <c r="J249" s="2">
        <f>SUM(K249:M249)</f>
        <v>443.44</v>
      </c>
      <c r="K249" s="2">
        <v>443.44</v>
      </c>
      <c r="L249" s="2">
        <v>0</v>
      </c>
      <c r="M249" s="2">
        <v>0</v>
      </c>
      <c r="N249" s="9"/>
    </row>
    <row r="250" spans="1:14" ht="69.75" customHeight="1" x14ac:dyDescent="0.2">
      <c r="A250" s="36"/>
      <c r="B250" s="18"/>
      <c r="C250" s="21"/>
      <c r="D250" s="21"/>
      <c r="E250" s="21"/>
      <c r="F250" s="24"/>
      <c r="G250" s="21"/>
      <c r="H250" s="11">
        <v>0</v>
      </c>
      <c r="I250" s="15" t="s">
        <v>9</v>
      </c>
      <c r="J250" s="2">
        <f>SUM(K250:M250)</f>
        <v>263.8</v>
      </c>
      <c r="K250" s="2">
        <v>263.8</v>
      </c>
      <c r="L250" s="2">
        <v>0</v>
      </c>
      <c r="M250" s="2">
        <v>0</v>
      </c>
      <c r="N250" s="9"/>
    </row>
    <row r="251" spans="1:14" ht="32.25" customHeight="1" x14ac:dyDescent="0.2">
      <c r="A251" s="37"/>
      <c r="B251" s="19"/>
      <c r="C251" s="22"/>
      <c r="D251" s="22"/>
      <c r="E251" s="22"/>
      <c r="F251" s="25"/>
      <c r="G251" s="22"/>
      <c r="H251" s="11">
        <v>0</v>
      </c>
      <c r="I251" s="15" t="s">
        <v>10</v>
      </c>
      <c r="J251" s="2">
        <f>SUM(K251:M251)</f>
        <v>0</v>
      </c>
      <c r="K251" s="2">
        <v>0</v>
      </c>
      <c r="L251" s="2">
        <v>0</v>
      </c>
      <c r="M251" s="2">
        <v>0</v>
      </c>
      <c r="N251" s="9"/>
    </row>
    <row r="252" spans="1:14" ht="17.25" customHeight="1" x14ac:dyDescent="0.2">
      <c r="A252" s="35" t="s">
        <v>132</v>
      </c>
      <c r="B252" s="17" t="s">
        <v>178</v>
      </c>
      <c r="C252" s="20"/>
      <c r="D252" s="20" t="s">
        <v>35</v>
      </c>
      <c r="E252" s="20" t="s">
        <v>175</v>
      </c>
      <c r="F252" s="23">
        <v>44849</v>
      </c>
      <c r="G252" s="20"/>
      <c r="H252" s="11">
        <v>0</v>
      </c>
      <c r="I252" s="15" t="s">
        <v>6</v>
      </c>
      <c r="J252" s="2">
        <f t="shared" ref="J252:M252" si="80">SUM(J253:J256)</f>
        <v>2378.9</v>
      </c>
      <c r="K252" s="2">
        <f t="shared" si="80"/>
        <v>2378.9</v>
      </c>
      <c r="L252" s="2">
        <f t="shared" si="80"/>
        <v>0</v>
      </c>
      <c r="M252" s="2">
        <f t="shared" si="80"/>
        <v>0</v>
      </c>
      <c r="N252" s="9"/>
    </row>
    <row r="253" spans="1:14" ht="49.5" customHeight="1" x14ac:dyDescent="0.2">
      <c r="A253" s="36"/>
      <c r="B253" s="18"/>
      <c r="C253" s="21"/>
      <c r="D253" s="21"/>
      <c r="E253" s="21"/>
      <c r="F253" s="24"/>
      <c r="G253" s="21"/>
      <c r="H253" s="11">
        <v>0</v>
      </c>
      <c r="I253" s="15" t="s">
        <v>7</v>
      </c>
      <c r="J253" s="2">
        <f>SUM(K253:M253)</f>
        <v>0</v>
      </c>
      <c r="K253" s="2">
        <v>0</v>
      </c>
      <c r="L253" s="2">
        <v>0</v>
      </c>
      <c r="M253" s="2">
        <v>0</v>
      </c>
      <c r="N253" s="9"/>
    </row>
    <row r="254" spans="1:14" ht="53.25" customHeight="1" x14ac:dyDescent="0.2">
      <c r="A254" s="36"/>
      <c r="B254" s="18"/>
      <c r="C254" s="21"/>
      <c r="D254" s="21"/>
      <c r="E254" s="21"/>
      <c r="F254" s="24"/>
      <c r="G254" s="21"/>
      <c r="H254" s="11">
        <v>0</v>
      </c>
      <c r="I254" s="15" t="s">
        <v>8</v>
      </c>
      <c r="J254" s="2">
        <f>SUM(K254:M254)</f>
        <v>1491.57</v>
      </c>
      <c r="K254" s="2">
        <v>1491.57</v>
      </c>
      <c r="L254" s="2">
        <v>0</v>
      </c>
      <c r="M254" s="2">
        <v>0</v>
      </c>
      <c r="N254" s="9"/>
    </row>
    <row r="255" spans="1:14" ht="69.75" customHeight="1" x14ac:dyDescent="0.2">
      <c r="A255" s="36"/>
      <c r="B255" s="18"/>
      <c r="C255" s="21"/>
      <c r="D255" s="21"/>
      <c r="E255" s="21"/>
      <c r="F255" s="24"/>
      <c r="G255" s="21"/>
      <c r="H255" s="11">
        <v>0</v>
      </c>
      <c r="I255" s="15" t="s">
        <v>9</v>
      </c>
      <c r="J255" s="2">
        <f>SUM(K255:M255)</f>
        <v>887.33</v>
      </c>
      <c r="K255" s="2">
        <v>887.33</v>
      </c>
      <c r="L255" s="2">
        <v>0</v>
      </c>
      <c r="M255" s="2">
        <v>0</v>
      </c>
      <c r="N255" s="9"/>
    </row>
    <row r="256" spans="1:14" ht="32.25" customHeight="1" x14ac:dyDescent="0.2">
      <c r="A256" s="37"/>
      <c r="B256" s="19"/>
      <c r="C256" s="22"/>
      <c r="D256" s="22"/>
      <c r="E256" s="22"/>
      <c r="F256" s="25"/>
      <c r="G256" s="22"/>
      <c r="H256" s="11">
        <v>0</v>
      </c>
      <c r="I256" s="15" t="s">
        <v>10</v>
      </c>
      <c r="J256" s="2">
        <f>SUM(K256:M256)</f>
        <v>0</v>
      </c>
      <c r="K256" s="2">
        <v>0</v>
      </c>
      <c r="L256" s="2">
        <v>0</v>
      </c>
      <c r="M256" s="2">
        <v>0</v>
      </c>
      <c r="N256" s="9"/>
    </row>
    <row r="257" spans="1:14" ht="17.25" customHeight="1" x14ac:dyDescent="0.2">
      <c r="A257" s="35" t="s">
        <v>133</v>
      </c>
      <c r="B257" s="17" t="s">
        <v>179</v>
      </c>
      <c r="C257" s="20"/>
      <c r="D257" s="20" t="s">
        <v>35</v>
      </c>
      <c r="E257" s="20" t="s">
        <v>175</v>
      </c>
      <c r="F257" s="23">
        <v>44849</v>
      </c>
      <c r="G257" s="20"/>
      <c r="H257" s="11">
        <v>0</v>
      </c>
      <c r="I257" s="15" t="s">
        <v>6</v>
      </c>
      <c r="J257" s="2">
        <f t="shared" ref="J257:M257" si="81">SUM(J258:J261)</f>
        <v>450.07</v>
      </c>
      <c r="K257" s="2">
        <f t="shared" si="81"/>
        <v>450.07</v>
      </c>
      <c r="L257" s="2">
        <f t="shared" si="81"/>
        <v>0</v>
      </c>
      <c r="M257" s="2">
        <f t="shared" si="81"/>
        <v>0</v>
      </c>
      <c r="N257" s="9"/>
    </row>
    <row r="258" spans="1:14" ht="49.5" customHeight="1" x14ac:dyDescent="0.2">
      <c r="A258" s="36"/>
      <c r="B258" s="18"/>
      <c r="C258" s="21"/>
      <c r="D258" s="21"/>
      <c r="E258" s="21"/>
      <c r="F258" s="24"/>
      <c r="G258" s="21"/>
      <c r="H258" s="11">
        <v>0</v>
      </c>
      <c r="I258" s="15" t="s">
        <v>7</v>
      </c>
      <c r="J258" s="2">
        <f>SUM(K258:M258)</f>
        <v>0</v>
      </c>
      <c r="K258" s="2">
        <v>0</v>
      </c>
      <c r="L258" s="2">
        <v>0</v>
      </c>
      <c r="M258" s="2">
        <v>0</v>
      </c>
      <c r="N258" s="9"/>
    </row>
    <row r="259" spans="1:14" ht="53.25" customHeight="1" x14ac:dyDescent="0.2">
      <c r="A259" s="36"/>
      <c r="B259" s="18"/>
      <c r="C259" s="21"/>
      <c r="D259" s="21"/>
      <c r="E259" s="21"/>
      <c r="F259" s="24"/>
      <c r="G259" s="21"/>
      <c r="H259" s="11">
        <v>0</v>
      </c>
      <c r="I259" s="15" t="s">
        <v>8</v>
      </c>
      <c r="J259" s="2">
        <f>SUM(K259:M259)</f>
        <v>282.19</v>
      </c>
      <c r="K259" s="2">
        <v>282.19</v>
      </c>
      <c r="L259" s="2">
        <v>0</v>
      </c>
      <c r="M259" s="2">
        <v>0</v>
      </c>
      <c r="N259" s="9"/>
    </row>
    <row r="260" spans="1:14" ht="69.75" customHeight="1" x14ac:dyDescent="0.2">
      <c r="A260" s="36"/>
      <c r="B260" s="18"/>
      <c r="C260" s="21"/>
      <c r="D260" s="21"/>
      <c r="E260" s="21"/>
      <c r="F260" s="24"/>
      <c r="G260" s="21"/>
      <c r="H260" s="11">
        <v>0</v>
      </c>
      <c r="I260" s="15" t="s">
        <v>9</v>
      </c>
      <c r="J260" s="2">
        <f>SUM(K260:M260)</f>
        <v>167.88</v>
      </c>
      <c r="K260" s="2">
        <v>167.88</v>
      </c>
      <c r="L260" s="2">
        <v>0</v>
      </c>
      <c r="M260" s="2">
        <v>0</v>
      </c>
      <c r="N260" s="9"/>
    </row>
    <row r="261" spans="1:14" ht="32.25" customHeight="1" x14ac:dyDescent="0.2">
      <c r="A261" s="37"/>
      <c r="B261" s="19"/>
      <c r="C261" s="22"/>
      <c r="D261" s="22"/>
      <c r="E261" s="22"/>
      <c r="F261" s="25"/>
      <c r="G261" s="22"/>
      <c r="H261" s="11">
        <v>0</v>
      </c>
      <c r="I261" s="15" t="s">
        <v>10</v>
      </c>
      <c r="J261" s="2">
        <f>SUM(K261:M261)</f>
        <v>0</v>
      </c>
      <c r="K261" s="2">
        <v>0</v>
      </c>
      <c r="L261" s="2">
        <v>0</v>
      </c>
      <c r="M261" s="2">
        <v>0</v>
      </c>
      <c r="N261" s="9"/>
    </row>
    <row r="262" spans="1:14" ht="17.25" customHeight="1" x14ac:dyDescent="0.2">
      <c r="A262" s="35" t="s">
        <v>134</v>
      </c>
      <c r="B262" s="17" t="s">
        <v>180</v>
      </c>
      <c r="C262" s="20"/>
      <c r="D262" s="20" t="s">
        <v>35</v>
      </c>
      <c r="E262" s="20" t="s">
        <v>175</v>
      </c>
      <c r="F262" s="23">
        <v>44849</v>
      </c>
      <c r="G262" s="20"/>
      <c r="H262" s="11">
        <v>0</v>
      </c>
      <c r="I262" s="15" t="s">
        <v>6</v>
      </c>
      <c r="J262" s="2">
        <f t="shared" ref="J262:M262" si="82">SUM(J263:J266)</f>
        <v>835.82999999999993</v>
      </c>
      <c r="K262" s="2">
        <f t="shared" si="82"/>
        <v>835.82999999999993</v>
      </c>
      <c r="L262" s="2">
        <f t="shared" si="82"/>
        <v>0</v>
      </c>
      <c r="M262" s="2">
        <f t="shared" si="82"/>
        <v>0</v>
      </c>
      <c r="N262" s="9"/>
    </row>
    <row r="263" spans="1:14" ht="49.5" customHeight="1" x14ac:dyDescent="0.2">
      <c r="A263" s="36"/>
      <c r="B263" s="18"/>
      <c r="C263" s="21"/>
      <c r="D263" s="21"/>
      <c r="E263" s="21"/>
      <c r="F263" s="24"/>
      <c r="G263" s="21"/>
      <c r="H263" s="11">
        <v>0</v>
      </c>
      <c r="I263" s="15" t="s">
        <v>7</v>
      </c>
      <c r="J263" s="2">
        <f>SUM(K263:M263)</f>
        <v>0</v>
      </c>
      <c r="K263" s="2">
        <v>0</v>
      </c>
      <c r="L263" s="2">
        <v>0</v>
      </c>
      <c r="M263" s="2">
        <v>0</v>
      </c>
      <c r="N263" s="9"/>
    </row>
    <row r="264" spans="1:14" ht="53.25" customHeight="1" x14ac:dyDescent="0.2">
      <c r="A264" s="36"/>
      <c r="B264" s="18"/>
      <c r="C264" s="21"/>
      <c r="D264" s="21"/>
      <c r="E264" s="21"/>
      <c r="F264" s="24"/>
      <c r="G264" s="21"/>
      <c r="H264" s="11">
        <v>0</v>
      </c>
      <c r="I264" s="15" t="s">
        <v>8</v>
      </c>
      <c r="J264" s="2">
        <f>SUM(K264:M264)</f>
        <v>524.05999999999995</v>
      </c>
      <c r="K264" s="2">
        <v>524.05999999999995</v>
      </c>
      <c r="L264" s="2">
        <v>0</v>
      </c>
      <c r="M264" s="2">
        <v>0</v>
      </c>
      <c r="N264" s="9"/>
    </row>
    <row r="265" spans="1:14" ht="69.75" customHeight="1" x14ac:dyDescent="0.2">
      <c r="A265" s="36"/>
      <c r="B265" s="18"/>
      <c r="C265" s="21"/>
      <c r="D265" s="21"/>
      <c r="E265" s="21"/>
      <c r="F265" s="24"/>
      <c r="G265" s="21"/>
      <c r="H265" s="11">
        <v>0</v>
      </c>
      <c r="I265" s="15" t="s">
        <v>9</v>
      </c>
      <c r="J265" s="2">
        <f>SUM(K265:M265)</f>
        <v>311.77</v>
      </c>
      <c r="K265" s="2">
        <v>311.77</v>
      </c>
      <c r="L265" s="2">
        <v>0</v>
      </c>
      <c r="M265" s="2">
        <v>0</v>
      </c>
      <c r="N265" s="9"/>
    </row>
    <row r="266" spans="1:14" ht="32.25" customHeight="1" x14ac:dyDescent="0.2">
      <c r="A266" s="37"/>
      <c r="B266" s="19"/>
      <c r="C266" s="22"/>
      <c r="D266" s="22"/>
      <c r="E266" s="22"/>
      <c r="F266" s="25"/>
      <c r="G266" s="22"/>
      <c r="H266" s="11">
        <v>0</v>
      </c>
      <c r="I266" s="15" t="s">
        <v>10</v>
      </c>
      <c r="J266" s="2">
        <f>SUM(K266:M266)</f>
        <v>0</v>
      </c>
      <c r="K266" s="2">
        <v>0</v>
      </c>
      <c r="L266" s="2">
        <v>0</v>
      </c>
      <c r="M266" s="2">
        <v>0</v>
      </c>
      <c r="N266" s="9"/>
    </row>
    <row r="267" spans="1:14" ht="17.25" customHeight="1" x14ac:dyDescent="0.2">
      <c r="A267" s="35" t="s">
        <v>135</v>
      </c>
      <c r="B267" s="17" t="s">
        <v>181</v>
      </c>
      <c r="C267" s="20"/>
      <c r="D267" s="20" t="s">
        <v>35</v>
      </c>
      <c r="E267" s="20" t="s">
        <v>175</v>
      </c>
      <c r="F267" s="23">
        <v>44849</v>
      </c>
      <c r="G267" s="20"/>
      <c r="H267" s="11">
        <v>0</v>
      </c>
      <c r="I267" s="15" t="s">
        <v>6</v>
      </c>
      <c r="J267" s="2">
        <f t="shared" ref="J267:M267" si="83">SUM(J268:J271)</f>
        <v>3870.53</v>
      </c>
      <c r="K267" s="2">
        <f t="shared" si="83"/>
        <v>3870.53</v>
      </c>
      <c r="L267" s="2">
        <f t="shared" si="83"/>
        <v>0</v>
      </c>
      <c r="M267" s="2">
        <f t="shared" si="83"/>
        <v>0</v>
      </c>
      <c r="N267" s="9"/>
    </row>
    <row r="268" spans="1:14" ht="49.5" customHeight="1" x14ac:dyDescent="0.2">
      <c r="A268" s="36"/>
      <c r="B268" s="18"/>
      <c r="C268" s="21"/>
      <c r="D268" s="21"/>
      <c r="E268" s="21"/>
      <c r="F268" s="24"/>
      <c r="G268" s="21"/>
      <c r="H268" s="11">
        <v>0</v>
      </c>
      <c r="I268" s="15" t="s">
        <v>7</v>
      </c>
      <c r="J268" s="2">
        <f>SUM(K268:M268)</f>
        <v>0</v>
      </c>
      <c r="K268" s="2">
        <v>0</v>
      </c>
      <c r="L268" s="2">
        <v>0</v>
      </c>
      <c r="M268" s="2">
        <v>0</v>
      </c>
      <c r="N268" s="9"/>
    </row>
    <row r="269" spans="1:14" ht="53.25" customHeight="1" x14ac:dyDescent="0.2">
      <c r="A269" s="36"/>
      <c r="B269" s="18"/>
      <c r="C269" s="21"/>
      <c r="D269" s="21"/>
      <c r="E269" s="21"/>
      <c r="F269" s="24"/>
      <c r="G269" s="21"/>
      <c r="H269" s="11">
        <v>0</v>
      </c>
      <c r="I269" s="15" t="s">
        <v>8</v>
      </c>
      <c r="J269" s="2">
        <f>SUM(K269:M269)</f>
        <v>2426.8200000000002</v>
      </c>
      <c r="K269" s="2">
        <v>2426.8200000000002</v>
      </c>
      <c r="L269" s="2">
        <v>0</v>
      </c>
      <c r="M269" s="2">
        <v>0</v>
      </c>
      <c r="N269" s="9"/>
    </row>
    <row r="270" spans="1:14" ht="69.75" customHeight="1" x14ac:dyDescent="0.2">
      <c r="A270" s="36"/>
      <c r="B270" s="18"/>
      <c r="C270" s="21"/>
      <c r="D270" s="21"/>
      <c r="E270" s="21"/>
      <c r="F270" s="24"/>
      <c r="G270" s="21"/>
      <c r="H270" s="11">
        <v>0</v>
      </c>
      <c r="I270" s="15" t="s">
        <v>9</v>
      </c>
      <c r="J270" s="2">
        <f>SUM(K270:M270)</f>
        <v>1443.71</v>
      </c>
      <c r="K270" s="2">
        <v>1443.71</v>
      </c>
      <c r="L270" s="2">
        <v>0</v>
      </c>
      <c r="M270" s="2">
        <v>0</v>
      </c>
      <c r="N270" s="9"/>
    </row>
    <row r="271" spans="1:14" ht="32.25" customHeight="1" x14ac:dyDescent="0.2">
      <c r="A271" s="37"/>
      <c r="B271" s="19"/>
      <c r="C271" s="22"/>
      <c r="D271" s="22"/>
      <c r="E271" s="22"/>
      <c r="F271" s="25"/>
      <c r="G271" s="22"/>
      <c r="H271" s="11">
        <v>0</v>
      </c>
      <c r="I271" s="15" t="s">
        <v>10</v>
      </c>
      <c r="J271" s="2">
        <f>SUM(K271:M271)</f>
        <v>0</v>
      </c>
      <c r="K271" s="2">
        <v>0</v>
      </c>
      <c r="L271" s="2">
        <v>0</v>
      </c>
      <c r="M271" s="2">
        <v>0</v>
      </c>
      <c r="N271" s="9"/>
    </row>
    <row r="272" spans="1:14" ht="17.25" customHeight="1" x14ac:dyDescent="0.2">
      <c r="A272" s="35" t="s">
        <v>136</v>
      </c>
      <c r="B272" s="17" t="s">
        <v>182</v>
      </c>
      <c r="C272" s="20"/>
      <c r="D272" s="20" t="s">
        <v>35</v>
      </c>
      <c r="E272" s="20" t="s">
        <v>175</v>
      </c>
      <c r="F272" s="23">
        <v>44849</v>
      </c>
      <c r="G272" s="20"/>
      <c r="H272" s="11">
        <v>0</v>
      </c>
      <c r="I272" s="15" t="s">
        <v>6</v>
      </c>
      <c r="J272" s="2">
        <f t="shared" ref="J272:M272" si="84">SUM(J273:J276)</f>
        <v>372.90999999999997</v>
      </c>
      <c r="K272" s="2">
        <f t="shared" si="84"/>
        <v>372.90999999999997</v>
      </c>
      <c r="L272" s="2">
        <f t="shared" si="84"/>
        <v>0</v>
      </c>
      <c r="M272" s="2">
        <f t="shared" si="84"/>
        <v>0</v>
      </c>
      <c r="N272" s="9"/>
    </row>
    <row r="273" spans="1:14" ht="49.5" customHeight="1" x14ac:dyDescent="0.2">
      <c r="A273" s="36"/>
      <c r="B273" s="18"/>
      <c r="C273" s="21"/>
      <c r="D273" s="21"/>
      <c r="E273" s="21"/>
      <c r="F273" s="24"/>
      <c r="G273" s="21"/>
      <c r="H273" s="11">
        <v>0</v>
      </c>
      <c r="I273" s="15" t="s">
        <v>7</v>
      </c>
      <c r="J273" s="2">
        <f>SUM(K273:M273)</f>
        <v>0</v>
      </c>
      <c r="K273" s="2">
        <v>0</v>
      </c>
      <c r="L273" s="2">
        <v>0</v>
      </c>
      <c r="M273" s="2">
        <v>0</v>
      </c>
      <c r="N273" s="9"/>
    </row>
    <row r="274" spans="1:14" ht="53.25" customHeight="1" x14ac:dyDescent="0.2">
      <c r="A274" s="36"/>
      <c r="B274" s="18"/>
      <c r="C274" s="21"/>
      <c r="D274" s="21"/>
      <c r="E274" s="21"/>
      <c r="F274" s="24"/>
      <c r="G274" s="21"/>
      <c r="H274" s="11">
        <v>0</v>
      </c>
      <c r="I274" s="15" t="s">
        <v>8</v>
      </c>
      <c r="J274" s="2">
        <f>SUM(K274:M274)</f>
        <v>233.81</v>
      </c>
      <c r="K274" s="2">
        <v>233.81</v>
      </c>
      <c r="L274" s="2">
        <v>0</v>
      </c>
      <c r="M274" s="2">
        <v>0</v>
      </c>
      <c r="N274" s="9"/>
    </row>
    <row r="275" spans="1:14" ht="69.75" customHeight="1" x14ac:dyDescent="0.2">
      <c r="A275" s="36"/>
      <c r="B275" s="18"/>
      <c r="C275" s="21"/>
      <c r="D275" s="21"/>
      <c r="E275" s="21"/>
      <c r="F275" s="24"/>
      <c r="G275" s="21"/>
      <c r="H275" s="11">
        <v>0</v>
      </c>
      <c r="I275" s="15" t="s">
        <v>9</v>
      </c>
      <c r="J275" s="2">
        <f>SUM(K275:M275)</f>
        <v>139.1</v>
      </c>
      <c r="K275" s="2">
        <v>139.1</v>
      </c>
      <c r="L275" s="2">
        <v>0</v>
      </c>
      <c r="M275" s="2">
        <v>0</v>
      </c>
      <c r="N275" s="9"/>
    </row>
    <row r="276" spans="1:14" ht="32.25" customHeight="1" x14ac:dyDescent="0.2">
      <c r="A276" s="37"/>
      <c r="B276" s="19"/>
      <c r="C276" s="22"/>
      <c r="D276" s="22"/>
      <c r="E276" s="22"/>
      <c r="F276" s="25"/>
      <c r="G276" s="22"/>
      <c r="H276" s="11">
        <v>0</v>
      </c>
      <c r="I276" s="15" t="s">
        <v>10</v>
      </c>
      <c r="J276" s="2">
        <f>SUM(K276:M276)</f>
        <v>0</v>
      </c>
      <c r="K276" s="2">
        <v>0</v>
      </c>
      <c r="L276" s="2">
        <v>0</v>
      </c>
      <c r="M276" s="2">
        <v>0</v>
      </c>
      <c r="N276" s="9"/>
    </row>
    <row r="277" spans="1:14" ht="17.25" customHeight="1" x14ac:dyDescent="0.2">
      <c r="A277" s="35" t="s">
        <v>137</v>
      </c>
      <c r="B277" s="17" t="s">
        <v>183</v>
      </c>
      <c r="C277" s="20"/>
      <c r="D277" s="20" t="s">
        <v>35</v>
      </c>
      <c r="E277" s="20" t="s">
        <v>175</v>
      </c>
      <c r="F277" s="23">
        <v>44849</v>
      </c>
      <c r="G277" s="20"/>
      <c r="H277" s="11">
        <v>0</v>
      </c>
      <c r="I277" s="15" t="s">
        <v>6</v>
      </c>
      <c r="J277" s="2">
        <f t="shared" ref="J277:M277" si="85">SUM(J278:J281)</f>
        <v>707.24</v>
      </c>
      <c r="K277" s="2">
        <f t="shared" si="85"/>
        <v>707.24</v>
      </c>
      <c r="L277" s="2">
        <f t="shared" si="85"/>
        <v>0</v>
      </c>
      <c r="M277" s="2">
        <f t="shared" si="85"/>
        <v>0</v>
      </c>
      <c r="N277" s="9"/>
    </row>
    <row r="278" spans="1:14" ht="49.5" customHeight="1" x14ac:dyDescent="0.2">
      <c r="A278" s="36"/>
      <c r="B278" s="18"/>
      <c r="C278" s="21"/>
      <c r="D278" s="21"/>
      <c r="E278" s="21"/>
      <c r="F278" s="24"/>
      <c r="G278" s="21"/>
      <c r="H278" s="11">
        <v>0</v>
      </c>
      <c r="I278" s="15" t="s">
        <v>7</v>
      </c>
      <c r="J278" s="2">
        <f>SUM(K278:M278)</f>
        <v>0</v>
      </c>
      <c r="K278" s="2">
        <v>0</v>
      </c>
      <c r="L278" s="2">
        <v>0</v>
      </c>
      <c r="M278" s="2">
        <v>0</v>
      </c>
      <c r="N278" s="9"/>
    </row>
    <row r="279" spans="1:14" ht="53.25" customHeight="1" x14ac:dyDescent="0.2">
      <c r="A279" s="36"/>
      <c r="B279" s="18"/>
      <c r="C279" s="21"/>
      <c r="D279" s="21"/>
      <c r="E279" s="21"/>
      <c r="F279" s="24"/>
      <c r="G279" s="21"/>
      <c r="H279" s="11">
        <v>0</v>
      </c>
      <c r="I279" s="15" t="s">
        <v>8</v>
      </c>
      <c r="J279" s="2">
        <f>SUM(K279:M279)</f>
        <v>443.44</v>
      </c>
      <c r="K279" s="2">
        <v>443.44</v>
      </c>
      <c r="L279" s="2">
        <v>0</v>
      </c>
      <c r="M279" s="2">
        <v>0</v>
      </c>
      <c r="N279" s="9"/>
    </row>
    <row r="280" spans="1:14" ht="69.75" customHeight="1" x14ac:dyDescent="0.2">
      <c r="A280" s="36"/>
      <c r="B280" s="18"/>
      <c r="C280" s="21"/>
      <c r="D280" s="21"/>
      <c r="E280" s="21"/>
      <c r="F280" s="24"/>
      <c r="G280" s="21"/>
      <c r="H280" s="11">
        <v>0</v>
      </c>
      <c r="I280" s="15" t="s">
        <v>9</v>
      </c>
      <c r="J280" s="2">
        <f>SUM(K280:M280)</f>
        <v>263.8</v>
      </c>
      <c r="K280" s="2">
        <v>263.8</v>
      </c>
      <c r="L280" s="2">
        <v>0</v>
      </c>
      <c r="M280" s="2">
        <v>0</v>
      </c>
      <c r="N280" s="9"/>
    </row>
    <row r="281" spans="1:14" ht="32.25" customHeight="1" x14ac:dyDescent="0.2">
      <c r="A281" s="37"/>
      <c r="B281" s="19"/>
      <c r="C281" s="22"/>
      <c r="D281" s="22"/>
      <c r="E281" s="22"/>
      <c r="F281" s="25"/>
      <c r="G281" s="22"/>
      <c r="H281" s="11">
        <v>0</v>
      </c>
      <c r="I281" s="15" t="s">
        <v>10</v>
      </c>
      <c r="J281" s="2">
        <f>SUM(K281:M281)</f>
        <v>0</v>
      </c>
      <c r="K281" s="2">
        <v>0</v>
      </c>
      <c r="L281" s="2">
        <v>0</v>
      </c>
      <c r="M281" s="2">
        <v>0</v>
      </c>
      <c r="N281" s="9"/>
    </row>
    <row r="282" spans="1:14" ht="17.25" customHeight="1" x14ac:dyDescent="0.2">
      <c r="A282" s="35" t="s">
        <v>138</v>
      </c>
      <c r="B282" s="17" t="s">
        <v>184</v>
      </c>
      <c r="C282" s="20"/>
      <c r="D282" s="20" t="s">
        <v>35</v>
      </c>
      <c r="E282" s="20" t="s">
        <v>175</v>
      </c>
      <c r="F282" s="23">
        <v>44849</v>
      </c>
      <c r="G282" s="20"/>
      <c r="H282" s="11">
        <v>0</v>
      </c>
      <c r="I282" s="15" t="s">
        <v>6</v>
      </c>
      <c r="J282" s="2">
        <f t="shared" ref="J282:M282" si="86">SUM(J283:J286)</f>
        <v>1543.0700000000002</v>
      </c>
      <c r="K282" s="2">
        <f t="shared" si="86"/>
        <v>1543.0700000000002</v>
      </c>
      <c r="L282" s="2">
        <f t="shared" si="86"/>
        <v>0</v>
      </c>
      <c r="M282" s="2">
        <f t="shared" si="86"/>
        <v>0</v>
      </c>
      <c r="N282" s="9"/>
    </row>
    <row r="283" spans="1:14" ht="49.5" customHeight="1" x14ac:dyDescent="0.2">
      <c r="A283" s="36"/>
      <c r="B283" s="18"/>
      <c r="C283" s="21"/>
      <c r="D283" s="21"/>
      <c r="E283" s="21"/>
      <c r="F283" s="24"/>
      <c r="G283" s="21"/>
      <c r="H283" s="11">
        <v>0</v>
      </c>
      <c r="I283" s="15" t="s">
        <v>7</v>
      </c>
      <c r="J283" s="2">
        <f>SUM(K283:M283)</f>
        <v>0</v>
      </c>
      <c r="K283" s="2">
        <v>0</v>
      </c>
      <c r="L283" s="2">
        <v>0</v>
      </c>
      <c r="M283" s="2">
        <v>0</v>
      </c>
      <c r="N283" s="9"/>
    </row>
    <row r="284" spans="1:14" ht="53.25" customHeight="1" x14ac:dyDescent="0.2">
      <c r="A284" s="36"/>
      <c r="B284" s="18"/>
      <c r="C284" s="21"/>
      <c r="D284" s="21"/>
      <c r="E284" s="21"/>
      <c r="F284" s="24"/>
      <c r="G284" s="21"/>
      <c r="H284" s="11">
        <v>0</v>
      </c>
      <c r="I284" s="15" t="s">
        <v>8</v>
      </c>
      <c r="J284" s="2">
        <f>SUM(K284:M284)</f>
        <v>967.5</v>
      </c>
      <c r="K284" s="2">
        <v>967.5</v>
      </c>
      <c r="L284" s="2">
        <v>0</v>
      </c>
      <c r="M284" s="2">
        <v>0</v>
      </c>
      <c r="N284" s="9"/>
    </row>
    <row r="285" spans="1:14" ht="69.75" customHeight="1" x14ac:dyDescent="0.2">
      <c r="A285" s="36"/>
      <c r="B285" s="18"/>
      <c r="C285" s="21"/>
      <c r="D285" s="21"/>
      <c r="E285" s="21"/>
      <c r="F285" s="24"/>
      <c r="G285" s="21"/>
      <c r="H285" s="11">
        <v>0</v>
      </c>
      <c r="I285" s="15" t="s">
        <v>9</v>
      </c>
      <c r="J285" s="2">
        <f>SUM(K285:M285)</f>
        <v>575.57000000000005</v>
      </c>
      <c r="K285" s="2">
        <v>575.57000000000005</v>
      </c>
      <c r="L285" s="2">
        <v>0</v>
      </c>
      <c r="M285" s="2">
        <v>0</v>
      </c>
      <c r="N285" s="9"/>
    </row>
    <row r="286" spans="1:14" ht="32.25" customHeight="1" x14ac:dyDescent="0.2">
      <c r="A286" s="37"/>
      <c r="B286" s="19"/>
      <c r="C286" s="22"/>
      <c r="D286" s="22"/>
      <c r="E286" s="22"/>
      <c r="F286" s="25"/>
      <c r="G286" s="22"/>
      <c r="H286" s="11">
        <v>0</v>
      </c>
      <c r="I286" s="15" t="s">
        <v>10</v>
      </c>
      <c r="J286" s="2">
        <f>SUM(K286:M286)</f>
        <v>0</v>
      </c>
      <c r="K286" s="2">
        <v>0</v>
      </c>
      <c r="L286" s="2">
        <v>0</v>
      </c>
      <c r="M286" s="2">
        <v>0</v>
      </c>
      <c r="N286" s="9"/>
    </row>
    <row r="287" spans="1:14" ht="17.25" customHeight="1" x14ac:dyDescent="0.2">
      <c r="A287" s="35" t="s">
        <v>139</v>
      </c>
      <c r="B287" s="17" t="s">
        <v>185</v>
      </c>
      <c r="C287" s="20"/>
      <c r="D287" s="20" t="s">
        <v>35</v>
      </c>
      <c r="E287" s="20" t="s">
        <v>175</v>
      </c>
      <c r="F287" s="23">
        <v>44849</v>
      </c>
      <c r="G287" s="20"/>
      <c r="H287" s="11">
        <v>0</v>
      </c>
      <c r="I287" s="15" t="s">
        <v>6</v>
      </c>
      <c r="J287" s="2">
        <f t="shared" ref="J287:M287" si="87">SUM(J288:J291)</f>
        <v>758.68000000000006</v>
      </c>
      <c r="K287" s="2">
        <f t="shared" si="87"/>
        <v>758.68000000000006</v>
      </c>
      <c r="L287" s="2">
        <f t="shared" si="87"/>
        <v>0</v>
      </c>
      <c r="M287" s="2">
        <f t="shared" si="87"/>
        <v>0</v>
      </c>
      <c r="N287" s="9"/>
    </row>
    <row r="288" spans="1:14" ht="49.5" customHeight="1" x14ac:dyDescent="0.2">
      <c r="A288" s="36"/>
      <c r="B288" s="18"/>
      <c r="C288" s="21"/>
      <c r="D288" s="21"/>
      <c r="E288" s="21"/>
      <c r="F288" s="24"/>
      <c r="G288" s="21"/>
      <c r="H288" s="11">
        <v>0</v>
      </c>
      <c r="I288" s="15" t="s">
        <v>7</v>
      </c>
      <c r="J288" s="2">
        <f>SUM(K288:M288)</f>
        <v>0</v>
      </c>
      <c r="K288" s="2">
        <v>0</v>
      </c>
      <c r="L288" s="2">
        <v>0</v>
      </c>
      <c r="M288" s="2">
        <v>0</v>
      </c>
      <c r="N288" s="9"/>
    </row>
    <row r="289" spans="1:14" ht="53.25" customHeight="1" x14ac:dyDescent="0.2">
      <c r="A289" s="36"/>
      <c r="B289" s="18"/>
      <c r="C289" s="21"/>
      <c r="D289" s="21"/>
      <c r="E289" s="21"/>
      <c r="F289" s="24"/>
      <c r="G289" s="21"/>
      <c r="H289" s="11">
        <v>0</v>
      </c>
      <c r="I289" s="15" t="s">
        <v>8</v>
      </c>
      <c r="J289" s="2">
        <f>SUM(K289:M289)</f>
        <v>475.69</v>
      </c>
      <c r="K289" s="2">
        <v>475.69</v>
      </c>
      <c r="L289" s="2">
        <v>0</v>
      </c>
      <c r="M289" s="2">
        <v>0</v>
      </c>
      <c r="N289" s="9"/>
    </row>
    <row r="290" spans="1:14" ht="69.75" customHeight="1" x14ac:dyDescent="0.2">
      <c r="A290" s="36"/>
      <c r="B290" s="18"/>
      <c r="C290" s="21"/>
      <c r="D290" s="21"/>
      <c r="E290" s="21"/>
      <c r="F290" s="24"/>
      <c r="G290" s="21"/>
      <c r="H290" s="11">
        <v>0</v>
      </c>
      <c r="I290" s="15" t="s">
        <v>9</v>
      </c>
      <c r="J290" s="2">
        <f>SUM(K290:M290)</f>
        <v>282.99</v>
      </c>
      <c r="K290" s="2">
        <v>282.99</v>
      </c>
      <c r="L290" s="2">
        <v>0</v>
      </c>
      <c r="M290" s="2">
        <v>0</v>
      </c>
      <c r="N290" s="9"/>
    </row>
    <row r="291" spans="1:14" ht="32.25" customHeight="1" x14ac:dyDescent="0.2">
      <c r="A291" s="37"/>
      <c r="B291" s="19"/>
      <c r="C291" s="22"/>
      <c r="D291" s="22"/>
      <c r="E291" s="22"/>
      <c r="F291" s="25"/>
      <c r="G291" s="22"/>
      <c r="H291" s="11">
        <v>0</v>
      </c>
      <c r="I291" s="15" t="s">
        <v>10</v>
      </c>
      <c r="J291" s="2">
        <f>SUM(K291:M291)</f>
        <v>0</v>
      </c>
      <c r="K291" s="2">
        <v>0</v>
      </c>
      <c r="L291" s="2">
        <v>0</v>
      </c>
      <c r="M291" s="2">
        <v>0</v>
      </c>
      <c r="N291" s="9"/>
    </row>
    <row r="292" spans="1:14" ht="17.25" customHeight="1" x14ac:dyDescent="0.2">
      <c r="A292" s="35" t="s">
        <v>140</v>
      </c>
      <c r="B292" s="17" t="s">
        <v>186</v>
      </c>
      <c r="C292" s="20"/>
      <c r="D292" s="20" t="s">
        <v>35</v>
      </c>
      <c r="E292" s="20" t="s">
        <v>175</v>
      </c>
      <c r="F292" s="23">
        <v>44849</v>
      </c>
      <c r="G292" s="20"/>
      <c r="H292" s="11">
        <v>0</v>
      </c>
      <c r="I292" s="15" t="s">
        <v>6</v>
      </c>
      <c r="J292" s="2">
        <f t="shared" ref="J292:M292" si="88">SUM(J293:J296)</f>
        <v>1285.8899999999999</v>
      </c>
      <c r="K292" s="2">
        <f t="shared" si="88"/>
        <v>1285.8899999999999</v>
      </c>
      <c r="L292" s="2">
        <f t="shared" si="88"/>
        <v>0</v>
      </c>
      <c r="M292" s="2">
        <f t="shared" si="88"/>
        <v>0</v>
      </c>
      <c r="N292" s="9"/>
    </row>
    <row r="293" spans="1:14" ht="49.5" customHeight="1" x14ac:dyDescent="0.2">
      <c r="A293" s="36"/>
      <c r="B293" s="18"/>
      <c r="C293" s="21"/>
      <c r="D293" s="21"/>
      <c r="E293" s="21"/>
      <c r="F293" s="24"/>
      <c r="G293" s="21"/>
      <c r="H293" s="11">
        <v>0</v>
      </c>
      <c r="I293" s="15" t="s">
        <v>7</v>
      </c>
      <c r="J293" s="2">
        <f>SUM(K293:M293)</f>
        <v>0</v>
      </c>
      <c r="K293" s="2">
        <v>0</v>
      </c>
      <c r="L293" s="2">
        <v>0</v>
      </c>
      <c r="M293" s="2">
        <v>0</v>
      </c>
      <c r="N293" s="9"/>
    </row>
    <row r="294" spans="1:14" ht="53.25" customHeight="1" x14ac:dyDescent="0.2">
      <c r="A294" s="36"/>
      <c r="B294" s="18"/>
      <c r="C294" s="21"/>
      <c r="D294" s="21"/>
      <c r="E294" s="21"/>
      <c r="F294" s="24"/>
      <c r="G294" s="21"/>
      <c r="H294" s="11">
        <v>0</v>
      </c>
      <c r="I294" s="15" t="s">
        <v>8</v>
      </c>
      <c r="J294" s="2">
        <f>SUM(K294:M294)</f>
        <v>806.25</v>
      </c>
      <c r="K294" s="2">
        <v>806.25</v>
      </c>
      <c r="L294" s="2">
        <v>0</v>
      </c>
      <c r="M294" s="2">
        <v>0</v>
      </c>
      <c r="N294" s="9"/>
    </row>
    <row r="295" spans="1:14" ht="69.75" customHeight="1" x14ac:dyDescent="0.2">
      <c r="A295" s="36"/>
      <c r="B295" s="18"/>
      <c r="C295" s="21"/>
      <c r="D295" s="21"/>
      <c r="E295" s="21"/>
      <c r="F295" s="24"/>
      <c r="G295" s="21"/>
      <c r="H295" s="11">
        <v>0</v>
      </c>
      <c r="I295" s="15" t="s">
        <v>9</v>
      </c>
      <c r="J295" s="2">
        <f>SUM(K295:M295)</f>
        <v>479.64</v>
      </c>
      <c r="K295" s="2">
        <v>479.64</v>
      </c>
      <c r="L295" s="2">
        <v>0</v>
      </c>
      <c r="M295" s="2">
        <v>0</v>
      </c>
      <c r="N295" s="9"/>
    </row>
    <row r="296" spans="1:14" ht="32.25" customHeight="1" x14ac:dyDescent="0.2">
      <c r="A296" s="37"/>
      <c r="B296" s="19"/>
      <c r="C296" s="22"/>
      <c r="D296" s="22"/>
      <c r="E296" s="22"/>
      <c r="F296" s="25"/>
      <c r="G296" s="22"/>
      <c r="H296" s="11">
        <v>0</v>
      </c>
      <c r="I296" s="15" t="s">
        <v>10</v>
      </c>
      <c r="J296" s="2">
        <f>SUM(K296:M296)</f>
        <v>0</v>
      </c>
      <c r="K296" s="2">
        <v>0</v>
      </c>
      <c r="L296" s="2">
        <v>0</v>
      </c>
      <c r="M296" s="2">
        <v>0</v>
      </c>
      <c r="N296" s="9"/>
    </row>
    <row r="297" spans="1:14" ht="17.25" customHeight="1" x14ac:dyDescent="0.2">
      <c r="A297" s="35" t="s">
        <v>141</v>
      </c>
      <c r="B297" s="17" t="s">
        <v>187</v>
      </c>
      <c r="C297" s="20"/>
      <c r="D297" s="20" t="s">
        <v>35</v>
      </c>
      <c r="E297" s="20" t="s">
        <v>175</v>
      </c>
      <c r="F297" s="23">
        <v>44849</v>
      </c>
      <c r="G297" s="20"/>
      <c r="H297" s="11">
        <v>0</v>
      </c>
      <c r="I297" s="15" t="s">
        <v>6</v>
      </c>
      <c r="J297" s="2">
        <f t="shared" ref="J297:M297" si="89">SUM(J298:J301)</f>
        <v>578.65</v>
      </c>
      <c r="K297" s="2">
        <f t="shared" si="89"/>
        <v>578.65</v>
      </c>
      <c r="L297" s="2">
        <f t="shared" si="89"/>
        <v>0</v>
      </c>
      <c r="M297" s="2">
        <f t="shared" si="89"/>
        <v>0</v>
      </c>
      <c r="N297" s="9"/>
    </row>
    <row r="298" spans="1:14" ht="49.5" customHeight="1" x14ac:dyDescent="0.2">
      <c r="A298" s="36"/>
      <c r="B298" s="18"/>
      <c r="C298" s="21"/>
      <c r="D298" s="21"/>
      <c r="E298" s="21"/>
      <c r="F298" s="24"/>
      <c r="G298" s="21"/>
      <c r="H298" s="11">
        <v>0</v>
      </c>
      <c r="I298" s="15" t="s">
        <v>7</v>
      </c>
      <c r="J298" s="2">
        <f>SUM(K298:M298)</f>
        <v>0</v>
      </c>
      <c r="K298" s="2">
        <v>0</v>
      </c>
      <c r="L298" s="2">
        <v>0</v>
      </c>
      <c r="M298" s="2">
        <v>0</v>
      </c>
      <c r="N298" s="9"/>
    </row>
    <row r="299" spans="1:14" ht="53.25" customHeight="1" x14ac:dyDescent="0.2">
      <c r="A299" s="36"/>
      <c r="B299" s="18"/>
      <c r="C299" s="21"/>
      <c r="D299" s="21"/>
      <c r="E299" s="21"/>
      <c r="F299" s="24"/>
      <c r="G299" s="21"/>
      <c r="H299" s="11">
        <v>0</v>
      </c>
      <c r="I299" s="15" t="s">
        <v>8</v>
      </c>
      <c r="J299" s="2">
        <f>SUM(K299:M299)</f>
        <v>362.81</v>
      </c>
      <c r="K299" s="2">
        <v>362.81</v>
      </c>
      <c r="L299" s="2">
        <v>0</v>
      </c>
      <c r="M299" s="2">
        <v>0</v>
      </c>
      <c r="N299" s="9"/>
    </row>
    <row r="300" spans="1:14" ht="69.75" customHeight="1" x14ac:dyDescent="0.2">
      <c r="A300" s="36"/>
      <c r="B300" s="18"/>
      <c r="C300" s="21"/>
      <c r="D300" s="21"/>
      <c r="E300" s="21"/>
      <c r="F300" s="24"/>
      <c r="G300" s="21"/>
      <c r="H300" s="11">
        <v>0</v>
      </c>
      <c r="I300" s="15" t="s">
        <v>9</v>
      </c>
      <c r="J300" s="2">
        <f>SUM(K300:M300)</f>
        <v>215.84</v>
      </c>
      <c r="K300" s="2">
        <v>215.84</v>
      </c>
      <c r="L300" s="2">
        <v>0</v>
      </c>
      <c r="M300" s="2">
        <v>0</v>
      </c>
      <c r="N300" s="9"/>
    </row>
    <row r="301" spans="1:14" ht="32.25" customHeight="1" x14ac:dyDescent="0.2">
      <c r="A301" s="37"/>
      <c r="B301" s="19"/>
      <c r="C301" s="22"/>
      <c r="D301" s="22"/>
      <c r="E301" s="22"/>
      <c r="F301" s="25"/>
      <c r="G301" s="22"/>
      <c r="H301" s="11">
        <v>0</v>
      </c>
      <c r="I301" s="15" t="s">
        <v>10</v>
      </c>
      <c r="J301" s="2">
        <f>SUM(K301:M301)</f>
        <v>0</v>
      </c>
      <c r="K301" s="2">
        <v>0</v>
      </c>
      <c r="L301" s="2">
        <v>0</v>
      </c>
      <c r="M301" s="2">
        <v>0</v>
      </c>
      <c r="N301" s="9"/>
    </row>
    <row r="302" spans="1:14" ht="17.25" customHeight="1" x14ac:dyDescent="0.2">
      <c r="A302" s="35" t="s">
        <v>142</v>
      </c>
      <c r="B302" s="17" t="s">
        <v>188</v>
      </c>
      <c r="C302" s="20"/>
      <c r="D302" s="20" t="s">
        <v>35</v>
      </c>
      <c r="E302" s="20" t="s">
        <v>175</v>
      </c>
      <c r="F302" s="23">
        <v>44849</v>
      </c>
      <c r="G302" s="20"/>
      <c r="H302" s="11">
        <v>0</v>
      </c>
      <c r="I302" s="15" t="s">
        <v>6</v>
      </c>
      <c r="J302" s="2">
        <f t="shared" ref="J302:M302" si="90">SUM(J303:J306)</f>
        <v>996.57</v>
      </c>
      <c r="K302" s="2">
        <f t="shared" si="90"/>
        <v>996.57</v>
      </c>
      <c r="L302" s="2">
        <f t="shared" si="90"/>
        <v>0</v>
      </c>
      <c r="M302" s="2">
        <f t="shared" si="90"/>
        <v>0</v>
      </c>
      <c r="N302" s="9"/>
    </row>
    <row r="303" spans="1:14" ht="49.5" customHeight="1" x14ac:dyDescent="0.2">
      <c r="A303" s="36"/>
      <c r="B303" s="18"/>
      <c r="C303" s="21"/>
      <c r="D303" s="21"/>
      <c r="E303" s="21"/>
      <c r="F303" s="24"/>
      <c r="G303" s="21"/>
      <c r="H303" s="11">
        <v>0</v>
      </c>
      <c r="I303" s="15" t="s">
        <v>7</v>
      </c>
      <c r="J303" s="2">
        <f>SUM(K303:M303)</f>
        <v>0</v>
      </c>
      <c r="K303" s="2">
        <v>0</v>
      </c>
      <c r="L303" s="2">
        <v>0</v>
      </c>
      <c r="M303" s="2">
        <v>0</v>
      </c>
      <c r="N303" s="9"/>
    </row>
    <row r="304" spans="1:14" ht="53.25" customHeight="1" x14ac:dyDescent="0.2">
      <c r="A304" s="36"/>
      <c r="B304" s="18"/>
      <c r="C304" s="21"/>
      <c r="D304" s="21"/>
      <c r="E304" s="21"/>
      <c r="F304" s="24"/>
      <c r="G304" s="21"/>
      <c r="H304" s="11">
        <v>0</v>
      </c>
      <c r="I304" s="15" t="s">
        <v>8</v>
      </c>
      <c r="J304" s="2">
        <f>SUM(K304:M304)</f>
        <v>624.84</v>
      </c>
      <c r="K304" s="2">
        <v>624.84</v>
      </c>
      <c r="L304" s="2">
        <v>0</v>
      </c>
      <c r="M304" s="2">
        <v>0</v>
      </c>
      <c r="N304" s="9"/>
    </row>
    <row r="305" spans="1:14" ht="69.75" customHeight="1" x14ac:dyDescent="0.2">
      <c r="A305" s="36"/>
      <c r="B305" s="18"/>
      <c r="C305" s="21"/>
      <c r="D305" s="21"/>
      <c r="E305" s="21"/>
      <c r="F305" s="24"/>
      <c r="G305" s="21"/>
      <c r="H305" s="11">
        <v>0</v>
      </c>
      <c r="I305" s="15" t="s">
        <v>9</v>
      </c>
      <c r="J305" s="2">
        <f>SUM(K305:M305)</f>
        <v>371.73</v>
      </c>
      <c r="K305" s="2">
        <v>371.73</v>
      </c>
      <c r="L305" s="2">
        <v>0</v>
      </c>
      <c r="M305" s="2">
        <v>0</v>
      </c>
      <c r="N305" s="9"/>
    </row>
    <row r="306" spans="1:14" ht="32.25" customHeight="1" x14ac:dyDescent="0.2">
      <c r="A306" s="37"/>
      <c r="B306" s="19"/>
      <c r="C306" s="22"/>
      <c r="D306" s="22"/>
      <c r="E306" s="22"/>
      <c r="F306" s="25"/>
      <c r="G306" s="22"/>
      <c r="H306" s="11">
        <v>0</v>
      </c>
      <c r="I306" s="15" t="s">
        <v>10</v>
      </c>
      <c r="J306" s="2">
        <f>SUM(K306:M306)</f>
        <v>0</v>
      </c>
      <c r="K306" s="2">
        <v>0</v>
      </c>
      <c r="L306" s="2">
        <v>0</v>
      </c>
      <c r="M306" s="2">
        <v>0</v>
      </c>
      <c r="N306" s="9"/>
    </row>
    <row r="307" spans="1:14" ht="17.25" customHeight="1" x14ac:dyDescent="0.2">
      <c r="A307" s="35" t="s">
        <v>143</v>
      </c>
      <c r="B307" s="17" t="s">
        <v>189</v>
      </c>
      <c r="C307" s="20"/>
      <c r="D307" s="20" t="s">
        <v>35</v>
      </c>
      <c r="E307" s="20" t="s">
        <v>175</v>
      </c>
      <c r="F307" s="23">
        <v>44849</v>
      </c>
      <c r="G307" s="20"/>
      <c r="H307" s="11">
        <v>0</v>
      </c>
      <c r="I307" s="15" t="s">
        <v>6</v>
      </c>
      <c r="J307" s="2">
        <f t="shared" ref="J307:M307" si="91">SUM(J308:J311)</f>
        <v>160.74</v>
      </c>
      <c r="K307" s="2">
        <f t="shared" si="91"/>
        <v>160.74</v>
      </c>
      <c r="L307" s="2">
        <f t="shared" si="91"/>
        <v>0</v>
      </c>
      <c r="M307" s="2">
        <f t="shared" si="91"/>
        <v>0</v>
      </c>
      <c r="N307" s="9"/>
    </row>
    <row r="308" spans="1:14" ht="49.5" customHeight="1" x14ac:dyDescent="0.2">
      <c r="A308" s="36"/>
      <c r="B308" s="18"/>
      <c r="C308" s="21"/>
      <c r="D308" s="21"/>
      <c r="E308" s="21"/>
      <c r="F308" s="24"/>
      <c r="G308" s="21"/>
      <c r="H308" s="11">
        <v>0</v>
      </c>
      <c r="I308" s="15" t="s">
        <v>7</v>
      </c>
      <c r="J308" s="2">
        <f>SUM(K308:M308)</f>
        <v>0</v>
      </c>
      <c r="K308" s="2">
        <v>0</v>
      </c>
      <c r="L308" s="2">
        <v>0</v>
      </c>
      <c r="M308" s="2">
        <v>0</v>
      </c>
      <c r="N308" s="9"/>
    </row>
    <row r="309" spans="1:14" ht="53.25" customHeight="1" x14ac:dyDescent="0.2">
      <c r="A309" s="36"/>
      <c r="B309" s="18"/>
      <c r="C309" s="21"/>
      <c r="D309" s="21"/>
      <c r="E309" s="21"/>
      <c r="F309" s="24"/>
      <c r="G309" s="21"/>
      <c r="H309" s="11">
        <v>0</v>
      </c>
      <c r="I309" s="15" t="s">
        <v>8</v>
      </c>
      <c r="J309" s="2">
        <f>SUM(K309:M309)</f>
        <v>100.78</v>
      </c>
      <c r="K309" s="2">
        <v>100.78</v>
      </c>
      <c r="L309" s="2">
        <v>0</v>
      </c>
      <c r="M309" s="2">
        <v>0</v>
      </c>
      <c r="N309" s="9"/>
    </row>
    <row r="310" spans="1:14" ht="69.75" customHeight="1" x14ac:dyDescent="0.2">
      <c r="A310" s="36"/>
      <c r="B310" s="18"/>
      <c r="C310" s="21"/>
      <c r="D310" s="21"/>
      <c r="E310" s="21"/>
      <c r="F310" s="24"/>
      <c r="G310" s="21"/>
      <c r="H310" s="11">
        <v>0</v>
      </c>
      <c r="I310" s="15" t="s">
        <v>9</v>
      </c>
      <c r="J310" s="2">
        <f>SUM(K310:M310)</f>
        <v>59.96</v>
      </c>
      <c r="K310" s="2">
        <v>59.96</v>
      </c>
      <c r="L310" s="2">
        <v>0</v>
      </c>
      <c r="M310" s="2">
        <v>0</v>
      </c>
      <c r="N310" s="9"/>
    </row>
    <row r="311" spans="1:14" ht="32.25" customHeight="1" x14ac:dyDescent="0.2">
      <c r="A311" s="37"/>
      <c r="B311" s="19"/>
      <c r="C311" s="22"/>
      <c r="D311" s="22"/>
      <c r="E311" s="22"/>
      <c r="F311" s="25"/>
      <c r="G311" s="22"/>
      <c r="H311" s="11">
        <v>0</v>
      </c>
      <c r="I311" s="15" t="s">
        <v>10</v>
      </c>
      <c r="J311" s="2">
        <f>SUM(K311:M311)</f>
        <v>0</v>
      </c>
      <c r="K311" s="2">
        <v>0</v>
      </c>
      <c r="L311" s="2">
        <v>0</v>
      </c>
      <c r="M311" s="2">
        <v>0</v>
      </c>
      <c r="N311" s="9"/>
    </row>
    <row r="312" spans="1:14" ht="17.25" customHeight="1" x14ac:dyDescent="0.2">
      <c r="A312" s="35" t="s">
        <v>144</v>
      </c>
      <c r="B312" s="17" t="s">
        <v>190</v>
      </c>
      <c r="C312" s="20"/>
      <c r="D312" s="20" t="s">
        <v>35</v>
      </c>
      <c r="E312" s="20" t="s">
        <v>175</v>
      </c>
      <c r="F312" s="23">
        <v>44849</v>
      </c>
      <c r="G312" s="20"/>
      <c r="H312" s="11">
        <v>0</v>
      </c>
      <c r="I312" s="15" t="s">
        <v>6</v>
      </c>
      <c r="J312" s="2">
        <f t="shared" ref="J312:M312" si="92">SUM(J313:J316)</f>
        <v>964.42000000000007</v>
      </c>
      <c r="K312" s="2">
        <f t="shared" si="92"/>
        <v>964.42000000000007</v>
      </c>
      <c r="L312" s="2">
        <f t="shared" si="92"/>
        <v>0</v>
      </c>
      <c r="M312" s="2">
        <f t="shared" si="92"/>
        <v>0</v>
      </c>
      <c r="N312" s="9"/>
    </row>
    <row r="313" spans="1:14" ht="49.5" customHeight="1" x14ac:dyDescent="0.2">
      <c r="A313" s="36"/>
      <c r="B313" s="18"/>
      <c r="C313" s="21"/>
      <c r="D313" s="21"/>
      <c r="E313" s="21"/>
      <c r="F313" s="24"/>
      <c r="G313" s="21"/>
      <c r="H313" s="11">
        <v>0</v>
      </c>
      <c r="I313" s="15" t="s">
        <v>7</v>
      </c>
      <c r="J313" s="2">
        <f>SUM(K313:M313)</f>
        <v>0</v>
      </c>
      <c r="K313" s="2">
        <v>0</v>
      </c>
      <c r="L313" s="2">
        <v>0</v>
      </c>
      <c r="M313" s="2">
        <v>0</v>
      </c>
      <c r="N313" s="9"/>
    </row>
    <row r="314" spans="1:14" ht="53.25" customHeight="1" x14ac:dyDescent="0.2">
      <c r="A314" s="36"/>
      <c r="B314" s="18"/>
      <c r="C314" s="21"/>
      <c r="D314" s="21"/>
      <c r="E314" s="21"/>
      <c r="F314" s="24"/>
      <c r="G314" s="21"/>
      <c r="H314" s="11">
        <v>0</v>
      </c>
      <c r="I314" s="15" t="s">
        <v>8</v>
      </c>
      <c r="J314" s="2">
        <f>SUM(K314:M314)</f>
        <v>604.69000000000005</v>
      </c>
      <c r="K314" s="2">
        <v>604.69000000000005</v>
      </c>
      <c r="L314" s="2">
        <v>0</v>
      </c>
      <c r="M314" s="2">
        <v>0</v>
      </c>
      <c r="N314" s="9"/>
    </row>
    <row r="315" spans="1:14" ht="69.75" customHeight="1" x14ac:dyDescent="0.2">
      <c r="A315" s="36"/>
      <c r="B315" s="18"/>
      <c r="C315" s="21"/>
      <c r="D315" s="21"/>
      <c r="E315" s="21"/>
      <c r="F315" s="24"/>
      <c r="G315" s="21"/>
      <c r="H315" s="11">
        <v>0</v>
      </c>
      <c r="I315" s="15" t="s">
        <v>9</v>
      </c>
      <c r="J315" s="2">
        <f>SUM(K315:M315)</f>
        <v>359.73</v>
      </c>
      <c r="K315" s="2">
        <v>359.73</v>
      </c>
      <c r="L315" s="2">
        <v>0</v>
      </c>
      <c r="M315" s="2">
        <v>0</v>
      </c>
      <c r="N315" s="9"/>
    </row>
    <row r="316" spans="1:14" ht="32.25" customHeight="1" x14ac:dyDescent="0.2">
      <c r="A316" s="37"/>
      <c r="B316" s="19"/>
      <c r="C316" s="22"/>
      <c r="D316" s="22"/>
      <c r="E316" s="22"/>
      <c r="F316" s="25"/>
      <c r="G316" s="22"/>
      <c r="H316" s="11">
        <v>0</v>
      </c>
      <c r="I316" s="15" t="s">
        <v>10</v>
      </c>
      <c r="J316" s="2">
        <f>SUM(K316:M316)</f>
        <v>0</v>
      </c>
      <c r="K316" s="2">
        <v>0</v>
      </c>
      <c r="L316" s="2">
        <v>0</v>
      </c>
      <c r="M316" s="2">
        <v>0</v>
      </c>
      <c r="N316" s="9"/>
    </row>
    <row r="317" spans="1:14" ht="17.25" customHeight="1" x14ac:dyDescent="0.2">
      <c r="A317" s="35" t="s">
        <v>145</v>
      </c>
      <c r="B317" s="17" t="s">
        <v>191</v>
      </c>
      <c r="C317" s="20"/>
      <c r="D317" s="20" t="s">
        <v>35</v>
      </c>
      <c r="E317" s="20" t="s">
        <v>175</v>
      </c>
      <c r="F317" s="23">
        <v>44849</v>
      </c>
      <c r="G317" s="20"/>
      <c r="H317" s="11">
        <v>0</v>
      </c>
      <c r="I317" s="15" t="s">
        <v>6</v>
      </c>
      <c r="J317" s="2">
        <f t="shared" ref="J317:M317" si="93">SUM(J318:J321)</f>
        <v>2391.7600000000002</v>
      </c>
      <c r="K317" s="2">
        <f t="shared" si="93"/>
        <v>2391.7600000000002</v>
      </c>
      <c r="L317" s="2">
        <f t="shared" si="93"/>
        <v>0</v>
      </c>
      <c r="M317" s="2">
        <f t="shared" si="93"/>
        <v>0</v>
      </c>
      <c r="N317" s="9"/>
    </row>
    <row r="318" spans="1:14" ht="49.5" customHeight="1" x14ac:dyDescent="0.2">
      <c r="A318" s="36"/>
      <c r="B318" s="18"/>
      <c r="C318" s="21"/>
      <c r="D318" s="21"/>
      <c r="E318" s="21"/>
      <c r="F318" s="24"/>
      <c r="G318" s="21"/>
      <c r="H318" s="11">
        <v>0</v>
      </c>
      <c r="I318" s="15" t="s">
        <v>7</v>
      </c>
      <c r="J318" s="2">
        <f>SUM(K318:M318)</f>
        <v>0</v>
      </c>
      <c r="K318" s="2">
        <v>0</v>
      </c>
      <c r="L318" s="2">
        <v>0</v>
      </c>
      <c r="M318" s="2">
        <v>0</v>
      </c>
      <c r="N318" s="9"/>
    </row>
    <row r="319" spans="1:14" ht="53.25" customHeight="1" x14ac:dyDescent="0.2">
      <c r="A319" s="36"/>
      <c r="B319" s="18"/>
      <c r="C319" s="21"/>
      <c r="D319" s="21"/>
      <c r="E319" s="21"/>
      <c r="F319" s="24"/>
      <c r="G319" s="21"/>
      <c r="H319" s="11">
        <v>0</v>
      </c>
      <c r="I319" s="15" t="s">
        <v>8</v>
      </c>
      <c r="J319" s="2">
        <f>SUM(K319:M319)</f>
        <v>1499.63</v>
      </c>
      <c r="K319" s="2">
        <v>1499.63</v>
      </c>
      <c r="L319" s="2">
        <v>0</v>
      </c>
      <c r="M319" s="2">
        <v>0</v>
      </c>
      <c r="N319" s="9"/>
    </row>
    <row r="320" spans="1:14" ht="69.75" customHeight="1" x14ac:dyDescent="0.2">
      <c r="A320" s="36"/>
      <c r="B320" s="18"/>
      <c r="C320" s="21"/>
      <c r="D320" s="21"/>
      <c r="E320" s="21"/>
      <c r="F320" s="24"/>
      <c r="G320" s="21"/>
      <c r="H320" s="11">
        <v>0</v>
      </c>
      <c r="I320" s="15" t="s">
        <v>9</v>
      </c>
      <c r="J320" s="2">
        <f>SUM(K320:M320)</f>
        <v>892.13</v>
      </c>
      <c r="K320" s="2">
        <v>892.13</v>
      </c>
      <c r="L320" s="2">
        <v>0</v>
      </c>
      <c r="M320" s="2">
        <v>0</v>
      </c>
      <c r="N320" s="9"/>
    </row>
    <row r="321" spans="1:14" ht="32.25" customHeight="1" x14ac:dyDescent="0.2">
      <c r="A321" s="37"/>
      <c r="B321" s="19"/>
      <c r="C321" s="22"/>
      <c r="D321" s="22"/>
      <c r="E321" s="22"/>
      <c r="F321" s="25"/>
      <c r="G321" s="22"/>
      <c r="H321" s="11">
        <v>0</v>
      </c>
      <c r="I321" s="15" t="s">
        <v>10</v>
      </c>
      <c r="J321" s="2">
        <f>SUM(K321:M321)</f>
        <v>0</v>
      </c>
      <c r="K321" s="2">
        <v>0</v>
      </c>
      <c r="L321" s="2">
        <v>0</v>
      </c>
      <c r="M321" s="2">
        <v>0</v>
      </c>
      <c r="N321" s="9"/>
    </row>
    <row r="322" spans="1:14" ht="17.25" customHeight="1" x14ac:dyDescent="0.2">
      <c r="A322" s="35" t="s">
        <v>146</v>
      </c>
      <c r="B322" s="17" t="s">
        <v>192</v>
      </c>
      <c r="C322" s="20"/>
      <c r="D322" s="20" t="s">
        <v>35</v>
      </c>
      <c r="E322" s="20" t="s">
        <v>175</v>
      </c>
      <c r="F322" s="23">
        <v>44849</v>
      </c>
      <c r="G322" s="20"/>
      <c r="H322" s="11">
        <v>0</v>
      </c>
      <c r="I322" s="15" t="s">
        <v>6</v>
      </c>
      <c r="J322" s="2">
        <f t="shared" ref="J322:M322" si="94">SUM(J323:J326)</f>
        <v>694.38</v>
      </c>
      <c r="K322" s="2">
        <f t="shared" si="94"/>
        <v>694.38</v>
      </c>
      <c r="L322" s="2">
        <f t="shared" si="94"/>
        <v>0</v>
      </c>
      <c r="M322" s="2">
        <f t="shared" si="94"/>
        <v>0</v>
      </c>
      <c r="N322" s="9"/>
    </row>
    <row r="323" spans="1:14" ht="49.5" customHeight="1" x14ac:dyDescent="0.2">
      <c r="A323" s="36"/>
      <c r="B323" s="18"/>
      <c r="C323" s="21"/>
      <c r="D323" s="21"/>
      <c r="E323" s="21"/>
      <c r="F323" s="24"/>
      <c r="G323" s="21"/>
      <c r="H323" s="11">
        <v>0</v>
      </c>
      <c r="I323" s="15" t="s">
        <v>7</v>
      </c>
      <c r="J323" s="2">
        <f>SUM(K323:M323)</f>
        <v>0</v>
      </c>
      <c r="K323" s="2">
        <v>0</v>
      </c>
      <c r="L323" s="2">
        <v>0</v>
      </c>
      <c r="M323" s="2">
        <v>0</v>
      </c>
      <c r="N323" s="9"/>
    </row>
    <row r="324" spans="1:14" ht="53.25" customHeight="1" x14ac:dyDescent="0.2">
      <c r="A324" s="36"/>
      <c r="B324" s="18"/>
      <c r="C324" s="21"/>
      <c r="D324" s="21"/>
      <c r="E324" s="21"/>
      <c r="F324" s="24"/>
      <c r="G324" s="21"/>
      <c r="H324" s="11">
        <v>0</v>
      </c>
      <c r="I324" s="15" t="s">
        <v>8</v>
      </c>
      <c r="J324" s="2">
        <f>SUM(K324:M324)</f>
        <v>435.37</v>
      </c>
      <c r="K324" s="2">
        <v>435.37</v>
      </c>
      <c r="L324" s="2">
        <v>0</v>
      </c>
      <c r="M324" s="2">
        <v>0</v>
      </c>
      <c r="N324" s="9"/>
    </row>
    <row r="325" spans="1:14" ht="69.75" customHeight="1" x14ac:dyDescent="0.2">
      <c r="A325" s="36"/>
      <c r="B325" s="18"/>
      <c r="C325" s="21"/>
      <c r="D325" s="21"/>
      <c r="E325" s="21"/>
      <c r="F325" s="24"/>
      <c r="G325" s="21"/>
      <c r="H325" s="11">
        <v>0</v>
      </c>
      <c r="I325" s="15" t="s">
        <v>9</v>
      </c>
      <c r="J325" s="2">
        <f>SUM(K325:M325)</f>
        <v>259.01</v>
      </c>
      <c r="K325" s="2">
        <v>259.01</v>
      </c>
      <c r="L325" s="2">
        <v>0</v>
      </c>
      <c r="M325" s="2">
        <v>0</v>
      </c>
      <c r="N325" s="9"/>
    </row>
    <row r="326" spans="1:14" ht="32.25" customHeight="1" x14ac:dyDescent="0.2">
      <c r="A326" s="37"/>
      <c r="B326" s="19"/>
      <c r="C326" s="22"/>
      <c r="D326" s="22"/>
      <c r="E326" s="22"/>
      <c r="F326" s="25"/>
      <c r="G326" s="22"/>
      <c r="H326" s="11">
        <v>0</v>
      </c>
      <c r="I326" s="15" t="s">
        <v>10</v>
      </c>
      <c r="J326" s="2">
        <f>SUM(K326:M326)</f>
        <v>0</v>
      </c>
      <c r="K326" s="2">
        <v>0</v>
      </c>
      <c r="L326" s="2">
        <v>0</v>
      </c>
      <c r="M326" s="2">
        <v>0</v>
      </c>
      <c r="N326" s="9"/>
    </row>
    <row r="327" spans="1:14" ht="17.25" customHeight="1" x14ac:dyDescent="0.2">
      <c r="A327" s="35" t="s">
        <v>147</v>
      </c>
      <c r="B327" s="17" t="s">
        <v>193</v>
      </c>
      <c r="C327" s="20"/>
      <c r="D327" s="20" t="s">
        <v>35</v>
      </c>
      <c r="E327" s="20" t="s">
        <v>175</v>
      </c>
      <c r="F327" s="23">
        <v>44849</v>
      </c>
      <c r="G327" s="20"/>
      <c r="H327" s="11">
        <v>0</v>
      </c>
      <c r="I327" s="15" t="s">
        <v>6</v>
      </c>
      <c r="J327" s="2">
        <f t="shared" ref="J327:M327" si="95">SUM(J328:J331)</f>
        <v>1915.98</v>
      </c>
      <c r="K327" s="2">
        <f t="shared" si="95"/>
        <v>1915.98</v>
      </c>
      <c r="L327" s="2">
        <f t="shared" si="95"/>
        <v>0</v>
      </c>
      <c r="M327" s="2">
        <f t="shared" si="95"/>
        <v>0</v>
      </c>
      <c r="N327" s="9"/>
    </row>
    <row r="328" spans="1:14" ht="49.5" customHeight="1" x14ac:dyDescent="0.2">
      <c r="A328" s="36"/>
      <c r="B328" s="18"/>
      <c r="C328" s="21"/>
      <c r="D328" s="21"/>
      <c r="E328" s="21"/>
      <c r="F328" s="24"/>
      <c r="G328" s="21"/>
      <c r="H328" s="11">
        <v>0</v>
      </c>
      <c r="I328" s="15" t="s">
        <v>7</v>
      </c>
      <c r="J328" s="2">
        <f>SUM(K328:M328)</f>
        <v>0</v>
      </c>
      <c r="K328" s="2">
        <v>0</v>
      </c>
      <c r="L328" s="2">
        <v>0</v>
      </c>
      <c r="M328" s="2">
        <v>0</v>
      </c>
      <c r="N328" s="9"/>
    </row>
    <row r="329" spans="1:14" ht="53.25" customHeight="1" x14ac:dyDescent="0.2">
      <c r="A329" s="36"/>
      <c r="B329" s="18"/>
      <c r="C329" s="21"/>
      <c r="D329" s="21"/>
      <c r="E329" s="21"/>
      <c r="F329" s="24"/>
      <c r="G329" s="21"/>
      <c r="H329" s="11">
        <v>0</v>
      </c>
      <c r="I329" s="15" t="s">
        <v>8</v>
      </c>
      <c r="J329" s="2">
        <f>SUM(K329:M329)</f>
        <v>1201.31</v>
      </c>
      <c r="K329" s="2">
        <v>1201.31</v>
      </c>
      <c r="L329" s="2">
        <v>0</v>
      </c>
      <c r="M329" s="2">
        <v>0</v>
      </c>
      <c r="N329" s="9"/>
    </row>
    <row r="330" spans="1:14" ht="69.75" customHeight="1" x14ac:dyDescent="0.2">
      <c r="A330" s="36"/>
      <c r="B330" s="18"/>
      <c r="C330" s="21"/>
      <c r="D330" s="21"/>
      <c r="E330" s="21"/>
      <c r="F330" s="24"/>
      <c r="G330" s="21"/>
      <c r="H330" s="11">
        <v>0</v>
      </c>
      <c r="I330" s="15" t="s">
        <v>9</v>
      </c>
      <c r="J330" s="2">
        <f>SUM(K330:M330)</f>
        <v>714.67</v>
      </c>
      <c r="K330" s="2">
        <v>714.67</v>
      </c>
      <c r="L330" s="2">
        <v>0</v>
      </c>
      <c r="M330" s="2">
        <v>0</v>
      </c>
      <c r="N330" s="9"/>
    </row>
    <row r="331" spans="1:14" ht="32.25" customHeight="1" x14ac:dyDescent="0.2">
      <c r="A331" s="37"/>
      <c r="B331" s="19"/>
      <c r="C331" s="22"/>
      <c r="D331" s="22"/>
      <c r="E331" s="22"/>
      <c r="F331" s="25"/>
      <c r="G331" s="22"/>
      <c r="H331" s="11">
        <v>0</v>
      </c>
      <c r="I331" s="15" t="s">
        <v>10</v>
      </c>
      <c r="J331" s="2">
        <f>SUM(K331:M331)</f>
        <v>0</v>
      </c>
      <c r="K331" s="2">
        <v>0</v>
      </c>
      <c r="L331" s="2">
        <v>0</v>
      </c>
      <c r="M331" s="2">
        <v>0</v>
      </c>
      <c r="N331" s="9"/>
    </row>
    <row r="332" spans="1:14" ht="17.25" customHeight="1" x14ac:dyDescent="0.2">
      <c r="A332" s="35" t="s">
        <v>148</v>
      </c>
      <c r="B332" s="17" t="s">
        <v>194</v>
      </c>
      <c r="C332" s="20"/>
      <c r="D332" s="20" t="s">
        <v>35</v>
      </c>
      <c r="E332" s="20" t="s">
        <v>175</v>
      </c>
      <c r="F332" s="23">
        <v>44849</v>
      </c>
      <c r="G332" s="20"/>
      <c r="H332" s="11">
        <v>0</v>
      </c>
      <c r="I332" s="15" t="s">
        <v>6</v>
      </c>
      <c r="J332" s="2">
        <f t="shared" ref="J332:M332" si="96">SUM(J333:J336)</f>
        <v>1401.62</v>
      </c>
      <c r="K332" s="2">
        <f t="shared" si="96"/>
        <v>1401.62</v>
      </c>
      <c r="L332" s="2">
        <f t="shared" si="96"/>
        <v>0</v>
      </c>
      <c r="M332" s="2">
        <f t="shared" si="96"/>
        <v>0</v>
      </c>
      <c r="N332" s="9"/>
    </row>
    <row r="333" spans="1:14" ht="49.5" customHeight="1" x14ac:dyDescent="0.2">
      <c r="A333" s="36"/>
      <c r="B333" s="18"/>
      <c r="C333" s="21"/>
      <c r="D333" s="21"/>
      <c r="E333" s="21"/>
      <c r="F333" s="24"/>
      <c r="G333" s="21"/>
      <c r="H333" s="11">
        <v>0</v>
      </c>
      <c r="I333" s="15" t="s">
        <v>7</v>
      </c>
      <c r="J333" s="2">
        <f>SUM(K333:M333)</f>
        <v>0</v>
      </c>
      <c r="K333" s="2">
        <v>0</v>
      </c>
      <c r="L333" s="2">
        <v>0</v>
      </c>
      <c r="M333" s="2">
        <v>0</v>
      </c>
      <c r="N333" s="9"/>
    </row>
    <row r="334" spans="1:14" ht="53.25" customHeight="1" x14ac:dyDescent="0.2">
      <c r="A334" s="36"/>
      <c r="B334" s="18"/>
      <c r="C334" s="21"/>
      <c r="D334" s="21"/>
      <c r="E334" s="21"/>
      <c r="F334" s="24"/>
      <c r="G334" s="21"/>
      <c r="H334" s="11">
        <v>0</v>
      </c>
      <c r="I334" s="15" t="s">
        <v>8</v>
      </c>
      <c r="J334" s="2">
        <f>SUM(K334:M334)</f>
        <v>878.81</v>
      </c>
      <c r="K334" s="2">
        <v>878.81</v>
      </c>
      <c r="L334" s="2">
        <v>0</v>
      </c>
      <c r="M334" s="2">
        <v>0</v>
      </c>
      <c r="N334" s="9"/>
    </row>
    <row r="335" spans="1:14" ht="69.75" customHeight="1" x14ac:dyDescent="0.2">
      <c r="A335" s="36"/>
      <c r="B335" s="18"/>
      <c r="C335" s="21"/>
      <c r="D335" s="21"/>
      <c r="E335" s="21"/>
      <c r="F335" s="24"/>
      <c r="G335" s="21"/>
      <c r="H335" s="11">
        <v>0</v>
      </c>
      <c r="I335" s="15" t="s">
        <v>9</v>
      </c>
      <c r="J335" s="2">
        <f>SUM(K335:M335)</f>
        <v>522.80999999999995</v>
      </c>
      <c r="K335" s="2">
        <v>522.80999999999995</v>
      </c>
      <c r="L335" s="2">
        <v>0</v>
      </c>
      <c r="M335" s="2">
        <v>0</v>
      </c>
      <c r="N335" s="9"/>
    </row>
    <row r="336" spans="1:14" ht="32.25" customHeight="1" x14ac:dyDescent="0.2">
      <c r="A336" s="37"/>
      <c r="B336" s="19"/>
      <c r="C336" s="22"/>
      <c r="D336" s="22"/>
      <c r="E336" s="22"/>
      <c r="F336" s="25"/>
      <c r="G336" s="22"/>
      <c r="H336" s="11">
        <v>0</v>
      </c>
      <c r="I336" s="15" t="s">
        <v>10</v>
      </c>
      <c r="J336" s="2">
        <f>SUM(K336:M336)</f>
        <v>0</v>
      </c>
      <c r="K336" s="2">
        <v>0</v>
      </c>
      <c r="L336" s="2">
        <v>0</v>
      </c>
      <c r="M336" s="2">
        <v>0</v>
      </c>
      <c r="N336" s="9"/>
    </row>
    <row r="337" spans="1:14" ht="17.25" customHeight="1" x14ac:dyDescent="0.2">
      <c r="A337" s="35" t="s">
        <v>149</v>
      </c>
      <c r="B337" s="17" t="s">
        <v>195</v>
      </c>
      <c r="C337" s="20"/>
      <c r="D337" s="20" t="s">
        <v>35</v>
      </c>
      <c r="E337" s="20" t="s">
        <v>175</v>
      </c>
      <c r="F337" s="23">
        <v>44849</v>
      </c>
      <c r="G337" s="20"/>
      <c r="H337" s="11">
        <v>0</v>
      </c>
      <c r="I337" s="15" t="s">
        <v>6</v>
      </c>
      <c r="J337" s="2">
        <f t="shared" ref="J337:M337" si="97">SUM(J338:J341)</f>
        <v>1607.41</v>
      </c>
      <c r="K337" s="2">
        <f t="shared" si="97"/>
        <v>1607.41</v>
      </c>
      <c r="L337" s="2">
        <f t="shared" si="97"/>
        <v>0</v>
      </c>
      <c r="M337" s="2">
        <f t="shared" si="97"/>
        <v>0</v>
      </c>
      <c r="N337" s="9"/>
    </row>
    <row r="338" spans="1:14" ht="49.5" customHeight="1" x14ac:dyDescent="0.2">
      <c r="A338" s="36"/>
      <c r="B338" s="18"/>
      <c r="C338" s="21"/>
      <c r="D338" s="21"/>
      <c r="E338" s="21"/>
      <c r="F338" s="24"/>
      <c r="G338" s="21"/>
      <c r="H338" s="11">
        <v>0</v>
      </c>
      <c r="I338" s="15" t="s">
        <v>7</v>
      </c>
      <c r="J338" s="2">
        <f>SUM(K338:M338)</f>
        <v>0</v>
      </c>
      <c r="K338" s="2">
        <v>0</v>
      </c>
      <c r="L338" s="2">
        <v>0</v>
      </c>
      <c r="M338" s="2">
        <v>0</v>
      </c>
      <c r="N338" s="9"/>
    </row>
    <row r="339" spans="1:14" ht="53.25" customHeight="1" x14ac:dyDescent="0.2">
      <c r="A339" s="36"/>
      <c r="B339" s="18"/>
      <c r="C339" s="21"/>
      <c r="D339" s="21"/>
      <c r="E339" s="21"/>
      <c r="F339" s="24"/>
      <c r="G339" s="21"/>
      <c r="H339" s="11">
        <v>0</v>
      </c>
      <c r="I339" s="15" t="s">
        <v>8</v>
      </c>
      <c r="J339" s="2">
        <f>SUM(K339:M339)</f>
        <v>1007.84</v>
      </c>
      <c r="K339" s="2">
        <v>1007.84</v>
      </c>
      <c r="L339" s="2">
        <v>0</v>
      </c>
      <c r="M339" s="2">
        <v>0</v>
      </c>
      <c r="N339" s="9"/>
    </row>
    <row r="340" spans="1:14" ht="69.75" customHeight="1" x14ac:dyDescent="0.2">
      <c r="A340" s="36"/>
      <c r="B340" s="18"/>
      <c r="C340" s="21"/>
      <c r="D340" s="21"/>
      <c r="E340" s="21"/>
      <c r="F340" s="24"/>
      <c r="G340" s="21"/>
      <c r="H340" s="11">
        <v>0</v>
      </c>
      <c r="I340" s="15" t="s">
        <v>9</v>
      </c>
      <c r="J340" s="2">
        <f>SUM(K340:M340)</f>
        <v>599.57000000000005</v>
      </c>
      <c r="K340" s="2">
        <v>599.57000000000005</v>
      </c>
      <c r="L340" s="2">
        <v>0</v>
      </c>
      <c r="M340" s="2">
        <v>0</v>
      </c>
      <c r="N340" s="9"/>
    </row>
    <row r="341" spans="1:14" ht="32.25" customHeight="1" x14ac:dyDescent="0.2">
      <c r="A341" s="37"/>
      <c r="B341" s="19"/>
      <c r="C341" s="22"/>
      <c r="D341" s="22"/>
      <c r="E341" s="22"/>
      <c r="F341" s="25"/>
      <c r="G341" s="22"/>
      <c r="H341" s="11">
        <v>0</v>
      </c>
      <c r="I341" s="15" t="s">
        <v>10</v>
      </c>
      <c r="J341" s="2">
        <f>SUM(K341:M341)</f>
        <v>0</v>
      </c>
      <c r="K341" s="2">
        <v>0</v>
      </c>
      <c r="L341" s="2">
        <v>0</v>
      </c>
      <c r="M341" s="2">
        <v>0</v>
      </c>
      <c r="N341" s="9"/>
    </row>
    <row r="342" spans="1:14" ht="17.25" customHeight="1" x14ac:dyDescent="0.2">
      <c r="A342" s="35" t="s">
        <v>150</v>
      </c>
      <c r="B342" s="17" t="s">
        <v>196</v>
      </c>
      <c r="C342" s="20"/>
      <c r="D342" s="20" t="s">
        <v>35</v>
      </c>
      <c r="E342" s="20" t="s">
        <v>175</v>
      </c>
      <c r="F342" s="23">
        <v>44849</v>
      </c>
      <c r="G342" s="20"/>
      <c r="H342" s="11">
        <v>0</v>
      </c>
      <c r="I342" s="15" t="s">
        <v>6</v>
      </c>
      <c r="J342" s="2">
        <f t="shared" ref="J342:M342" si="98">SUM(J343:J346)</f>
        <v>964.42000000000007</v>
      </c>
      <c r="K342" s="2">
        <f t="shared" si="98"/>
        <v>964.42000000000007</v>
      </c>
      <c r="L342" s="2">
        <f t="shared" si="98"/>
        <v>0</v>
      </c>
      <c r="M342" s="2">
        <f t="shared" si="98"/>
        <v>0</v>
      </c>
      <c r="N342" s="9"/>
    </row>
    <row r="343" spans="1:14" ht="49.5" customHeight="1" x14ac:dyDescent="0.2">
      <c r="A343" s="36"/>
      <c r="B343" s="18"/>
      <c r="C343" s="21"/>
      <c r="D343" s="21"/>
      <c r="E343" s="21"/>
      <c r="F343" s="24"/>
      <c r="G343" s="21"/>
      <c r="H343" s="11">
        <v>0</v>
      </c>
      <c r="I343" s="15" t="s">
        <v>7</v>
      </c>
      <c r="J343" s="2">
        <f>SUM(K343:M343)</f>
        <v>0</v>
      </c>
      <c r="K343" s="2">
        <v>0</v>
      </c>
      <c r="L343" s="2">
        <v>0</v>
      </c>
      <c r="M343" s="2">
        <v>0</v>
      </c>
      <c r="N343" s="9"/>
    </row>
    <row r="344" spans="1:14" ht="53.25" customHeight="1" x14ac:dyDescent="0.2">
      <c r="A344" s="36"/>
      <c r="B344" s="18"/>
      <c r="C344" s="21"/>
      <c r="D344" s="21"/>
      <c r="E344" s="21"/>
      <c r="F344" s="24"/>
      <c r="G344" s="21"/>
      <c r="H344" s="11">
        <v>0</v>
      </c>
      <c r="I344" s="15" t="s">
        <v>8</v>
      </c>
      <c r="J344" s="2">
        <f>SUM(K344:M344)</f>
        <v>604.69000000000005</v>
      </c>
      <c r="K344" s="2">
        <v>604.69000000000005</v>
      </c>
      <c r="L344" s="2">
        <v>0</v>
      </c>
      <c r="M344" s="2">
        <v>0</v>
      </c>
      <c r="N344" s="9"/>
    </row>
    <row r="345" spans="1:14" ht="69.75" customHeight="1" x14ac:dyDescent="0.2">
      <c r="A345" s="36"/>
      <c r="B345" s="18"/>
      <c r="C345" s="21"/>
      <c r="D345" s="21"/>
      <c r="E345" s="21"/>
      <c r="F345" s="24"/>
      <c r="G345" s="21"/>
      <c r="H345" s="11">
        <v>0</v>
      </c>
      <c r="I345" s="15" t="s">
        <v>9</v>
      </c>
      <c r="J345" s="2">
        <f>SUM(K345:M345)</f>
        <v>359.73</v>
      </c>
      <c r="K345" s="2">
        <v>359.73</v>
      </c>
      <c r="L345" s="2">
        <v>0</v>
      </c>
      <c r="M345" s="2">
        <v>0</v>
      </c>
      <c r="N345" s="9"/>
    </row>
    <row r="346" spans="1:14" ht="32.25" customHeight="1" x14ac:dyDescent="0.2">
      <c r="A346" s="37"/>
      <c r="B346" s="19"/>
      <c r="C346" s="22"/>
      <c r="D346" s="22"/>
      <c r="E346" s="22"/>
      <c r="F346" s="25"/>
      <c r="G346" s="22"/>
      <c r="H346" s="11">
        <v>0</v>
      </c>
      <c r="I346" s="15" t="s">
        <v>10</v>
      </c>
      <c r="J346" s="2">
        <f>SUM(K346:M346)</f>
        <v>0</v>
      </c>
      <c r="K346" s="2">
        <v>0</v>
      </c>
      <c r="L346" s="2">
        <v>0</v>
      </c>
      <c r="M346" s="2">
        <v>0</v>
      </c>
      <c r="N346" s="9"/>
    </row>
    <row r="347" spans="1:14" ht="17.25" customHeight="1" x14ac:dyDescent="0.2">
      <c r="A347" s="35" t="s">
        <v>151</v>
      </c>
      <c r="B347" s="17" t="s">
        <v>197</v>
      </c>
      <c r="C347" s="20"/>
      <c r="D347" s="20" t="s">
        <v>35</v>
      </c>
      <c r="E347" s="20" t="s">
        <v>175</v>
      </c>
      <c r="F347" s="23">
        <v>44849</v>
      </c>
      <c r="G347" s="20"/>
      <c r="H347" s="11">
        <v>0</v>
      </c>
      <c r="I347" s="15" t="s">
        <v>6</v>
      </c>
      <c r="J347" s="2">
        <f t="shared" ref="J347:M347" si="99">SUM(J348:J351)</f>
        <v>347.19</v>
      </c>
      <c r="K347" s="2">
        <f t="shared" si="99"/>
        <v>347.19</v>
      </c>
      <c r="L347" s="2">
        <f t="shared" si="99"/>
        <v>0</v>
      </c>
      <c r="M347" s="2">
        <f t="shared" si="99"/>
        <v>0</v>
      </c>
      <c r="N347" s="9"/>
    </row>
    <row r="348" spans="1:14" ht="49.5" customHeight="1" x14ac:dyDescent="0.2">
      <c r="A348" s="36"/>
      <c r="B348" s="18"/>
      <c r="C348" s="21"/>
      <c r="D348" s="21"/>
      <c r="E348" s="21"/>
      <c r="F348" s="24"/>
      <c r="G348" s="21"/>
      <c r="H348" s="11">
        <v>0</v>
      </c>
      <c r="I348" s="15" t="s">
        <v>7</v>
      </c>
      <c r="J348" s="2">
        <f>SUM(K348:M348)</f>
        <v>0</v>
      </c>
      <c r="K348" s="2">
        <v>0</v>
      </c>
      <c r="L348" s="2">
        <v>0</v>
      </c>
      <c r="M348" s="2">
        <v>0</v>
      </c>
      <c r="N348" s="9"/>
    </row>
    <row r="349" spans="1:14" ht="53.25" customHeight="1" x14ac:dyDescent="0.2">
      <c r="A349" s="36"/>
      <c r="B349" s="18"/>
      <c r="C349" s="21"/>
      <c r="D349" s="21"/>
      <c r="E349" s="21"/>
      <c r="F349" s="24"/>
      <c r="G349" s="21"/>
      <c r="H349" s="11">
        <v>0</v>
      </c>
      <c r="I349" s="15" t="s">
        <v>8</v>
      </c>
      <c r="J349" s="2">
        <f>SUM(K349:M349)</f>
        <v>217.68</v>
      </c>
      <c r="K349" s="2">
        <v>217.68</v>
      </c>
      <c r="L349" s="2">
        <v>0</v>
      </c>
      <c r="M349" s="2">
        <v>0</v>
      </c>
      <c r="N349" s="9"/>
    </row>
    <row r="350" spans="1:14" ht="69.75" customHeight="1" x14ac:dyDescent="0.2">
      <c r="A350" s="36"/>
      <c r="B350" s="18"/>
      <c r="C350" s="21"/>
      <c r="D350" s="21"/>
      <c r="E350" s="21"/>
      <c r="F350" s="24"/>
      <c r="G350" s="21"/>
      <c r="H350" s="11">
        <v>0</v>
      </c>
      <c r="I350" s="15" t="s">
        <v>9</v>
      </c>
      <c r="J350" s="2">
        <f>SUM(K350:M350)</f>
        <v>129.51</v>
      </c>
      <c r="K350" s="2">
        <v>129.51</v>
      </c>
      <c r="L350" s="2">
        <v>0</v>
      </c>
      <c r="M350" s="2">
        <v>0</v>
      </c>
      <c r="N350" s="9"/>
    </row>
    <row r="351" spans="1:14" ht="32.25" customHeight="1" x14ac:dyDescent="0.2">
      <c r="A351" s="37"/>
      <c r="B351" s="19"/>
      <c r="C351" s="22"/>
      <c r="D351" s="22"/>
      <c r="E351" s="22"/>
      <c r="F351" s="25"/>
      <c r="G351" s="22"/>
      <c r="H351" s="11">
        <v>0</v>
      </c>
      <c r="I351" s="15" t="s">
        <v>10</v>
      </c>
      <c r="J351" s="2">
        <f>SUM(K351:M351)</f>
        <v>0</v>
      </c>
      <c r="K351" s="2">
        <v>0</v>
      </c>
      <c r="L351" s="2">
        <v>0</v>
      </c>
      <c r="M351" s="2">
        <v>0</v>
      </c>
      <c r="N351" s="9"/>
    </row>
    <row r="352" spans="1:14" ht="17.25" customHeight="1" x14ac:dyDescent="0.2">
      <c r="A352" s="35" t="s">
        <v>152</v>
      </c>
      <c r="B352" s="17" t="s">
        <v>198</v>
      </c>
      <c r="C352" s="20"/>
      <c r="D352" s="20" t="s">
        <v>35</v>
      </c>
      <c r="E352" s="20" t="s">
        <v>175</v>
      </c>
      <c r="F352" s="23">
        <v>44849</v>
      </c>
      <c r="G352" s="20"/>
      <c r="H352" s="11">
        <v>0</v>
      </c>
      <c r="I352" s="15" t="s">
        <v>6</v>
      </c>
      <c r="J352" s="2">
        <f t="shared" ref="J352:M352" si="100">SUM(J353:J356)</f>
        <v>2250.31</v>
      </c>
      <c r="K352" s="2">
        <f t="shared" si="100"/>
        <v>2250.31</v>
      </c>
      <c r="L352" s="2">
        <f t="shared" si="100"/>
        <v>0</v>
      </c>
      <c r="M352" s="2">
        <f t="shared" si="100"/>
        <v>0</v>
      </c>
      <c r="N352" s="9"/>
    </row>
    <row r="353" spans="1:14" ht="49.5" customHeight="1" x14ac:dyDescent="0.2">
      <c r="A353" s="36"/>
      <c r="B353" s="18"/>
      <c r="C353" s="21"/>
      <c r="D353" s="21"/>
      <c r="E353" s="21"/>
      <c r="F353" s="24"/>
      <c r="G353" s="21"/>
      <c r="H353" s="11">
        <v>0</v>
      </c>
      <c r="I353" s="15" t="s">
        <v>7</v>
      </c>
      <c r="J353" s="2">
        <f>SUM(K353:M353)</f>
        <v>0</v>
      </c>
      <c r="K353" s="2">
        <v>0</v>
      </c>
      <c r="L353" s="2">
        <v>0</v>
      </c>
      <c r="M353" s="2">
        <v>0</v>
      </c>
      <c r="N353" s="9"/>
    </row>
    <row r="354" spans="1:14" ht="53.25" customHeight="1" x14ac:dyDescent="0.2">
      <c r="A354" s="36"/>
      <c r="B354" s="18"/>
      <c r="C354" s="21"/>
      <c r="D354" s="21"/>
      <c r="E354" s="21"/>
      <c r="F354" s="24"/>
      <c r="G354" s="21"/>
      <c r="H354" s="11">
        <v>0</v>
      </c>
      <c r="I354" s="15" t="s">
        <v>8</v>
      </c>
      <c r="J354" s="2">
        <f>SUM(K354:M354)</f>
        <v>1410.94</v>
      </c>
      <c r="K354" s="2">
        <v>1410.94</v>
      </c>
      <c r="L354" s="2">
        <v>0</v>
      </c>
      <c r="M354" s="2">
        <v>0</v>
      </c>
      <c r="N354" s="9"/>
    </row>
    <row r="355" spans="1:14" ht="69.75" customHeight="1" x14ac:dyDescent="0.2">
      <c r="A355" s="36"/>
      <c r="B355" s="18"/>
      <c r="C355" s="21"/>
      <c r="D355" s="21"/>
      <c r="E355" s="21"/>
      <c r="F355" s="24"/>
      <c r="G355" s="21"/>
      <c r="H355" s="11">
        <v>0</v>
      </c>
      <c r="I355" s="15" t="s">
        <v>9</v>
      </c>
      <c r="J355" s="2">
        <f>SUM(K355:M355)</f>
        <v>839.37</v>
      </c>
      <c r="K355" s="2">
        <v>839.37</v>
      </c>
      <c r="L355" s="2">
        <v>0</v>
      </c>
      <c r="M355" s="2">
        <v>0</v>
      </c>
      <c r="N355" s="9"/>
    </row>
    <row r="356" spans="1:14" ht="32.25" customHeight="1" x14ac:dyDescent="0.2">
      <c r="A356" s="37"/>
      <c r="B356" s="19"/>
      <c r="C356" s="22"/>
      <c r="D356" s="22"/>
      <c r="E356" s="22"/>
      <c r="F356" s="25"/>
      <c r="G356" s="22"/>
      <c r="H356" s="11">
        <v>0</v>
      </c>
      <c r="I356" s="15" t="s">
        <v>10</v>
      </c>
      <c r="J356" s="2">
        <f>SUM(K356:M356)</f>
        <v>0</v>
      </c>
      <c r="K356" s="2">
        <v>0</v>
      </c>
      <c r="L356" s="2">
        <v>0</v>
      </c>
      <c r="M356" s="2">
        <v>0</v>
      </c>
      <c r="N356" s="9"/>
    </row>
    <row r="357" spans="1:14" ht="17.25" customHeight="1" x14ac:dyDescent="0.2">
      <c r="A357" s="35" t="s">
        <v>153</v>
      </c>
      <c r="B357" s="17" t="s">
        <v>199</v>
      </c>
      <c r="C357" s="20"/>
      <c r="D357" s="20" t="s">
        <v>35</v>
      </c>
      <c r="E357" s="20" t="s">
        <v>175</v>
      </c>
      <c r="F357" s="23">
        <v>44849</v>
      </c>
      <c r="G357" s="20"/>
      <c r="H357" s="11">
        <v>0</v>
      </c>
      <c r="I357" s="15" t="s">
        <v>6</v>
      </c>
      <c r="J357" s="2">
        <f t="shared" ref="J357:M357" si="101">SUM(J358:J361)</f>
        <v>2224.59</v>
      </c>
      <c r="K357" s="2">
        <f t="shared" si="101"/>
        <v>2224.59</v>
      </c>
      <c r="L357" s="2">
        <f t="shared" si="101"/>
        <v>0</v>
      </c>
      <c r="M357" s="2">
        <f t="shared" si="101"/>
        <v>0</v>
      </c>
      <c r="N357" s="9"/>
    </row>
    <row r="358" spans="1:14" ht="49.5" customHeight="1" x14ac:dyDescent="0.2">
      <c r="A358" s="36"/>
      <c r="B358" s="18"/>
      <c r="C358" s="21"/>
      <c r="D358" s="21"/>
      <c r="E358" s="21"/>
      <c r="F358" s="24"/>
      <c r="G358" s="21"/>
      <c r="H358" s="11">
        <v>0</v>
      </c>
      <c r="I358" s="15" t="s">
        <v>7</v>
      </c>
      <c r="J358" s="2">
        <f>SUM(K358:M358)</f>
        <v>0</v>
      </c>
      <c r="K358" s="2">
        <v>0</v>
      </c>
      <c r="L358" s="2">
        <v>0</v>
      </c>
      <c r="M358" s="2">
        <v>0</v>
      </c>
      <c r="N358" s="9"/>
    </row>
    <row r="359" spans="1:14" ht="53.25" customHeight="1" x14ac:dyDescent="0.2">
      <c r="A359" s="36"/>
      <c r="B359" s="18"/>
      <c r="C359" s="21"/>
      <c r="D359" s="21"/>
      <c r="E359" s="21"/>
      <c r="F359" s="24"/>
      <c r="G359" s="21"/>
      <c r="H359" s="11">
        <v>0</v>
      </c>
      <c r="I359" s="15" t="s">
        <v>8</v>
      </c>
      <c r="J359" s="2">
        <f>SUM(K359:M359)</f>
        <v>1394.81</v>
      </c>
      <c r="K359" s="2">
        <v>1394.81</v>
      </c>
      <c r="L359" s="2">
        <v>0</v>
      </c>
      <c r="M359" s="2">
        <v>0</v>
      </c>
      <c r="N359" s="9"/>
    </row>
    <row r="360" spans="1:14" ht="69.75" customHeight="1" x14ac:dyDescent="0.2">
      <c r="A360" s="36"/>
      <c r="B360" s="18"/>
      <c r="C360" s="21"/>
      <c r="D360" s="21"/>
      <c r="E360" s="21"/>
      <c r="F360" s="24"/>
      <c r="G360" s="21"/>
      <c r="H360" s="11">
        <v>0</v>
      </c>
      <c r="I360" s="15" t="s">
        <v>9</v>
      </c>
      <c r="J360" s="2">
        <f>SUM(K360:M360)</f>
        <v>829.78</v>
      </c>
      <c r="K360" s="2">
        <v>829.78</v>
      </c>
      <c r="L360" s="2">
        <v>0</v>
      </c>
      <c r="M360" s="2">
        <v>0</v>
      </c>
      <c r="N360" s="9"/>
    </row>
    <row r="361" spans="1:14" ht="32.25" customHeight="1" x14ac:dyDescent="0.2">
      <c r="A361" s="37"/>
      <c r="B361" s="19"/>
      <c r="C361" s="22"/>
      <c r="D361" s="22"/>
      <c r="E361" s="22"/>
      <c r="F361" s="25"/>
      <c r="G361" s="22"/>
      <c r="H361" s="11">
        <v>0</v>
      </c>
      <c r="I361" s="15" t="s">
        <v>10</v>
      </c>
      <c r="J361" s="2">
        <f>SUM(K361:M361)</f>
        <v>0</v>
      </c>
      <c r="K361" s="2">
        <v>0</v>
      </c>
      <c r="L361" s="2">
        <v>0</v>
      </c>
      <c r="M361" s="2">
        <v>0</v>
      </c>
      <c r="N361" s="9"/>
    </row>
    <row r="362" spans="1:14" ht="17.25" customHeight="1" x14ac:dyDescent="0.2">
      <c r="A362" s="35" t="s">
        <v>154</v>
      </c>
      <c r="B362" s="17" t="s">
        <v>200</v>
      </c>
      <c r="C362" s="20"/>
      <c r="D362" s="20" t="s">
        <v>35</v>
      </c>
      <c r="E362" s="20" t="s">
        <v>175</v>
      </c>
      <c r="F362" s="23">
        <v>44849</v>
      </c>
      <c r="G362" s="20"/>
      <c r="H362" s="11">
        <v>0</v>
      </c>
      <c r="I362" s="15" t="s">
        <v>6</v>
      </c>
      <c r="J362" s="2">
        <f t="shared" ref="J362:M362" si="102">SUM(J363:J366)</f>
        <v>771.54</v>
      </c>
      <c r="K362" s="2">
        <f t="shared" si="102"/>
        <v>771.54</v>
      </c>
      <c r="L362" s="2">
        <f t="shared" si="102"/>
        <v>0</v>
      </c>
      <c r="M362" s="2">
        <f t="shared" si="102"/>
        <v>0</v>
      </c>
      <c r="N362" s="9"/>
    </row>
    <row r="363" spans="1:14" ht="49.5" customHeight="1" x14ac:dyDescent="0.2">
      <c r="A363" s="36"/>
      <c r="B363" s="18"/>
      <c r="C363" s="21"/>
      <c r="D363" s="21"/>
      <c r="E363" s="21"/>
      <c r="F363" s="24"/>
      <c r="G363" s="21"/>
      <c r="H363" s="11">
        <v>0</v>
      </c>
      <c r="I363" s="15" t="s">
        <v>7</v>
      </c>
      <c r="J363" s="2">
        <f>SUM(K363:M363)</f>
        <v>0</v>
      </c>
      <c r="K363" s="2">
        <v>0</v>
      </c>
      <c r="L363" s="2">
        <v>0</v>
      </c>
      <c r="M363" s="2">
        <v>0</v>
      </c>
      <c r="N363" s="9"/>
    </row>
    <row r="364" spans="1:14" ht="53.25" customHeight="1" x14ac:dyDescent="0.2">
      <c r="A364" s="36"/>
      <c r="B364" s="18"/>
      <c r="C364" s="21"/>
      <c r="D364" s="21"/>
      <c r="E364" s="21"/>
      <c r="F364" s="24"/>
      <c r="G364" s="21"/>
      <c r="H364" s="11">
        <v>0</v>
      </c>
      <c r="I364" s="15" t="s">
        <v>8</v>
      </c>
      <c r="J364" s="2">
        <f>SUM(K364:M364)</f>
        <v>483.75</v>
      </c>
      <c r="K364" s="2">
        <v>483.75</v>
      </c>
      <c r="L364" s="2">
        <v>0</v>
      </c>
      <c r="M364" s="2">
        <v>0</v>
      </c>
      <c r="N364" s="9"/>
    </row>
    <row r="365" spans="1:14" ht="69.75" customHeight="1" x14ac:dyDescent="0.2">
      <c r="A365" s="36"/>
      <c r="B365" s="18"/>
      <c r="C365" s="21"/>
      <c r="D365" s="21"/>
      <c r="E365" s="21"/>
      <c r="F365" s="24"/>
      <c r="G365" s="21"/>
      <c r="H365" s="11">
        <v>0</v>
      </c>
      <c r="I365" s="15" t="s">
        <v>9</v>
      </c>
      <c r="J365" s="2">
        <f>SUM(K365:M365)</f>
        <v>287.79000000000002</v>
      </c>
      <c r="K365" s="2">
        <v>287.79000000000002</v>
      </c>
      <c r="L365" s="2">
        <v>0</v>
      </c>
      <c r="M365" s="2">
        <v>0</v>
      </c>
      <c r="N365" s="9"/>
    </row>
    <row r="366" spans="1:14" ht="32.25" customHeight="1" x14ac:dyDescent="0.2">
      <c r="A366" s="37"/>
      <c r="B366" s="19"/>
      <c r="C366" s="22"/>
      <c r="D366" s="22"/>
      <c r="E366" s="22"/>
      <c r="F366" s="25"/>
      <c r="G366" s="22"/>
      <c r="H366" s="11">
        <v>0</v>
      </c>
      <c r="I366" s="15" t="s">
        <v>10</v>
      </c>
      <c r="J366" s="2">
        <f>SUM(K366:M366)</f>
        <v>0</v>
      </c>
      <c r="K366" s="2">
        <v>0</v>
      </c>
      <c r="L366" s="2">
        <v>0</v>
      </c>
      <c r="M366" s="2">
        <v>0</v>
      </c>
      <c r="N366" s="9"/>
    </row>
    <row r="367" spans="1:14" ht="17.25" customHeight="1" x14ac:dyDescent="0.2">
      <c r="A367" s="35" t="s">
        <v>155</v>
      </c>
      <c r="B367" s="17" t="s">
        <v>201</v>
      </c>
      <c r="C367" s="20"/>
      <c r="D367" s="20" t="s">
        <v>35</v>
      </c>
      <c r="E367" s="20" t="s">
        <v>175</v>
      </c>
      <c r="F367" s="23">
        <v>44849</v>
      </c>
      <c r="G367" s="20"/>
      <c r="H367" s="11">
        <v>0</v>
      </c>
      <c r="I367" s="15" t="s">
        <v>6</v>
      </c>
      <c r="J367" s="2">
        <f t="shared" ref="J367:M367" si="103">SUM(J368:J371)</f>
        <v>6249.42</v>
      </c>
      <c r="K367" s="2">
        <f t="shared" si="103"/>
        <v>6249.42</v>
      </c>
      <c r="L367" s="2">
        <f t="shared" si="103"/>
        <v>0</v>
      </c>
      <c r="M367" s="2">
        <f t="shared" si="103"/>
        <v>0</v>
      </c>
      <c r="N367" s="9"/>
    </row>
    <row r="368" spans="1:14" ht="49.5" customHeight="1" x14ac:dyDescent="0.2">
      <c r="A368" s="36"/>
      <c r="B368" s="18"/>
      <c r="C368" s="21"/>
      <c r="D368" s="21"/>
      <c r="E368" s="21"/>
      <c r="F368" s="24"/>
      <c r="G368" s="21"/>
      <c r="H368" s="11">
        <v>0</v>
      </c>
      <c r="I368" s="15" t="s">
        <v>7</v>
      </c>
      <c r="J368" s="2">
        <f>SUM(K368:M368)</f>
        <v>0</v>
      </c>
      <c r="K368" s="2">
        <v>0</v>
      </c>
      <c r="L368" s="2">
        <v>0</v>
      </c>
      <c r="M368" s="2">
        <v>0</v>
      </c>
      <c r="N368" s="9"/>
    </row>
    <row r="369" spans="1:14" ht="53.25" customHeight="1" x14ac:dyDescent="0.2">
      <c r="A369" s="36"/>
      <c r="B369" s="18"/>
      <c r="C369" s="21"/>
      <c r="D369" s="21"/>
      <c r="E369" s="21"/>
      <c r="F369" s="24"/>
      <c r="G369" s="21"/>
      <c r="H369" s="11">
        <v>0</v>
      </c>
      <c r="I369" s="15" t="s">
        <v>8</v>
      </c>
      <c r="J369" s="2">
        <f>SUM(K369:M369)</f>
        <v>3918.38</v>
      </c>
      <c r="K369" s="2">
        <v>3918.38</v>
      </c>
      <c r="L369" s="2">
        <v>0</v>
      </c>
      <c r="M369" s="2">
        <v>0</v>
      </c>
      <c r="N369" s="9"/>
    </row>
    <row r="370" spans="1:14" ht="69.75" customHeight="1" x14ac:dyDescent="0.2">
      <c r="A370" s="36"/>
      <c r="B370" s="18"/>
      <c r="C370" s="21"/>
      <c r="D370" s="21"/>
      <c r="E370" s="21"/>
      <c r="F370" s="24"/>
      <c r="G370" s="21"/>
      <c r="H370" s="11">
        <v>0</v>
      </c>
      <c r="I370" s="15" t="s">
        <v>9</v>
      </c>
      <c r="J370" s="2">
        <f>SUM(K370:M370)</f>
        <v>2331.04</v>
      </c>
      <c r="K370" s="2">
        <v>2331.04</v>
      </c>
      <c r="L370" s="2">
        <v>0</v>
      </c>
      <c r="M370" s="2">
        <v>0</v>
      </c>
      <c r="N370" s="9"/>
    </row>
    <row r="371" spans="1:14" ht="32.25" customHeight="1" x14ac:dyDescent="0.2">
      <c r="A371" s="37"/>
      <c r="B371" s="19"/>
      <c r="C371" s="22"/>
      <c r="D371" s="22"/>
      <c r="E371" s="22"/>
      <c r="F371" s="25"/>
      <c r="G371" s="22"/>
      <c r="H371" s="11">
        <v>0</v>
      </c>
      <c r="I371" s="15" t="s">
        <v>10</v>
      </c>
      <c r="J371" s="2">
        <f>SUM(K371:M371)</f>
        <v>0</v>
      </c>
      <c r="K371" s="2">
        <v>0</v>
      </c>
      <c r="L371" s="2">
        <v>0</v>
      </c>
      <c r="M371" s="2">
        <v>0</v>
      </c>
      <c r="N371" s="9"/>
    </row>
    <row r="372" spans="1:14" ht="17.25" customHeight="1" x14ac:dyDescent="0.2">
      <c r="A372" s="35" t="s">
        <v>156</v>
      </c>
      <c r="B372" s="17" t="s">
        <v>202</v>
      </c>
      <c r="C372" s="20"/>
      <c r="D372" s="20" t="s">
        <v>35</v>
      </c>
      <c r="E372" s="20" t="s">
        <v>175</v>
      </c>
      <c r="F372" s="23">
        <v>44849</v>
      </c>
      <c r="G372" s="20"/>
      <c r="H372" s="11">
        <v>0</v>
      </c>
      <c r="I372" s="15" t="s">
        <v>6</v>
      </c>
      <c r="J372" s="2">
        <f t="shared" ref="J372:M372" si="104">SUM(J373:J376)</f>
        <v>1324.47</v>
      </c>
      <c r="K372" s="2">
        <f t="shared" si="104"/>
        <v>1324.47</v>
      </c>
      <c r="L372" s="2">
        <f t="shared" si="104"/>
        <v>0</v>
      </c>
      <c r="M372" s="2">
        <f t="shared" si="104"/>
        <v>0</v>
      </c>
      <c r="N372" s="9"/>
    </row>
    <row r="373" spans="1:14" ht="49.5" customHeight="1" x14ac:dyDescent="0.2">
      <c r="A373" s="36"/>
      <c r="B373" s="18"/>
      <c r="C373" s="21"/>
      <c r="D373" s="21"/>
      <c r="E373" s="21"/>
      <c r="F373" s="24"/>
      <c r="G373" s="21"/>
      <c r="H373" s="11">
        <v>0</v>
      </c>
      <c r="I373" s="15" t="s">
        <v>7</v>
      </c>
      <c r="J373" s="2">
        <f>SUM(K373:M373)</f>
        <v>0</v>
      </c>
      <c r="K373" s="2">
        <v>0</v>
      </c>
      <c r="L373" s="2">
        <v>0</v>
      </c>
      <c r="M373" s="2">
        <v>0</v>
      </c>
      <c r="N373" s="9"/>
    </row>
    <row r="374" spans="1:14" ht="53.25" customHeight="1" x14ac:dyDescent="0.2">
      <c r="A374" s="36"/>
      <c r="B374" s="18"/>
      <c r="C374" s="21"/>
      <c r="D374" s="21"/>
      <c r="E374" s="21"/>
      <c r="F374" s="24"/>
      <c r="G374" s="21"/>
      <c r="H374" s="11">
        <v>0</v>
      </c>
      <c r="I374" s="15" t="s">
        <v>8</v>
      </c>
      <c r="J374" s="2">
        <f>SUM(K374:M374)</f>
        <v>830.44</v>
      </c>
      <c r="K374" s="2">
        <v>830.44</v>
      </c>
      <c r="L374" s="2">
        <v>0</v>
      </c>
      <c r="M374" s="2">
        <v>0</v>
      </c>
      <c r="N374" s="9"/>
    </row>
    <row r="375" spans="1:14" ht="69.75" customHeight="1" x14ac:dyDescent="0.2">
      <c r="A375" s="36"/>
      <c r="B375" s="18"/>
      <c r="C375" s="21"/>
      <c r="D375" s="21"/>
      <c r="E375" s="21"/>
      <c r="F375" s="24"/>
      <c r="G375" s="21"/>
      <c r="H375" s="11">
        <v>0</v>
      </c>
      <c r="I375" s="15" t="s">
        <v>9</v>
      </c>
      <c r="J375" s="2">
        <f>SUM(K375:M375)</f>
        <v>494.03</v>
      </c>
      <c r="K375" s="2">
        <v>494.03</v>
      </c>
      <c r="L375" s="2">
        <v>0</v>
      </c>
      <c r="M375" s="2">
        <v>0</v>
      </c>
      <c r="N375" s="9"/>
    </row>
    <row r="376" spans="1:14" ht="32.25" customHeight="1" x14ac:dyDescent="0.2">
      <c r="A376" s="37"/>
      <c r="B376" s="19"/>
      <c r="C376" s="22"/>
      <c r="D376" s="22"/>
      <c r="E376" s="22"/>
      <c r="F376" s="25"/>
      <c r="G376" s="22"/>
      <c r="H376" s="11">
        <v>0</v>
      </c>
      <c r="I376" s="15" t="s">
        <v>10</v>
      </c>
      <c r="J376" s="2">
        <f>SUM(K376:M376)</f>
        <v>0</v>
      </c>
      <c r="K376" s="2">
        <v>0</v>
      </c>
      <c r="L376" s="2">
        <v>0</v>
      </c>
      <c r="M376" s="2">
        <v>0</v>
      </c>
      <c r="N376" s="9"/>
    </row>
    <row r="377" spans="1:14" ht="17.25" customHeight="1" x14ac:dyDescent="0.2">
      <c r="A377" s="35" t="s">
        <v>157</v>
      </c>
      <c r="B377" s="17" t="s">
        <v>203</v>
      </c>
      <c r="C377" s="20"/>
      <c r="D377" s="20" t="s">
        <v>35</v>
      </c>
      <c r="E377" s="20" t="s">
        <v>175</v>
      </c>
      <c r="F377" s="23">
        <v>44849</v>
      </c>
      <c r="G377" s="20"/>
      <c r="H377" s="11">
        <v>0</v>
      </c>
      <c r="I377" s="15" t="s">
        <v>6</v>
      </c>
      <c r="J377" s="2">
        <f t="shared" ref="J377:M377" si="105">SUM(J378:J381)</f>
        <v>2571.7799999999997</v>
      </c>
      <c r="K377" s="2">
        <f t="shared" si="105"/>
        <v>2571.7799999999997</v>
      </c>
      <c r="L377" s="2">
        <f t="shared" si="105"/>
        <v>0</v>
      </c>
      <c r="M377" s="2">
        <f t="shared" si="105"/>
        <v>0</v>
      </c>
      <c r="N377" s="9"/>
    </row>
    <row r="378" spans="1:14" ht="49.5" customHeight="1" x14ac:dyDescent="0.2">
      <c r="A378" s="36"/>
      <c r="B378" s="18"/>
      <c r="C378" s="21"/>
      <c r="D378" s="21"/>
      <c r="E378" s="21"/>
      <c r="F378" s="24"/>
      <c r="G378" s="21"/>
      <c r="H378" s="11">
        <v>0</v>
      </c>
      <c r="I378" s="15" t="s">
        <v>7</v>
      </c>
      <c r="J378" s="2">
        <f>SUM(K378:M378)</f>
        <v>0</v>
      </c>
      <c r="K378" s="2">
        <v>0</v>
      </c>
      <c r="L378" s="2">
        <v>0</v>
      </c>
      <c r="M378" s="2">
        <v>0</v>
      </c>
      <c r="N378" s="9"/>
    </row>
    <row r="379" spans="1:14" ht="53.25" customHeight="1" x14ac:dyDescent="0.2">
      <c r="A379" s="36"/>
      <c r="B379" s="18"/>
      <c r="C379" s="21"/>
      <c r="D379" s="21"/>
      <c r="E379" s="21"/>
      <c r="F379" s="24"/>
      <c r="G379" s="21"/>
      <c r="H379" s="11">
        <v>0</v>
      </c>
      <c r="I379" s="15" t="s">
        <v>8</v>
      </c>
      <c r="J379" s="2">
        <f>SUM(K379:M379)</f>
        <v>1612.5</v>
      </c>
      <c r="K379" s="2">
        <v>1612.5</v>
      </c>
      <c r="L379" s="2">
        <v>0</v>
      </c>
      <c r="M379" s="2">
        <v>0</v>
      </c>
      <c r="N379" s="9"/>
    </row>
    <row r="380" spans="1:14" ht="69.75" customHeight="1" x14ac:dyDescent="0.2">
      <c r="A380" s="36"/>
      <c r="B380" s="18"/>
      <c r="C380" s="21"/>
      <c r="D380" s="21"/>
      <c r="E380" s="21"/>
      <c r="F380" s="24"/>
      <c r="G380" s="21"/>
      <c r="H380" s="11">
        <v>0</v>
      </c>
      <c r="I380" s="15" t="s">
        <v>9</v>
      </c>
      <c r="J380" s="2">
        <f>SUM(K380:M380)</f>
        <v>959.28</v>
      </c>
      <c r="K380" s="2">
        <v>959.28</v>
      </c>
      <c r="L380" s="2">
        <v>0</v>
      </c>
      <c r="M380" s="2">
        <v>0</v>
      </c>
      <c r="N380" s="9"/>
    </row>
    <row r="381" spans="1:14" ht="32.25" customHeight="1" x14ac:dyDescent="0.2">
      <c r="A381" s="37"/>
      <c r="B381" s="19"/>
      <c r="C381" s="22"/>
      <c r="D381" s="22"/>
      <c r="E381" s="22"/>
      <c r="F381" s="25"/>
      <c r="G381" s="22"/>
      <c r="H381" s="11">
        <v>0</v>
      </c>
      <c r="I381" s="15" t="s">
        <v>10</v>
      </c>
      <c r="J381" s="2">
        <f>SUM(K381:M381)</f>
        <v>0</v>
      </c>
      <c r="K381" s="2">
        <v>0</v>
      </c>
      <c r="L381" s="2">
        <v>0</v>
      </c>
      <c r="M381" s="2">
        <v>0</v>
      </c>
      <c r="N381" s="9"/>
    </row>
    <row r="382" spans="1:14" ht="17.25" customHeight="1" x14ac:dyDescent="0.2">
      <c r="A382" s="35" t="s">
        <v>204</v>
      </c>
      <c r="B382" s="17" t="s">
        <v>205</v>
      </c>
      <c r="C382" s="20"/>
      <c r="D382" s="20" t="s">
        <v>35</v>
      </c>
      <c r="E382" s="20" t="s">
        <v>175</v>
      </c>
      <c r="F382" s="23">
        <v>44849</v>
      </c>
      <c r="G382" s="20"/>
      <c r="H382" s="11">
        <v>0</v>
      </c>
      <c r="I382" s="15" t="s">
        <v>6</v>
      </c>
      <c r="J382" s="2">
        <f t="shared" ref="J382:M382" si="106">SUM(J383:J386)</f>
        <v>4500.6100000000006</v>
      </c>
      <c r="K382" s="2">
        <f t="shared" si="106"/>
        <v>4500.6100000000006</v>
      </c>
      <c r="L382" s="2">
        <f t="shared" si="106"/>
        <v>0</v>
      </c>
      <c r="M382" s="2">
        <f t="shared" si="106"/>
        <v>0</v>
      </c>
      <c r="N382" s="9"/>
    </row>
    <row r="383" spans="1:14" ht="49.5" customHeight="1" x14ac:dyDescent="0.2">
      <c r="A383" s="36"/>
      <c r="B383" s="18"/>
      <c r="C383" s="21"/>
      <c r="D383" s="21"/>
      <c r="E383" s="21"/>
      <c r="F383" s="24"/>
      <c r="G383" s="21"/>
      <c r="H383" s="11">
        <v>0</v>
      </c>
      <c r="I383" s="15" t="s">
        <v>7</v>
      </c>
      <c r="J383" s="2">
        <f>SUM(K383:M383)</f>
        <v>0</v>
      </c>
      <c r="K383" s="2">
        <v>0</v>
      </c>
      <c r="L383" s="2">
        <v>0</v>
      </c>
      <c r="M383" s="2">
        <v>0</v>
      </c>
      <c r="N383" s="9"/>
    </row>
    <row r="384" spans="1:14" ht="53.25" customHeight="1" x14ac:dyDescent="0.2">
      <c r="A384" s="36"/>
      <c r="B384" s="18"/>
      <c r="C384" s="21"/>
      <c r="D384" s="21"/>
      <c r="E384" s="21"/>
      <c r="F384" s="24"/>
      <c r="G384" s="21"/>
      <c r="H384" s="11">
        <v>0</v>
      </c>
      <c r="I384" s="15" t="s">
        <v>8</v>
      </c>
      <c r="J384" s="2">
        <f>SUM(K384:M384)</f>
        <v>2821.88</v>
      </c>
      <c r="K384" s="2">
        <v>2821.88</v>
      </c>
      <c r="L384" s="2">
        <v>0</v>
      </c>
      <c r="M384" s="2">
        <v>0</v>
      </c>
      <c r="N384" s="9"/>
    </row>
    <row r="385" spans="1:14" ht="69.75" customHeight="1" x14ac:dyDescent="0.2">
      <c r="A385" s="36"/>
      <c r="B385" s="18"/>
      <c r="C385" s="21"/>
      <c r="D385" s="21"/>
      <c r="E385" s="21"/>
      <c r="F385" s="24"/>
      <c r="G385" s="21"/>
      <c r="H385" s="11">
        <v>0</v>
      </c>
      <c r="I385" s="15" t="s">
        <v>9</v>
      </c>
      <c r="J385" s="2">
        <f>SUM(K385:M385)</f>
        <v>1678.73</v>
      </c>
      <c r="K385" s="2">
        <v>1678.73</v>
      </c>
      <c r="L385" s="2">
        <v>0</v>
      </c>
      <c r="M385" s="2">
        <v>0</v>
      </c>
      <c r="N385" s="9"/>
    </row>
    <row r="386" spans="1:14" ht="32.25" customHeight="1" x14ac:dyDescent="0.2">
      <c r="A386" s="37"/>
      <c r="B386" s="19"/>
      <c r="C386" s="22"/>
      <c r="D386" s="22"/>
      <c r="E386" s="22"/>
      <c r="F386" s="25"/>
      <c r="G386" s="22"/>
      <c r="H386" s="11">
        <v>0</v>
      </c>
      <c r="I386" s="15" t="s">
        <v>10</v>
      </c>
      <c r="J386" s="2">
        <f>SUM(K386:M386)</f>
        <v>0</v>
      </c>
      <c r="K386" s="2">
        <v>0</v>
      </c>
      <c r="L386" s="2">
        <v>0</v>
      </c>
      <c r="M386" s="2">
        <v>0</v>
      </c>
      <c r="N386" s="9"/>
    </row>
    <row r="387" spans="1:14" s="5" customFormat="1" ht="12.75" customHeight="1" x14ac:dyDescent="0.2">
      <c r="A387" s="26" t="s">
        <v>11</v>
      </c>
      <c r="B387" s="27"/>
      <c r="C387" s="27"/>
      <c r="D387" s="27"/>
      <c r="E387" s="27"/>
      <c r="F387" s="27"/>
      <c r="G387" s="27"/>
      <c r="H387" s="28"/>
      <c r="I387" s="3" t="s">
        <v>6</v>
      </c>
      <c r="J387" s="4">
        <f t="shared" ref="J387:N387" si="107">SUM(J388:J391)</f>
        <v>47269.420000000006</v>
      </c>
      <c r="K387" s="4">
        <f t="shared" si="107"/>
        <v>47269.420000000006</v>
      </c>
      <c r="L387" s="4">
        <f t="shared" si="107"/>
        <v>0</v>
      </c>
      <c r="M387" s="4">
        <f t="shared" si="107"/>
        <v>0</v>
      </c>
      <c r="N387" s="4">
        <f t="shared" si="107"/>
        <v>0</v>
      </c>
    </row>
    <row r="388" spans="1:14" s="5" customFormat="1" ht="46.5" customHeight="1" x14ac:dyDescent="0.2">
      <c r="A388" s="29"/>
      <c r="B388" s="30"/>
      <c r="C388" s="30"/>
      <c r="D388" s="30"/>
      <c r="E388" s="30"/>
      <c r="F388" s="30"/>
      <c r="G388" s="30"/>
      <c r="H388" s="31"/>
      <c r="I388" s="3" t="s">
        <v>7</v>
      </c>
      <c r="J388" s="4">
        <f>SUM(K388:M388)</f>
        <v>0</v>
      </c>
      <c r="K388" s="4">
        <f>K238+K243+K248+K253+K258+K263+K268+K273+K278+K283+K288+K293+K298+K303+K308+K313+K318+K323+K328+K333+K338+K343+K348+K353+K358+K363+K368+K373+K378+K383</f>
        <v>0</v>
      </c>
      <c r="L388" s="4">
        <f t="shared" ref="L388:N391" si="108">L238+L243+L248+L253+L258+L263+L268+L273+L278+L283+L288+L293+L298+L303+L308+L313+L318+L323+L328+L333+L338+L343+L348+L353+L358+L363+L368+L373+L378+L383</f>
        <v>0</v>
      </c>
      <c r="M388" s="4">
        <f t="shared" si="108"/>
        <v>0</v>
      </c>
      <c r="N388" s="4">
        <f t="shared" si="108"/>
        <v>0</v>
      </c>
    </row>
    <row r="389" spans="1:14" s="5" customFormat="1" ht="54.75" customHeight="1" x14ac:dyDescent="0.2">
      <c r="A389" s="29"/>
      <c r="B389" s="30"/>
      <c r="C389" s="30"/>
      <c r="D389" s="30"/>
      <c r="E389" s="30"/>
      <c r="F389" s="30"/>
      <c r="G389" s="30"/>
      <c r="H389" s="31"/>
      <c r="I389" s="3" t="s">
        <v>8</v>
      </c>
      <c r="J389" s="4">
        <f>SUM(K389:M389)</f>
        <v>29637.800000000003</v>
      </c>
      <c r="K389" s="4">
        <f>K239+K244+K249+K254+K259+K264+K269+K274+K279+K284+K289+K294+K299+K304+K309+K314+K319+K324+K329+K334+K339+K344+K349+K354+K359+K364+K369+K374+K379+K384</f>
        <v>29637.800000000003</v>
      </c>
      <c r="L389" s="4">
        <f t="shared" si="108"/>
        <v>0</v>
      </c>
      <c r="M389" s="4">
        <f t="shared" si="108"/>
        <v>0</v>
      </c>
      <c r="N389" s="4">
        <f t="shared" si="108"/>
        <v>0</v>
      </c>
    </row>
    <row r="390" spans="1:14" s="5" customFormat="1" ht="68.25" customHeight="1" x14ac:dyDescent="0.2">
      <c r="A390" s="29"/>
      <c r="B390" s="30"/>
      <c r="C390" s="30"/>
      <c r="D390" s="30"/>
      <c r="E390" s="30"/>
      <c r="F390" s="30"/>
      <c r="G390" s="30"/>
      <c r="H390" s="31"/>
      <c r="I390" s="3" t="s">
        <v>9</v>
      </c>
      <c r="J390" s="4">
        <f>SUM(K390:M390)</f>
        <v>17631.620000000003</v>
      </c>
      <c r="K390" s="4">
        <f>K240+K245+K250+K255+K260+K265+K270+K275+K280+K285+K290+K295+K300+K305+K310+K315+K320+K325+K330+K335+K340+K345+K350+K355+K360+K365+K370+K375+K380+K385</f>
        <v>17631.620000000003</v>
      </c>
      <c r="L390" s="4">
        <f t="shared" si="108"/>
        <v>0</v>
      </c>
      <c r="M390" s="4">
        <f t="shared" si="108"/>
        <v>0</v>
      </c>
      <c r="N390" s="4">
        <f t="shared" si="108"/>
        <v>0</v>
      </c>
    </row>
    <row r="391" spans="1:14" s="5" customFormat="1" ht="35.25" customHeight="1" x14ac:dyDescent="0.2">
      <c r="A391" s="32"/>
      <c r="B391" s="33"/>
      <c r="C391" s="33"/>
      <c r="D391" s="33"/>
      <c r="E391" s="33"/>
      <c r="F391" s="33"/>
      <c r="G391" s="33"/>
      <c r="H391" s="34"/>
      <c r="I391" s="3" t="s">
        <v>10</v>
      </c>
      <c r="J391" s="4">
        <f>SUM(K391:M391)</f>
        <v>0</v>
      </c>
      <c r="K391" s="4">
        <f>K241+K246+K251+K256+K261+K266+K271+K276+K281+K286+K291+K296+K301+K306+K311+K316+K321+K326+K331+K336+K341+K346+K351+K356+K361+K366+K371+K376+K381+K386</f>
        <v>0</v>
      </c>
      <c r="L391" s="4">
        <f t="shared" si="108"/>
        <v>0</v>
      </c>
      <c r="M391" s="4">
        <f t="shared" si="108"/>
        <v>0</v>
      </c>
      <c r="N391" s="4">
        <f t="shared" si="108"/>
        <v>0</v>
      </c>
    </row>
    <row r="392" spans="1:14" s="10" customFormat="1" ht="18.75" customHeight="1" x14ac:dyDescent="0.2">
      <c r="A392" s="14">
        <v>8</v>
      </c>
      <c r="B392" s="41" t="s">
        <v>206</v>
      </c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3"/>
    </row>
    <row r="393" spans="1:14" ht="17.25" customHeight="1" x14ac:dyDescent="0.2">
      <c r="A393" s="35" t="s">
        <v>207</v>
      </c>
      <c r="B393" s="47" t="s">
        <v>96</v>
      </c>
      <c r="C393" s="20"/>
      <c r="D393" s="20" t="s">
        <v>35</v>
      </c>
      <c r="E393" s="20" t="s">
        <v>175</v>
      </c>
      <c r="F393" s="23">
        <v>44849</v>
      </c>
      <c r="G393" s="20"/>
      <c r="H393" s="11">
        <v>0</v>
      </c>
      <c r="I393" s="15" t="s">
        <v>6</v>
      </c>
      <c r="J393" s="2">
        <f t="shared" ref="J393:M393" si="109">SUM(J394:J397)</f>
        <v>37980.050000000003</v>
      </c>
      <c r="K393" s="2">
        <f t="shared" ref="K393:L393" si="110">SUM(K394:K397)</f>
        <v>37980.050000000003</v>
      </c>
      <c r="L393" s="2">
        <f t="shared" si="110"/>
        <v>0</v>
      </c>
      <c r="M393" s="2">
        <f t="shared" si="109"/>
        <v>0</v>
      </c>
      <c r="N393" s="2">
        <f t="shared" ref="N393" si="111">SUM(N394:N397)</f>
        <v>0</v>
      </c>
    </row>
    <row r="394" spans="1:14" ht="44.25" customHeight="1" x14ac:dyDescent="0.2">
      <c r="A394" s="36"/>
      <c r="B394" s="48"/>
      <c r="C394" s="21"/>
      <c r="D394" s="21"/>
      <c r="E394" s="21"/>
      <c r="F394" s="24"/>
      <c r="G394" s="21"/>
      <c r="H394" s="11">
        <v>0</v>
      </c>
      <c r="I394" s="15" t="s">
        <v>7</v>
      </c>
      <c r="J394" s="2">
        <f>SUM(K394:M394)</f>
        <v>0</v>
      </c>
      <c r="K394" s="2">
        <v>0</v>
      </c>
      <c r="L394" s="2">
        <v>0</v>
      </c>
      <c r="M394" s="2">
        <v>0</v>
      </c>
      <c r="N394" s="2">
        <v>0</v>
      </c>
    </row>
    <row r="395" spans="1:14" ht="53.25" customHeight="1" x14ac:dyDescent="0.2">
      <c r="A395" s="36"/>
      <c r="B395" s="48"/>
      <c r="C395" s="21"/>
      <c r="D395" s="21"/>
      <c r="E395" s="21"/>
      <c r="F395" s="24"/>
      <c r="G395" s="21"/>
      <c r="H395" s="11">
        <v>0</v>
      </c>
      <c r="I395" s="15" t="s">
        <v>8</v>
      </c>
      <c r="J395" s="2">
        <f>SUM(K395:M395)</f>
        <v>23813.49</v>
      </c>
      <c r="K395" s="2">
        <v>23813.49</v>
      </c>
      <c r="L395" s="2">
        <v>0</v>
      </c>
      <c r="M395" s="2">
        <v>0</v>
      </c>
      <c r="N395" s="2">
        <v>0</v>
      </c>
    </row>
    <row r="396" spans="1:14" ht="57.75" customHeight="1" x14ac:dyDescent="0.2">
      <c r="A396" s="36"/>
      <c r="B396" s="48"/>
      <c r="C396" s="21"/>
      <c r="D396" s="21"/>
      <c r="E396" s="21"/>
      <c r="F396" s="24"/>
      <c r="G396" s="21"/>
      <c r="H396" s="11">
        <v>0</v>
      </c>
      <c r="I396" s="15" t="s">
        <v>9</v>
      </c>
      <c r="J396" s="2">
        <f>SUM(K396:M396)</f>
        <v>14166.56</v>
      </c>
      <c r="K396" s="2">
        <v>14166.56</v>
      </c>
      <c r="L396" s="2">
        <v>0</v>
      </c>
      <c r="M396" s="2">
        <v>0</v>
      </c>
      <c r="N396" s="2">
        <v>0</v>
      </c>
    </row>
    <row r="397" spans="1:14" ht="35.25" customHeight="1" x14ac:dyDescent="0.2">
      <c r="A397" s="37"/>
      <c r="B397" s="49"/>
      <c r="C397" s="22"/>
      <c r="D397" s="22"/>
      <c r="E397" s="22"/>
      <c r="F397" s="25"/>
      <c r="G397" s="22"/>
      <c r="H397" s="11">
        <v>0</v>
      </c>
      <c r="I397" s="15" t="s">
        <v>10</v>
      </c>
      <c r="J397" s="2">
        <f>SUM(K397:M397)</f>
        <v>0</v>
      </c>
      <c r="K397" s="2">
        <v>0</v>
      </c>
      <c r="L397" s="2">
        <v>0</v>
      </c>
      <c r="M397" s="2">
        <v>0</v>
      </c>
      <c r="N397" s="2">
        <v>0</v>
      </c>
    </row>
    <row r="398" spans="1:14" ht="17.25" customHeight="1" x14ac:dyDescent="0.2">
      <c r="A398" s="35" t="s">
        <v>208</v>
      </c>
      <c r="B398" s="47" t="s">
        <v>95</v>
      </c>
      <c r="C398" s="20"/>
      <c r="D398" s="20" t="s">
        <v>35</v>
      </c>
      <c r="E398" s="20" t="s">
        <v>175</v>
      </c>
      <c r="F398" s="23">
        <v>44849</v>
      </c>
      <c r="G398" s="20"/>
      <c r="H398" s="11">
        <v>0</v>
      </c>
      <c r="I398" s="15" t="s">
        <v>6</v>
      </c>
      <c r="J398" s="2">
        <f t="shared" ref="J398:M398" si="112">SUM(J399:J402)</f>
        <v>26459.510000000002</v>
      </c>
      <c r="K398" s="2">
        <f t="shared" ref="K398:L398" si="113">SUM(K399:K402)</f>
        <v>26459.510000000002</v>
      </c>
      <c r="L398" s="2">
        <f t="shared" si="113"/>
        <v>0</v>
      </c>
      <c r="M398" s="2">
        <f t="shared" si="112"/>
        <v>0</v>
      </c>
      <c r="N398" s="2">
        <f t="shared" ref="N398" si="114">SUM(N399:N402)</f>
        <v>0</v>
      </c>
    </row>
    <row r="399" spans="1:14" ht="44.25" customHeight="1" x14ac:dyDescent="0.2">
      <c r="A399" s="36"/>
      <c r="B399" s="48"/>
      <c r="C399" s="21"/>
      <c r="D399" s="21"/>
      <c r="E399" s="21"/>
      <c r="F399" s="24"/>
      <c r="G399" s="21"/>
      <c r="H399" s="11">
        <v>0</v>
      </c>
      <c r="I399" s="15" t="s">
        <v>7</v>
      </c>
      <c r="J399" s="2">
        <f>SUM(K399:M399)</f>
        <v>0</v>
      </c>
      <c r="K399" s="2">
        <v>0</v>
      </c>
      <c r="L399" s="2">
        <v>0</v>
      </c>
      <c r="M399" s="2">
        <v>0</v>
      </c>
      <c r="N399" s="2">
        <v>0</v>
      </c>
    </row>
    <row r="400" spans="1:14" ht="53.25" customHeight="1" x14ac:dyDescent="0.2">
      <c r="A400" s="36"/>
      <c r="B400" s="48"/>
      <c r="C400" s="21"/>
      <c r="D400" s="21"/>
      <c r="E400" s="21"/>
      <c r="F400" s="24"/>
      <c r="G400" s="21"/>
      <c r="H400" s="11">
        <v>0</v>
      </c>
      <c r="I400" s="15" t="s">
        <v>8</v>
      </c>
      <c r="J400" s="2">
        <f>SUM(K400:M400)</f>
        <v>16590.11</v>
      </c>
      <c r="K400" s="2">
        <v>16590.11</v>
      </c>
      <c r="L400" s="2">
        <v>0</v>
      </c>
      <c r="M400" s="2">
        <v>0</v>
      </c>
      <c r="N400" s="2">
        <v>0</v>
      </c>
    </row>
    <row r="401" spans="1:14" ht="57.75" customHeight="1" x14ac:dyDescent="0.2">
      <c r="A401" s="36"/>
      <c r="B401" s="48"/>
      <c r="C401" s="21"/>
      <c r="D401" s="21"/>
      <c r="E401" s="21"/>
      <c r="F401" s="24"/>
      <c r="G401" s="21"/>
      <c r="H401" s="11">
        <v>0</v>
      </c>
      <c r="I401" s="15" t="s">
        <v>9</v>
      </c>
      <c r="J401" s="2">
        <f>SUM(K401:M401)</f>
        <v>9869.4</v>
      </c>
      <c r="K401" s="2">
        <v>9869.4</v>
      </c>
      <c r="L401" s="2">
        <v>0</v>
      </c>
      <c r="M401" s="2">
        <v>0</v>
      </c>
      <c r="N401" s="2">
        <v>0</v>
      </c>
    </row>
    <row r="402" spans="1:14" ht="35.25" customHeight="1" x14ac:dyDescent="0.2">
      <c r="A402" s="37"/>
      <c r="B402" s="49"/>
      <c r="C402" s="22"/>
      <c r="D402" s="22"/>
      <c r="E402" s="22"/>
      <c r="F402" s="25"/>
      <c r="G402" s="22"/>
      <c r="H402" s="11">
        <v>0</v>
      </c>
      <c r="I402" s="15" t="s">
        <v>10</v>
      </c>
      <c r="J402" s="2">
        <f>SUM(K402:M402)</f>
        <v>0</v>
      </c>
      <c r="K402" s="2">
        <v>0</v>
      </c>
      <c r="L402" s="2">
        <v>0</v>
      </c>
      <c r="M402" s="2">
        <v>0</v>
      </c>
      <c r="N402" s="2">
        <v>0</v>
      </c>
    </row>
    <row r="403" spans="1:14" ht="17.25" customHeight="1" x14ac:dyDescent="0.2">
      <c r="A403" s="35" t="s">
        <v>209</v>
      </c>
      <c r="B403" s="47" t="s">
        <v>94</v>
      </c>
      <c r="C403" s="20"/>
      <c r="D403" s="20" t="s">
        <v>35</v>
      </c>
      <c r="E403" s="20" t="s">
        <v>175</v>
      </c>
      <c r="F403" s="23">
        <v>44849</v>
      </c>
      <c r="G403" s="20"/>
      <c r="H403" s="11">
        <v>0</v>
      </c>
      <c r="I403" s="15" t="s">
        <v>6</v>
      </c>
      <c r="J403" s="2">
        <f t="shared" ref="J403:M403" si="115">SUM(J404:J407)</f>
        <v>24497.58</v>
      </c>
      <c r="K403" s="2">
        <f t="shared" ref="K403:L403" si="116">SUM(K404:K407)</f>
        <v>24497.58</v>
      </c>
      <c r="L403" s="2">
        <f t="shared" si="116"/>
        <v>0</v>
      </c>
      <c r="M403" s="2">
        <f t="shared" si="115"/>
        <v>0</v>
      </c>
      <c r="N403" s="2">
        <f t="shared" ref="N403" si="117">SUM(N404:N407)</f>
        <v>0</v>
      </c>
    </row>
    <row r="404" spans="1:14" ht="44.25" customHeight="1" x14ac:dyDescent="0.2">
      <c r="A404" s="36"/>
      <c r="B404" s="48"/>
      <c r="C404" s="21"/>
      <c r="D404" s="21"/>
      <c r="E404" s="21"/>
      <c r="F404" s="24"/>
      <c r="G404" s="21"/>
      <c r="H404" s="11">
        <v>0</v>
      </c>
      <c r="I404" s="15" t="s">
        <v>7</v>
      </c>
      <c r="J404" s="2">
        <f>SUM(K404:M404)</f>
        <v>0</v>
      </c>
      <c r="K404" s="2">
        <v>0</v>
      </c>
      <c r="L404" s="2">
        <v>0</v>
      </c>
      <c r="M404" s="2">
        <v>0</v>
      </c>
      <c r="N404" s="2">
        <v>0</v>
      </c>
    </row>
    <row r="405" spans="1:14" ht="53.25" customHeight="1" x14ac:dyDescent="0.2">
      <c r="A405" s="36"/>
      <c r="B405" s="48"/>
      <c r="C405" s="21"/>
      <c r="D405" s="21"/>
      <c r="E405" s="21"/>
      <c r="F405" s="24"/>
      <c r="G405" s="21"/>
      <c r="H405" s="11">
        <v>0</v>
      </c>
      <c r="I405" s="15" t="s">
        <v>8</v>
      </c>
      <c r="J405" s="2">
        <f>SUM(K405:M405)</f>
        <v>15359.98</v>
      </c>
      <c r="K405" s="2">
        <v>15359.98</v>
      </c>
      <c r="L405" s="2">
        <v>0</v>
      </c>
      <c r="M405" s="2">
        <v>0</v>
      </c>
      <c r="N405" s="2">
        <v>0</v>
      </c>
    </row>
    <row r="406" spans="1:14" ht="57.75" customHeight="1" x14ac:dyDescent="0.2">
      <c r="A406" s="36"/>
      <c r="B406" s="48"/>
      <c r="C406" s="21"/>
      <c r="D406" s="21"/>
      <c r="E406" s="21"/>
      <c r="F406" s="24"/>
      <c r="G406" s="21"/>
      <c r="H406" s="11">
        <v>0</v>
      </c>
      <c r="I406" s="15" t="s">
        <v>9</v>
      </c>
      <c r="J406" s="2">
        <f>SUM(K406:M406)</f>
        <v>9137.6</v>
      </c>
      <c r="K406" s="2">
        <v>9137.6</v>
      </c>
      <c r="L406" s="2">
        <v>0</v>
      </c>
      <c r="M406" s="2">
        <v>0</v>
      </c>
      <c r="N406" s="2">
        <v>0</v>
      </c>
    </row>
    <row r="407" spans="1:14" ht="35.25" customHeight="1" x14ac:dyDescent="0.2">
      <c r="A407" s="37"/>
      <c r="B407" s="49"/>
      <c r="C407" s="22"/>
      <c r="D407" s="22"/>
      <c r="E407" s="22"/>
      <c r="F407" s="25"/>
      <c r="G407" s="22"/>
      <c r="H407" s="11">
        <v>0</v>
      </c>
      <c r="I407" s="15" t="s">
        <v>10</v>
      </c>
      <c r="J407" s="2">
        <f>SUM(K407:M407)</f>
        <v>0</v>
      </c>
      <c r="K407" s="2">
        <v>0</v>
      </c>
      <c r="L407" s="2">
        <v>0</v>
      </c>
      <c r="M407" s="2">
        <v>0</v>
      </c>
      <c r="N407" s="2">
        <v>0</v>
      </c>
    </row>
    <row r="408" spans="1:14" ht="17.25" customHeight="1" x14ac:dyDescent="0.2">
      <c r="A408" s="35" t="s">
        <v>210</v>
      </c>
      <c r="B408" s="47" t="s">
        <v>93</v>
      </c>
      <c r="C408" s="20"/>
      <c r="D408" s="20" t="s">
        <v>35</v>
      </c>
      <c r="E408" s="20" t="s">
        <v>175</v>
      </c>
      <c r="F408" s="23">
        <v>44849</v>
      </c>
      <c r="G408" s="20"/>
      <c r="H408" s="11">
        <v>0</v>
      </c>
      <c r="I408" s="15" t="s">
        <v>6</v>
      </c>
      <c r="J408" s="2">
        <f t="shared" ref="J408:M408" si="118">SUM(J409:J412)</f>
        <v>13596.72</v>
      </c>
      <c r="K408" s="2">
        <f t="shared" ref="K408:L408" si="119">SUM(K409:K412)</f>
        <v>13596.72</v>
      </c>
      <c r="L408" s="2">
        <f t="shared" si="119"/>
        <v>0</v>
      </c>
      <c r="M408" s="2">
        <f t="shared" si="118"/>
        <v>0</v>
      </c>
      <c r="N408" s="2">
        <f t="shared" ref="N408" si="120">SUM(N409:N412)</f>
        <v>0</v>
      </c>
    </row>
    <row r="409" spans="1:14" ht="44.25" customHeight="1" x14ac:dyDescent="0.2">
      <c r="A409" s="36"/>
      <c r="B409" s="48"/>
      <c r="C409" s="21"/>
      <c r="D409" s="21"/>
      <c r="E409" s="21"/>
      <c r="F409" s="24"/>
      <c r="G409" s="21"/>
      <c r="H409" s="11">
        <v>0</v>
      </c>
      <c r="I409" s="15" t="s">
        <v>7</v>
      </c>
      <c r="J409" s="2">
        <f>SUM(K409:M409)</f>
        <v>0</v>
      </c>
      <c r="K409" s="2">
        <v>0</v>
      </c>
      <c r="L409" s="2">
        <v>0</v>
      </c>
      <c r="M409" s="2">
        <v>0</v>
      </c>
      <c r="N409" s="2">
        <v>0</v>
      </c>
    </row>
    <row r="410" spans="1:14" ht="53.25" customHeight="1" x14ac:dyDescent="0.2">
      <c r="A410" s="36"/>
      <c r="B410" s="48"/>
      <c r="C410" s="21"/>
      <c r="D410" s="21"/>
      <c r="E410" s="21"/>
      <c r="F410" s="24"/>
      <c r="G410" s="21"/>
      <c r="H410" s="11">
        <v>0</v>
      </c>
      <c r="I410" s="15" t="s">
        <v>8</v>
      </c>
      <c r="J410" s="2">
        <f>SUM(K410:M410)</f>
        <v>8525.14</v>
      </c>
      <c r="K410" s="2">
        <v>8525.14</v>
      </c>
      <c r="L410" s="2">
        <v>0</v>
      </c>
      <c r="M410" s="2">
        <v>0</v>
      </c>
      <c r="N410" s="2">
        <v>0</v>
      </c>
    </row>
    <row r="411" spans="1:14" ht="57.75" customHeight="1" x14ac:dyDescent="0.2">
      <c r="A411" s="36"/>
      <c r="B411" s="48"/>
      <c r="C411" s="21"/>
      <c r="D411" s="21"/>
      <c r="E411" s="21"/>
      <c r="F411" s="24"/>
      <c r="G411" s="21"/>
      <c r="H411" s="11">
        <v>0</v>
      </c>
      <c r="I411" s="15" t="s">
        <v>9</v>
      </c>
      <c r="J411" s="2">
        <f>SUM(K411:M411)</f>
        <v>5071.58</v>
      </c>
      <c r="K411" s="2">
        <v>5071.58</v>
      </c>
      <c r="L411" s="2">
        <v>0</v>
      </c>
      <c r="M411" s="2">
        <v>0</v>
      </c>
      <c r="N411" s="2">
        <v>0</v>
      </c>
    </row>
    <row r="412" spans="1:14" ht="35.25" customHeight="1" x14ac:dyDescent="0.2">
      <c r="A412" s="37"/>
      <c r="B412" s="49"/>
      <c r="C412" s="22"/>
      <c r="D412" s="22"/>
      <c r="E412" s="22"/>
      <c r="F412" s="25"/>
      <c r="G412" s="22"/>
      <c r="H412" s="11">
        <v>0</v>
      </c>
      <c r="I412" s="15" t="s">
        <v>10</v>
      </c>
      <c r="J412" s="2">
        <f>SUM(K412:M412)</f>
        <v>0</v>
      </c>
      <c r="K412" s="2">
        <v>0</v>
      </c>
      <c r="L412" s="2">
        <v>0</v>
      </c>
      <c r="M412" s="2">
        <v>0</v>
      </c>
      <c r="N412" s="2">
        <v>0</v>
      </c>
    </row>
    <row r="413" spans="1:14" ht="17.25" customHeight="1" x14ac:dyDescent="0.2">
      <c r="A413" s="35" t="s">
        <v>211</v>
      </c>
      <c r="B413" s="47" t="s">
        <v>92</v>
      </c>
      <c r="C413" s="20"/>
      <c r="D413" s="20" t="s">
        <v>35</v>
      </c>
      <c r="E413" s="20" t="s">
        <v>175</v>
      </c>
      <c r="F413" s="23">
        <v>44849</v>
      </c>
      <c r="G413" s="20"/>
      <c r="H413" s="11">
        <v>0</v>
      </c>
      <c r="I413" s="15" t="s">
        <v>6</v>
      </c>
      <c r="J413" s="2">
        <f t="shared" ref="J413:M413" si="121">SUM(J414:J417)</f>
        <v>20750.98</v>
      </c>
      <c r="K413" s="2">
        <f t="shared" ref="K413:L413" si="122">SUM(K414:K417)</f>
        <v>20750.98</v>
      </c>
      <c r="L413" s="2">
        <f t="shared" si="122"/>
        <v>0</v>
      </c>
      <c r="M413" s="2">
        <f t="shared" si="121"/>
        <v>0</v>
      </c>
      <c r="N413" s="2">
        <f t="shared" ref="N413" si="123">SUM(N414:N417)</f>
        <v>0</v>
      </c>
    </row>
    <row r="414" spans="1:14" ht="44.25" customHeight="1" x14ac:dyDescent="0.2">
      <c r="A414" s="36"/>
      <c r="B414" s="48"/>
      <c r="C414" s="21"/>
      <c r="D414" s="21"/>
      <c r="E414" s="21"/>
      <c r="F414" s="24"/>
      <c r="G414" s="21"/>
      <c r="H414" s="11">
        <v>0</v>
      </c>
      <c r="I414" s="15" t="s">
        <v>7</v>
      </c>
      <c r="J414" s="2">
        <f>SUM(K414:M414)</f>
        <v>0</v>
      </c>
      <c r="K414" s="2">
        <v>0</v>
      </c>
      <c r="L414" s="2">
        <v>0</v>
      </c>
      <c r="M414" s="2">
        <v>0</v>
      </c>
      <c r="N414" s="2">
        <v>0</v>
      </c>
    </row>
    <row r="415" spans="1:14" ht="53.25" customHeight="1" x14ac:dyDescent="0.2">
      <c r="A415" s="36"/>
      <c r="B415" s="48"/>
      <c r="C415" s="21"/>
      <c r="D415" s="21"/>
      <c r="E415" s="21"/>
      <c r="F415" s="24"/>
      <c r="G415" s="21"/>
      <c r="H415" s="11">
        <v>0</v>
      </c>
      <c r="I415" s="15" t="s">
        <v>8</v>
      </c>
      <c r="J415" s="2">
        <f>SUM(K415:M415)</f>
        <v>13010.86</v>
      </c>
      <c r="K415" s="2">
        <v>13010.86</v>
      </c>
      <c r="L415" s="2">
        <v>0</v>
      </c>
      <c r="M415" s="2">
        <v>0</v>
      </c>
      <c r="N415" s="2">
        <v>0</v>
      </c>
    </row>
    <row r="416" spans="1:14" ht="57.75" customHeight="1" x14ac:dyDescent="0.2">
      <c r="A416" s="36"/>
      <c r="B416" s="48"/>
      <c r="C416" s="21"/>
      <c r="D416" s="21"/>
      <c r="E416" s="21"/>
      <c r="F416" s="24"/>
      <c r="G416" s="21"/>
      <c r="H416" s="11">
        <v>0</v>
      </c>
      <c r="I416" s="15" t="s">
        <v>9</v>
      </c>
      <c r="J416" s="2">
        <f>SUM(K416:M416)</f>
        <v>7740.12</v>
      </c>
      <c r="K416" s="2">
        <v>7740.12</v>
      </c>
      <c r="L416" s="2">
        <v>0</v>
      </c>
      <c r="M416" s="2">
        <v>0</v>
      </c>
      <c r="N416" s="2">
        <v>0</v>
      </c>
    </row>
    <row r="417" spans="1:14" ht="35.25" customHeight="1" x14ac:dyDescent="0.2">
      <c r="A417" s="37"/>
      <c r="B417" s="49"/>
      <c r="C417" s="22"/>
      <c r="D417" s="22"/>
      <c r="E417" s="22"/>
      <c r="F417" s="25"/>
      <c r="G417" s="22"/>
      <c r="H417" s="11">
        <v>0</v>
      </c>
      <c r="I417" s="15" t="s">
        <v>10</v>
      </c>
      <c r="J417" s="2">
        <f>SUM(K417:M417)</f>
        <v>0</v>
      </c>
      <c r="K417" s="2">
        <v>0</v>
      </c>
      <c r="L417" s="2">
        <v>0</v>
      </c>
      <c r="M417" s="2">
        <v>0</v>
      </c>
      <c r="N417" s="2">
        <v>0</v>
      </c>
    </row>
    <row r="418" spans="1:14" ht="17.25" customHeight="1" x14ac:dyDescent="0.2">
      <c r="A418" s="35" t="s">
        <v>212</v>
      </c>
      <c r="B418" s="47" t="s">
        <v>91</v>
      </c>
      <c r="C418" s="20"/>
      <c r="D418" s="20" t="s">
        <v>35</v>
      </c>
      <c r="E418" s="20" t="s">
        <v>232</v>
      </c>
      <c r="F418" s="23">
        <v>45214</v>
      </c>
      <c r="G418" s="20"/>
      <c r="H418" s="11">
        <v>0</v>
      </c>
      <c r="I418" s="15" t="s">
        <v>6</v>
      </c>
      <c r="J418" s="2">
        <f t="shared" ref="J418:M418" si="124">SUM(J419:J422)</f>
        <v>16136.11</v>
      </c>
      <c r="K418" s="2">
        <f t="shared" ref="K418:L418" si="125">SUM(K419:K422)</f>
        <v>0</v>
      </c>
      <c r="L418" s="2">
        <f t="shared" si="125"/>
        <v>16136.11</v>
      </c>
      <c r="M418" s="2">
        <f t="shared" si="124"/>
        <v>0</v>
      </c>
      <c r="N418" s="2">
        <f t="shared" ref="N418" si="126">SUM(N419:N422)</f>
        <v>0</v>
      </c>
    </row>
    <row r="419" spans="1:14" ht="44.25" customHeight="1" x14ac:dyDescent="0.2">
      <c r="A419" s="36"/>
      <c r="B419" s="48"/>
      <c r="C419" s="21"/>
      <c r="D419" s="21"/>
      <c r="E419" s="21"/>
      <c r="F419" s="24"/>
      <c r="G419" s="21"/>
      <c r="H419" s="11">
        <v>0</v>
      </c>
      <c r="I419" s="15" t="s">
        <v>7</v>
      </c>
      <c r="J419" s="2">
        <f>SUM(K419:M419)</f>
        <v>0</v>
      </c>
      <c r="K419" s="2">
        <v>0</v>
      </c>
      <c r="L419" s="2">
        <v>0</v>
      </c>
      <c r="M419" s="2">
        <v>0</v>
      </c>
      <c r="N419" s="2">
        <v>0</v>
      </c>
    </row>
    <row r="420" spans="1:14" ht="53.25" customHeight="1" x14ac:dyDescent="0.2">
      <c r="A420" s="36"/>
      <c r="B420" s="48"/>
      <c r="C420" s="21"/>
      <c r="D420" s="21"/>
      <c r="E420" s="21"/>
      <c r="F420" s="24"/>
      <c r="G420" s="21"/>
      <c r="H420" s="11">
        <v>0</v>
      </c>
      <c r="I420" s="15" t="s">
        <v>8</v>
      </c>
      <c r="J420" s="2">
        <f>SUM(K420:M420)</f>
        <v>10117.34</v>
      </c>
      <c r="K420" s="2">
        <v>0</v>
      </c>
      <c r="L420" s="2">
        <v>10117.34</v>
      </c>
      <c r="M420" s="2">
        <v>0</v>
      </c>
      <c r="N420" s="2">
        <v>0</v>
      </c>
    </row>
    <row r="421" spans="1:14" ht="57.75" customHeight="1" x14ac:dyDescent="0.2">
      <c r="A421" s="36"/>
      <c r="B421" s="48"/>
      <c r="C421" s="21"/>
      <c r="D421" s="21"/>
      <c r="E421" s="21"/>
      <c r="F421" s="24"/>
      <c r="G421" s="21"/>
      <c r="H421" s="11">
        <v>0</v>
      </c>
      <c r="I421" s="15" t="s">
        <v>9</v>
      </c>
      <c r="J421" s="2">
        <f>SUM(K421:M421)</f>
        <v>6018.77</v>
      </c>
      <c r="K421" s="2">
        <v>0</v>
      </c>
      <c r="L421" s="2">
        <v>6018.77</v>
      </c>
      <c r="M421" s="2">
        <v>0</v>
      </c>
      <c r="N421" s="2">
        <v>0</v>
      </c>
    </row>
    <row r="422" spans="1:14" ht="35.25" customHeight="1" x14ac:dyDescent="0.2">
      <c r="A422" s="37"/>
      <c r="B422" s="49"/>
      <c r="C422" s="22"/>
      <c r="D422" s="22"/>
      <c r="E422" s="22"/>
      <c r="F422" s="25"/>
      <c r="G422" s="22"/>
      <c r="H422" s="11">
        <v>0</v>
      </c>
      <c r="I422" s="15" t="s">
        <v>10</v>
      </c>
      <c r="J422" s="2">
        <f>SUM(K422:M422)</f>
        <v>0</v>
      </c>
      <c r="K422" s="2">
        <v>0</v>
      </c>
      <c r="L422" s="2">
        <v>0</v>
      </c>
      <c r="M422" s="2">
        <v>0</v>
      </c>
      <c r="N422" s="2">
        <v>0</v>
      </c>
    </row>
    <row r="423" spans="1:14" ht="17.25" customHeight="1" x14ac:dyDescent="0.2">
      <c r="A423" s="35" t="s">
        <v>213</v>
      </c>
      <c r="B423" s="47" t="s">
        <v>90</v>
      </c>
      <c r="C423" s="20"/>
      <c r="D423" s="20" t="s">
        <v>35</v>
      </c>
      <c r="E423" s="20" t="s">
        <v>232</v>
      </c>
      <c r="F423" s="23">
        <v>45214</v>
      </c>
      <c r="G423" s="20"/>
      <c r="H423" s="11">
        <v>0</v>
      </c>
      <c r="I423" s="15" t="s">
        <v>6</v>
      </c>
      <c r="J423" s="2">
        <f t="shared" ref="J423:M423" si="127">SUM(J424:J427)</f>
        <v>4509.84</v>
      </c>
      <c r="K423" s="2">
        <f t="shared" ref="K423:L423" si="128">SUM(K424:K427)</f>
        <v>0</v>
      </c>
      <c r="L423" s="2">
        <f t="shared" si="128"/>
        <v>4509.84</v>
      </c>
      <c r="M423" s="2">
        <f t="shared" si="127"/>
        <v>0</v>
      </c>
      <c r="N423" s="2">
        <f t="shared" ref="N423" si="129">SUM(N424:N427)</f>
        <v>0</v>
      </c>
    </row>
    <row r="424" spans="1:14" ht="44.25" customHeight="1" x14ac:dyDescent="0.2">
      <c r="A424" s="36"/>
      <c r="B424" s="48"/>
      <c r="C424" s="21"/>
      <c r="D424" s="21"/>
      <c r="E424" s="21"/>
      <c r="F424" s="24"/>
      <c r="G424" s="21"/>
      <c r="H424" s="11">
        <v>0</v>
      </c>
      <c r="I424" s="15" t="s">
        <v>7</v>
      </c>
      <c r="J424" s="2">
        <f>SUM(K424:M424)</f>
        <v>0</v>
      </c>
      <c r="K424" s="2">
        <v>0</v>
      </c>
      <c r="L424" s="2">
        <v>0</v>
      </c>
      <c r="M424" s="2">
        <v>0</v>
      </c>
      <c r="N424" s="2">
        <v>0</v>
      </c>
    </row>
    <row r="425" spans="1:14" ht="53.25" customHeight="1" x14ac:dyDescent="0.2">
      <c r="A425" s="36"/>
      <c r="B425" s="48"/>
      <c r="C425" s="21"/>
      <c r="D425" s="21"/>
      <c r="E425" s="21"/>
      <c r="F425" s="24"/>
      <c r="G425" s="21"/>
      <c r="H425" s="11">
        <v>0</v>
      </c>
      <c r="I425" s="15" t="s">
        <v>8</v>
      </c>
      <c r="J425" s="2">
        <f>SUM(K425:M425)</f>
        <v>2827.66</v>
      </c>
      <c r="K425" s="2">
        <v>0</v>
      </c>
      <c r="L425" s="2">
        <v>2827.66</v>
      </c>
      <c r="M425" s="2">
        <v>0</v>
      </c>
      <c r="N425" s="2">
        <v>0</v>
      </c>
    </row>
    <row r="426" spans="1:14" ht="57.75" customHeight="1" x14ac:dyDescent="0.2">
      <c r="A426" s="36"/>
      <c r="B426" s="48"/>
      <c r="C426" s="21"/>
      <c r="D426" s="21"/>
      <c r="E426" s="21"/>
      <c r="F426" s="24"/>
      <c r="G426" s="21"/>
      <c r="H426" s="11">
        <v>0</v>
      </c>
      <c r="I426" s="15" t="s">
        <v>9</v>
      </c>
      <c r="J426" s="2">
        <f>SUM(K426:M426)</f>
        <v>1682.18</v>
      </c>
      <c r="K426" s="2">
        <v>0</v>
      </c>
      <c r="L426" s="2">
        <v>1682.18</v>
      </c>
      <c r="M426" s="2">
        <v>0</v>
      </c>
      <c r="N426" s="2">
        <v>0</v>
      </c>
    </row>
    <row r="427" spans="1:14" ht="35.25" customHeight="1" x14ac:dyDescent="0.2">
      <c r="A427" s="37"/>
      <c r="B427" s="49"/>
      <c r="C427" s="22"/>
      <c r="D427" s="22"/>
      <c r="E427" s="22"/>
      <c r="F427" s="25"/>
      <c r="G427" s="22"/>
      <c r="H427" s="11">
        <v>0</v>
      </c>
      <c r="I427" s="15" t="s">
        <v>10</v>
      </c>
      <c r="J427" s="2">
        <f>SUM(K427:M427)</f>
        <v>0</v>
      </c>
      <c r="K427" s="2">
        <v>0</v>
      </c>
      <c r="L427" s="2">
        <v>0</v>
      </c>
      <c r="M427" s="2">
        <v>0</v>
      </c>
      <c r="N427" s="2">
        <v>0</v>
      </c>
    </row>
    <row r="428" spans="1:14" ht="17.25" customHeight="1" x14ac:dyDescent="0.2">
      <c r="A428" s="35" t="s">
        <v>214</v>
      </c>
      <c r="B428" s="47" t="s">
        <v>89</v>
      </c>
      <c r="C428" s="20"/>
      <c r="D428" s="20" t="s">
        <v>35</v>
      </c>
      <c r="E428" s="20" t="s">
        <v>232</v>
      </c>
      <c r="F428" s="23">
        <v>45214</v>
      </c>
      <c r="G428" s="20"/>
      <c r="H428" s="11">
        <v>0</v>
      </c>
      <c r="I428" s="15" t="s">
        <v>6</v>
      </c>
      <c r="J428" s="2">
        <f t="shared" ref="J428:M428" si="130">SUM(J429:J432)</f>
        <v>3788.85</v>
      </c>
      <c r="K428" s="2">
        <f t="shared" ref="K428:L428" si="131">SUM(K429:K432)</f>
        <v>0</v>
      </c>
      <c r="L428" s="2">
        <f t="shared" si="131"/>
        <v>3788.85</v>
      </c>
      <c r="M428" s="2">
        <f t="shared" si="130"/>
        <v>0</v>
      </c>
      <c r="N428" s="2">
        <f t="shared" ref="N428" si="132">SUM(N429:N432)</f>
        <v>0</v>
      </c>
    </row>
    <row r="429" spans="1:14" ht="44.25" customHeight="1" x14ac:dyDescent="0.2">
      <c r="A429" s="36"/>
      <c r="B429" s="48"/>
      <c r="C429" s="21"/>
      <c r="D429" s="21"/>
      <c r="E429" s="21"/>
      <c r="F429" s="24"/>
      <c r="G429" s="21"/>
      <c r="H429" s="11">
        <v>0</v>
      </c>
      <c r="I429" s="15" t="s">
        <v>7</v>
      </c>
      <c r="J429" s="2">
        <f>SUM(K429:M429)</f>
        <v>0</v>
      </c>
      <c r="K429" s="2">
        <v>0</v>
      </c>
      <c r="L429" s="2">
        <v>0</v>
      </c>
      <c r="M429" s="2">
        <v>0</v>
      </c>
      <c r="N429" s="2">
        <v>0</v>
      </c>
    </row>
    <row r="430" spans="1:14" ht="53.25" customHeight="1" x14ac:dyDescent="0.2">
      <c r="A430" s="36"/>
      <c r="B430" s="48"/>
      <c r="C430" s="21"/>
      <c r="D430" s="21"/>
      <c r="E430" s="21"/>
      <c r="F430" s="24"/>
      <c r="G430" s="21"/>
      <c r="H430" s="11">
        <v>0</v>
      </c>
      <c r="I430" s="15" t="s">
        <v>8</v>
      </c>
      <c r="J430" s="2">
        <f>SUM(K430:M430)</f>
        <v>2375.6</v>
      </c>
      <c r="K430" s="2">
        <v>0</v>
      </c>
      <c r="L430" s="2">
        <v>2375.6</v>
      </c>
      <c r="M430" s="2">
        <v>0</v>
      </c>
      <c r="N430" s="2">
        <v>0</v>
      </c>
    </row>
    <row r="431" spans="1:14" ht="57.75" customHeight="1" x14ac:dyDescent="0.2">
      <c r="A431" s="36"/>
      <c r="B431" s="48"/>
      <c r="C431" s="21"/>
      <c r="D431" s="21"/>
      <c r="E431" s="21"/>
      <c r="F431" s="24"/>
      <c r="G431" s="21"/>
      <c r="H431" s="11">
        <v>0</v>
      </c>
      <c r="I431" s="15" t="s">
        <v>9</v>
      </c>
      <c r="J431" s="2">
        <f>SUM(K431:M431)</f>
        <v>1413.25</v>
      </c>
      <c r="K431" s="2">
        <v>0</v>
      </c>
      <c r="L431" s="2">
        <v>1413.25</v>
      </c>
      <c r="M431" s="2">
        <v>0</v>
      </c>
      <c r="N431" s="2">
        <v>0</v>
      </c>
    </row>
    <row r="432" spans="1:14" ht="35.25" customHeight="1" x14ac:dyDescent="0.2">
      <c r="A432" s="37"/>
      <c r="B432" s="49"/>
      <c r="C432" s="22"/>
      <c r="D432" s="22"/>
      <c r="E432" s="22"/>
      <c r="F432" s="25"/>
      <c r="G432" s="22"/>
      <c r="H432" s="11">
        <v>0</v>
      </c>
      <c r="I432" s="15" t="s">
        <v>10</v>
      </c>
      <c r="J432" s="2">
        <f>SUM(K432:M432)</f>
        <v>0</v>
      </c>
      <c r="K432" s="2">
        <v>0</v>
      </c>
      <c r="L432" s="2">
        <v>0</v>
      </c>
      <c r="M432" s="2">
        <v>0</v>
      </c>
      <c r="N432" s="2">
        <v>0</v>
      </c>
    </row>
    <row r="433" spans="1:14" ht="17.25" customHeight="1" x14ac:dyDescent="0.2">
      <c r="A433" s="35" t="s">
        <v>215</v>
      </c>
      <c r="B433" s="47" t="s">
        <v>88</v>
      </c>
      <c r="C433" s="20"/>
      <c r="D433" s="20" t="s">
        <v>35</v>
      </c>
      <c r="E433" s="20" t="s">
        <v>232</v>
      </c>
      <c r="F433" s="23">
        <v>45214</v>
      </c>
      <c r="G433" s="20"/>
      <c r="H433" s="11">
        <v>0</v>
      </c>
      <c r="I433" s="15" t="s">
        <v>6</v>
      </c>
      <c r="J433" s="2">
        <f t="shared" ref="J433:M433" si="133">SUM(J434:J437)</f>
        <v>7847.35</v>
      </c>
      <c r="K433" s="2">
        <f t="shared" ref="K433:L433" si="134">SUM(K434:K437)</f>
        <v>0</v>
      </c>
      <c r="L433" s="2">
        <f t="shared" si="134"/>
        <v>7847.35</v>
      </c>
      <c r="M433" s="2">
        <f t="shared" si="133"/>
        <v>0</v>
      </c>
      <c r="N433" s="2">
        <f t="shared" ref="N433" si="135">SUM(N434:N437)</f>
        <v>0</v>
      </c>
    </row>
    <row r="434" spans="1:14" ht="44.25" customHeight="1" x14ac:dyDescent="0.2">
      <c r="A434" s="36"/>
      <c r="B434" s="48"/>
      <c r="C434" s="21"/>
      <c r="D434" s="21"/>
      <c r="E434" s="21"/>
      <c r="F434" s="24"/>
      <c r="G434" s="21"/>
      <c r="H434" s="11">
        <v>0</v>
      </c>
      <c r="I434" s="15" t="s">
        <v>7</v>
      </c>
      <c r="J434" s="2">
        <f>SUM(K434:M434)</f>
        <v>0</v>
      </c>
      <c r="K434" s="2">
        <v>0</v>
      </c>
      <c r="L434" s="2">
        <v>0</v>
      </c>
      <c r="M434" s="2">
        <v>0</v>
      </c>
      <c r="N434" s="2">
        <v>0</v>
      </c>
    </row>
    <row r="435" spans="1:14" ht="53.25" customHeight="1" x14ac:dyDescent="0.2">
      <c r="A435" s="36"/>
      <c r="B435" s="48"/>
      <c r="C435" s="21"/>
      <c r="D435" s="21"/>
      <c r="E435" s="21"/>
      <c r="F435" s="24"/>
      <c r="G435" s="21"/>
      <c r="H435" s="11">
        <v>0</v>
      </c>
      <c r="I435" s="15" t="s">
        <v>8</v>
      </c>
      <c r="J435" s="2">
        <f>SUM(K435:M435)</f>
        <v>4920.28</v>
      </c>
      <c r="K435" s="2">
        <v>0</v>
      </c>
      <c r="L435" s="2">
        <v>4920.28</v>
      </c>
      <c r="M435" s="2">
        <v>0</v>
      </c>
      <c r="N435" s="2">
        <v>0</v>
      </c>
    </row>
    <row r="436" spans="1:14" ht="57.75" customHeight="1" x14ac:dyDescent="0.2">
      <c r="A436" s="36"/>
      <c r="B436" s="48"/>
      <c r="C436" s="21"/>
      <c r="D436" s="21"/>
      <c r="E436" s="21"/>
      <c r="F436" s="24"/>
      <c r="G436" s="21"/>
      <c r="H436" s="11">
        <v>0</v>
      </c>
      <c r="I436" s="15" t="s">
        <v>9</v>
      </c>
      <c r="J436" s="2">
        <f>SUM(K436:M436)</f>
        <v>2927.07</v>
      </c>
      <c r="K436" s="2">
        <v>0</v>
      </c>
      <c r="L436" s="2">
        <v>2927.07</v>
      </c>
      <c r="M436" s="2">
        <v>0</v>
      </c>
      <c r="N436" s="2">
        <v>0</v>
      </c>
    </row>
    <row r="437" spans="1:14" ht="35.25" customHeight="1" x14ac:dyDescent="0.2">
      <c r="A437" s="37"/>
      <c r="B437" s="49"/>
      <c r="C437" s="22"/>
      <c r="D437" s="22"/>
      <c r="E437" s="22"/>
      <c r="F437" s="25"/>
      <c r="G437" s="22"/>
      <c r="H437" s="11">
        <v>0</v>
      </c>
      <c r="I437" s="15" t="s">
        <v>10</v>
      </c>
      <c r="J437" s="2">
        <f>SUM(K437:M437)</f>
        <v>0</v>
      </c>
      <c r="K437" s="2">
        <v>0</v>
      </c>
      <c r="L437" s="2">
        <v>0</v>
      </c>
      <c r="M437" s="2">
        <v>0</v>
      </c>
      <c r="N437" s="2">
        <v>0</v>
      </c>
    </row>
    <row r="438" spans="1:14" ht="17.25" customHeight="1" x14ac:dyDescent="0.2">
      <c r="A438" s="35" t="s">
        <v>216</v>
      </c>
      <c r="B438" s="47" t="s">
        <v>87</v>
      </c>
      <c r="C438" s="20"/>
      <c r="D438" s="20" t="s">
        <v>35</v>
      </c>
      <c r="E438" s="20" t="s">
        <v>232</v>
      </c>
      <c r="F438" s="23">
        <v>45214</v>
      </c>
      <c r="G438" s="20"/>
      <c r="H438" s="11">
        <v>0</v>
      </c>
      <c r="I438" s="15" t="s">
        <v>6</v>
      </c>
      <c r="J438" s="2">
        <f t="shared" ref="J438:M438" si="136">SUM(J439:J442)</f>
        <v>14718.380000000001</v>
      </c>
      <c r="K438" s="2">
        <f t="shared" ref="K438:L438" si="137">SUM(K439:K442)</f>
        <v>0</v>
      </c>
      <c r="L438" s="2">
        <f t="shared" si="137"/>
        <v>14718.380000000001</v>
      </c>
      <c r="M438" s="2">
        <f t="shared" si="136"/>
        <v>0</v>
      </c>
      <c r="N438" s="2">
        <f t="shared" ref="N438" si="138">SUM(N439:N442)</f>
        <v>0</v>
      </c>
    </row>
    <row r="439" spans="1:14" ht="44.25" customHeight="1" x14ac:dyDescent="0.2">
      <c r="A439" s="36"/>
      <c r="B439" s="48"/>
      <c r="C439" s="21"/>
      <c r="D439" s="21"/>
      <c r="E439" s="21"/>
      <c r="F439" s="24"/>
      <c r="G439" s="21"/>
      <c r="H439" s="11">
        <v>0</v>
      </c>
      <c r="I439" s="15" t="s">
        <v>7</v>
      </c>
      <c r="J439" s="2">
        <f>SUM(K439:M439)</f>
        <v>0</v>
      </c>
      <c r="K439" s="2">
        <v>0</v>
      </c>
      <c r="L439" s="2">
        <v>0</v>
      </c>
      <c r="M439" s="2">
        <v>0</v>
      </c>
      <c r="N439" s="2">
        <v>0</v>
      </c>
    </row>
    <row r="440" spans="1:14" ht="53.25" customHeight="1" x14ac:dyDescent="0.2">
      <c r="A440" s="36"/>
      <c r="B440" s="48"/>
      <c r="C440" s="21"/>
      <c r="D440" s="21"/>
      <c r="E440" s="21"/>
      <c r="F440" s="24"/>
      <c r="G440" s="21"/>
      <c r="H440" s="11">
        <v>0</v>
      </c>
      <c r="I440" s="15" t="s">
        <v>8</v>
      </c>
      <c r="J440" s="2">
        <f>SUM(K440:M440)</f>
        <v>9228.42</v>
      </c>
      <c r="K440" s="2">
        <v>0</v>
      </c>
      <c r="L440" s="2">
        <v>9228.42</v>
      </c>
      <c r="M440" s="2">
        <v>0</v>
      </c>
      <c r="N440" s="2">
        <v>0</v>
      </c>
    </row>
    <row r="441" spans="1:14" ht="57.75" customHeight="1" x14ac:dyDescent="0.2">
      <c r="A441" s="36"/>
      <c r="B441" s="48"/>
      <c r="C441" s="21"/>
      <c r="D441" s="21"/>
      <c r="E441" s="21"/>
      <c r="F441" s="24"/>
      <c r="G441" s="21"/>
      <c r="H441" s="11">
        <v>0</v>
      </c>
      <c r="I441" s="15" t="s">
        <v>9</v>
      </c>
      <c r="J441" s="2">
        <f>SUM(K441:M441)</f>
        <v>5489.96</v>
      </c>
      <c r="K441" s="2">
        <v>0</v>
      </c>
      <c r="L441" s="2">
        <v>5489.96</v>
      </c>
      <c r="M441" s="2">
        <v>0</v>
      </c>
      <c r="N441" s="2">
        <v>0</v>
      </c>
    </row>
    <row r="442" spans="1:14" ht="35.25" customHeight="1" x14ac:dyDescent="0.2">
      <c r="A442" s="37"/>
      <c r="B442" s="49"/>
      <c r="C442" s="22"/>
      <c r="D442" s="22"/>
      <c r="E442" s="22"/>
      <c r="F442" s="25"/>
      <c r="G442" s="22"/>
      <c r="H442" s="11">
        <v>0</v>
      </c>
      <c r="I442" s="15" t="s">
        <v>10</v>
      </c>
      <c r="J442" s="2">
        <f>SUM(K442:M442)</f>
        <v>0</v>
      </c>
      <c r="K442" s="2">
        <v>0</v>
      </c>
      <c r="L442" s="2">
        <v>0</v>
      </c>
      <c r="M442" s="2">
        <v>0</v>
      </c>
      <c r="N442" s="2">
        <v>0</v>
      </c>
    </row>
    <row r="443" spans="1:14" ht="17.25" customHeight="1" x14ac:dyDescent="0.2">
      <c r="A443" s="35" t="s">
        <v>217</v>
      </c>
      <c r="B443" s="47" t="s">
        <v>86</v>
      </c>
      <c r="C443" s="20"/>
      <c r="D443" s="20" t="s">
        <v>35</v>
      </c>
      <c r="E443" s="20" t="s">
        <v>232</v>
      </c>
      <c r="F443" s="23">
        <v>45214</v>
      </c>
      <c r="G443" s="20"/>
      <c r="H443" s="11">
        <v>0</v>
      </c>
      <c r="I443" s="15" t="s">
        <v>6</v>
      </c>
      <c r="J443" s="2">
        <f t="shared" ref="J443:M443" si="139">SUM(J444:J447)</f>
        <v>42315.76</v>
      </c>
      <c r="K443" s="2">
        <f t="shared" ref="K443:L443" si="140">SUM(K444:K447)</f>
        <v>0</v>
      </c>
      <c r="L443" s="2">
        <f t="shared" si="140"/>
        <v>42315.76</v>
      </c>
      <c r="M443" s="2">
        <f t="shared" si="139"/>
        <v>0</v>
      </c>
      <c r="N443" s="2">
        <f t="shared" ref="N443" si="141">SUM(N444:N447)</f>
        <v>0</v>
      </c>
    </row>
    <row r="444" spans="1:14" ht="44.25" customHeight="1" x14ac:dyDescent="0.2">
      <c r="A444" s="36"/>
      <c r="B444" s="48"/>
      <c r="C444" s="21"/>
      <c r="D444" s="21"/>
      <c r="E444" s="21"/>
      <c r="F444" s="24"/>
      <c r="G444" s="21"/>
      <c r="H444" s="11">
        <v>0</v>
      </c>
      <c r="I444" s="15" t="s">
        <v>7</v>
      </c>
      <c r="J444" s="2">
        <f>SUM(K444:M444)</f>
        <v>0</v>
      </c>
      <c r="K444" s="2">
        <v>0</v>
      </c>
      <c r="L444" s="2">
        <v>0</v>
      </c>
      <c r="M444" s="2">
        <v>0</v>
      </c>
      <c r="N444" s="2">
        <v>0</v>
      </c>
    </row>
    <row r="445" spans="1:14" ht="53.25" customHeight="1" x14ac:dyDescent="0.2">
      <c r="A445" s="36"/>
      <c r="B445" s="48"/>
      <c r="C445" s="21"/>
      <c r="D445" s="21"/>
      <c r="E445" s="21"/>
      <c r="F445" s="24"/>
      <c r="G445" s="21"/>
      <c r="H445" s="11">
        <v>0</v>
      </c>
      <c r="I445" s="15" t="s">
        <v>8</v>
      </c>
      <c r="J445" s="2">
        <f>SUM(K445:M445)</f>
        <v>26531.98</v>
      </c>
      <c r="K445" s="2">
        <v>0</v>
      </c>
      <c r="L445" s="2">
        <v>26531.98</v>
      </c>
      <c r="M445" s="2">
        <v>0</v>
      </c>
      <c r="N445" s="2">
        <v>0</v>
      </c>
    </row>
    <row r="446" spans="1:14" ht="57.75" customHeight="1" x14ac:dyDescent="0.2">
      <c r="A446" s="36"/>
      <c r="B446" s="48"/>
      <c r="C446" s="21"/>
      <c r="D446" s="21"/>
      <c r="E446" s="21"/>
      <c r="F446" s="24"/>
      <c r="G446" s="21"/>
      <c r="H446" s="11">
        <v>0</v>
      </c>
      <c r="I446" s="15" t="s">
        <v>9</v>
      </c>
      <c r="J446" s="2">
        <f>SUM(K446:M446)</f>
        <v>15783.78</v>
      </c>
      <c r="K446" s="2">
        <v>0</v>
      </c>
      <c r="L446" s="2">
        <v>15783.78</v>
      </c>
      <c r="M446" s="2">
        <v>0</v>
      </c>
      <c r="N446" s="2">
        <v>0</v>
      </c>
    </row>
    <row r="447" spans="1:14" ht="35.25" customHeight="1" x14ac:dyDescent="0.2">
      <c r="A447" s="37"/>
      <c r="B447" s="49"/>
      <c r="C447" s="22"/>
      <c r="D447" s="22"/>
      <c r="E447" s="22"/>
      <c r="F447" s="25"/>
      <c r="G447" s="22"/>
      <c r="H447" s="11">
        <v>0</v>
      </c>
      <c r="I447" s="15" t="s">
        <v>10</v>
      </c>
      <c r="J447" s="2">
        <f>SUM(K447:M447)</f>
        <v>0</v>
      </c>
      <c r="K447" s="2">
        <v>0</v>
      </c>
      <c r="L447" s="2">
        <v>0</v>
      </c>
      <c r="M447" s="2">
        <v>0</v>
      </c>
      <c r="N447" s="2">
        <v>0</v>
      </c>
    </row>
    <row r="448" spans="1:14" ht="17.25" customHeight="1" x14ac:dyDescent="0.2">
      <c r="A448" s="35" t="s">
        <v>218</v>
      </c>
      <c r="B448" s="47" t="s">
        <v>85</v>
      </c>
      <c r="C448" s="20"/>
      <c r="D448" s="20" t="s">
        <v>35</v>
      </c>
      <c r="E448" s="20" t="s">
        <v>232</v>
      </c>
      <c r="F448" s="23">
        <v>45214</v>
      </c>
      <c r="G448" s="20"/>
      <c r="H448" s="11">
        <v>0</v>
      </c>
      <c r="I448" s="15" t="s">
        <v>6</v>
      </c>
      <c r="J448" s="2">
        <f t="shared" ref="J448:M448" si="142">SUM(J449:J452)</f>
        <v>37765.74</v>
      </c>
      <c r="K448" s="2">
        <f t="shared" ref="K448:L448" si="143">SUM(K449:K452)</f>
        <v>0</v>
      </c>
      <c r="L448" s="2">
        <f t="shared" si="143"/>
        <v>37765.74</v>
      </c>
      <c r="M448" s="2">
        <f t="shared" si="142"/>
        <v>0</v>
      </c>
      <c r="N448" s="2">
        <f t="shared" ref="N448" si="144">SUM(N449:N452)</f>
        <v>0</v>
      </c>
    </row>
    <row r="449" spans="1:14" ht="44.25" customHeight="1" x14ac:dyDescent="0.2">
      <c r="A449" s="36"/>
      <c r="B449" s="48"/>
      <c r="C449" s="21"/>
      <c r="D449" s="21"/>
      <c r="E449" s="21"/>
      <c r="F449" s="24"/>
      <c r="G449" s="21"/>
      <c r="H449" s="11">
        <v>0</v>
      </c>
      <c r="I449" s="15" t="s">
        <v>7</v>
      </c>
      <c r="J449" s="2">
        <f>SUM(K449:M449)</f>
        <v>0</v>
      </c>
      <c r="K449" s="2">
        <v>0</v>
      </c>
      <c r="L449" s="2">
        <v>0</v>
      </c>
      <c r="M449" s="2">
        <v>0</v>
      </c>
      <c r="N449" s="2">
        <v>0</v>
      </c>
    </row>
    <row r="450" spans="1:14" ht="53.25" customHeight="1" x14ac:dyDescent="0.2">
      <c r="A450" s="36"/>
      <c r="B450" s="48"/>
      <c r="C450" s="21"/>
      <c r="D450" s="21"/>
      <c r="E450" s="21"/>
      <c r="F450" s="24"/>
      <c r="G450" s="21"/>
      <c r="H450" s="11">
        <v>0</v>
      </c>
      <c r="I450" s="15" t="s">
        <v>8</v>
      </c>
      <c r="J450" s="2">
        <f>SUM(K450:M450)</f>
        <v>23679.11</v>
      </c>
      <c r="K450" s="2">
        <v>0</v>
      </c>
      <c r="L450" s="2">
        <v>23679.11</v>
      </c>
      <c r="M450" s="2">
        <v>0</v>
      </c>
      <c r="N450" s="2">
        <v>0</v>
      </c>
    </row>
    <row r="451" spans="1:14" ht="57.75" customHeight="1" x14ac:dyDescent="0.2">
      <c r="A451" s="36"/>
      <c r="B451" s="48"/>
      <c r="C451" s="21"/>
      <c r="D451" s="21"/>
      <c r="E451" s="21"/>
      <c r="F451" s="24"/>
      <c r="G451" s="21"/>
      <c r="H451" s="11">
        <v>0</v>
      </c>
      <c r="I451" s="15" t="s">
        <v>9</v>
      </c>
      <c r="J451" s="2">
        <f>SUM(K451:M451)</f>
        <v>14086.63</v>
      </c>
      <c r="K451" s="2">
        <v>0</v>
      </c>
      <c r="L451" s="2">
        <v>14086.63</v>
      </c>
      <c r="M451" s="2">
        <v>0</v>
      </c>
      <c r="N451" s="2">
        <v>0</v>
      </c>
    </row>
    <row r="452" spans="1:14" ht="35.25" customHeight="1" x14ac:dyDescent="0.2">
      <c r="A452" s="37"/>
      <c r="B452" s="49"/>
      <c r="C452" s="22"/>
      <c r="D452" s="22"/>
      <c r="E452" s="22"/>
      <c r="F452" s="25"/>
      <c r="G452" s="22"/>
      <c r="H452" s="11">
        <v>0</v>
      </c>
      <c r="I452" s="15" t="s">
        <v>10</v>
      </c>
      <c r="J452" s="2">
        <f>SUM(K452:M452)</f>
        <v>0</v>
      </c>
      <c r="K452" s="2">
        <v>0</v>
      </c>
      <c r="L452" s="2">
        <v>0</v>
      </c>
      <c r="M452" s="2">
        <v>0</v>
      </c>
      <c r="N452" s="2">
        <v>0</v>
      </c>
    </row>
    <row r="453" spans="1:14" ht="17.25" customHeight="1" x14ac:dyDescent="0.2">
      <c r="A453" s="35" t="s">
        <v>219</v>
      </c>
      <c r="B453" s="47" t="s">
        <v>84</v>
      </c>
      <c r="C453" s="20"/>
      <c r="D453" s="20" t="s">
        <v>35</v>
      </c>
      <c r="E453" s="20" t="s">
        <v>232</v>
      </c>
      <c r="F453" s="23">
        <v>45214</v>
      </c>
      <c r="G453" s="20"/>
      <c r="H453" s="11">
        <v>0</v>
      </c>
      <c r="I453" s="15" t="s">
        <v>6</v>
      </c>
      <c r="J453" s="2">
        <f t="shared" ref="J453:M453" si="145">SUM(J454:J457)</f>
        <v>43903.86</v>
      </c>
      <c r="K453" s="2">
        <f t="shared" ref="K453:L453" si="146">SUM(K454:K457)</f>
        <v>0</v>
      </c>
      <c r="L453" s="2">
        <f t="shared" si="146"/>
        <v>43903.86</v>
      </c>
      <c r="M453" s="2">
        <f t="shared" si="145"/>
        <v>0</v>
      </c>
      <c r="N453" s="2">
        <f t="shared" ref="N453" si="147">SUM(N454:N457)</f>
        <v>0</v>
      </c>
    </row>
    <row r="454" spans="1:14" ht="44.25" customHeight="1" x14ac:dyDescent="0.2">
      <c r="A454" s="36"/>
      <c r="B454" s="48"/>
      <c r="C454" s="21"/>
      <c r="D454" s="21"/>
      <c r="E454" s="21"/>
      <c r="F454" s="24"/>
      <c r="G454" s="21"/>
      <c r="H454" s="11">
        <v>0</v>
      </c>
      <c r="I454" s="15" t="s">
        <v>7</v>
      </c>
      <c r="J454" s="2">
        <f>SUM(K454:M454)</f>
        <v>0</v>
      </c>
      <c r="K454" s="2">
        <v>0</v>
      </c>
      <c r="L454" s="2">
        <v>0</v>
      </c>
      <c r="M454" s="2">
        <v>0</v>
      </c>
      <c r="N454" s="2">
        <v>0</v>
      </c>
    </row>
    <row r="455" spans="1:14" ht="53.25" customHeight="1" x14ac:dyDescent="0.2">
      <c r="A455" s="36"/>
      <c r="B455" s="48"/>
      <c r="C455" s="21"/>
      <c r="D455" s="21"/>
      <c r="E455" s="21"/>
      <c r="F455" s="24"/>
      <c r="G455" s="21"/>
      <c r="H455" s="11">
        <v>0</v>
      </c>
      <c r="I455" s="15" t="s">
        <v>8</v>
      </c>
      <c r="J455" s="2">
        <f>SUM(K455:M455)</f>
        <v>27527.72</v>
      </c>
      <c r="K455" s="2">
        <v>0</v>
      </c>
      <c r="L455" s="2">
        <v>27527.72</v>
      </c>
      <c r="M455" s="2">
        <v>0</v>
      </c>
      <c r="N455" s="2">
        <v>0</v>
      </c>
    </row>
    <row r="456" spans="1:14" ht="57.75" customHeight="1" x14ac:dyDescent="0.2">
      <c r="A456" s="36"/>
      <c r="B456" s="48"/>
      <c r="C456" s="21"/>
      <c r="D456" s="21"/>
      <c r="E456" s="21"/>
      <c r="F456" s="24"/>
      <c r="G456" s="21"/>
      <c r="H456" s="11">
        <v>0</v>
      </c>
      <c r="I456" s="15" t="s">
        <v>9</v>
      </c>
      <c r="J456" s="2">
        <f>SUM(K456:M456)</f>
        <v>16376.14</v>
      </c>
      <c r="K456" s="2">
        <v>0</v>
      </c>
      <c r="L456" s="2">
        <v>16376.14</v>
      </c>
      <c r="M456" s="2">
        <v>0</v>
      </c>
      <c r="N456" s="2">
        <v>0</v>
      </c>
    </row>
    <row r="457" spans="1:14" ht="35.25" customHeight="1" x14ac:dyDescent="0.2">
      <c r="A457" s="37"/>
      <c r="B457" s="49"/>
      <c r="C457" s="22"/>
      <c r="D457" s="22"/>
      <c r="E457" s="22"/>
      <c r="F457" s="25"/>
      <c r="G457" s="22"/>
      <c r="H457" s="11">
        <v>0</v>
      </c>
      <c r="I457" s="15" t="s">
        <v>10</v>
      </c>
      <c r="J457" s="2">
        <f>SUM(K457:M457)</f>
        <v>0</v>
      </c>
      <c r="K457" s="2">
        <v>0</v>
      </c>
      <c r="L457" s="2">
        <v>0</v>
      </c>
      <c r="M457" s="2">
        <v>0</v>
      </c>
      <c r="N457" s="2">
        <v>0</v>
      </c>
    </row>
    <row r="458" spans="1:14" ht="17.25" customHeight="1" x14ac:dyDescent="0.2">
      <c r="A458" s="35" t="s">
        <v>220</v>
      </c>
      <c r="B458" s="47" t="s">
        <v>83</v>
      </c>
      <c r="C458" s="20"/>
      <c r="D458" s="20" t="s">
        <v>35</v>
      </c>
      <c r="E458" s="20" t="s">
        <v>232</v>
      </c>
      <c r="F458" s="23">
        <v>45214</v>
      </c>
      <c r="G458" s="20"/>
      <c r="H458" s="11">
        <v>0</v>
      </c>
      <c r="I458" s="15" t="s">
        <v>6</v>
      </c>
      <c r="J458" s="2">
        <f t="shared" ref="J458:M458" si="148">SUM(J459:J462)</f>
        <v>29001.4</v>
      </c>
      <c r="K458" s="2">
        <f t="shared" ref="K458:L458" si="149">SUM(K459:K462)</f>
        <v>0</v>
      </c>
      <c r="L458" s="2">
        <f t="shared" si="149"/>
        <v>29001.4</v>
      </c>
      <c r="M458" s="2">
        <f t="shared" si="148"/>
        <v>0</v>
      </c>
      <c r="N458" s="2">
        <f t="shared" ref="N458" si="150">SUM(N459:N462)</f>
        <v>0</v>
      </c>
    </row>
    <row r="459" spans="1:14" ht="44.25" customHeight="1" x14ac:dyDescent="0.2">
      <c r="A459" s="36"/>
      <c r="B459" s="48"/>
      <c r="C459" s="21"/>
      <c r="D459" s="21"/>
      <c r="E459" s="21"/>
      <c r="F459" s="24"/>
      <c r="G459" s="21"/>
      <c r="H459" s="11">
        <v>0</v>
      </c>
      <c r="I459" s="15" t="s">
        <v>7</v>
      </c>
      <c r="J459" s="2">
        <f>SUM(K459:M459)</f>
        <v>0</v>
      </c>
      <c r="K459" s="2">
        <v>0</v>
      </c>
      <c r="L459" s="2">
        <v>0</v>
      </c>
      <c r="M459" s="2">
        <v>0</v>
      </c>
      <c r="N459" s="2">
        <v>0</v>
      </c>
    </row>
    <row r="460" spans="1:14" ht="53.25" customHeight="1" x14ac:dyDescent="0.2">
      <c r="A460" s="36"/>
      <c r="B460" s="48"/>
      <c r="C460" s="21"/>
      <c r="D460" s="21"/>
      <c r="E460" s="21"/>
      <c r="F460" s="24"/>
      <c r="G460" s="21"/>
      <c r="H460" s="11">
        <v>0</v>
      </c>
      <c r="I460" s="15" t="s">
        <v>8</v>
      </c>
      <c r="J460" s="2">
        <f>SUM(K460:M460)</f>
        <v>18183.87</v>
      </c>
      <c r="K460" s="2">
        <v>0</v>
      </c>
      <c r="L460" s="2">
        <v>18183.87</v>
      </c>
      <c r="M460" s="2">
        <v>0</v>
      </c>
      <c r="N460" s="2">
        <v>0</v>
      </c>
    </row>
    <row r="461" spans="1:14" ht="57.75" customHeight="1" x14ac:dyDescent="0.2">
      <c r="A461" s="36"/>
      <c r="B461" s="48"/>
      <c r="C461" s="21"/>
      <c r="D461" s="21"/>
      <c r="E461" s="21"/>
      <c r="F461" s="24"/>
      <c r="G461" s="21"/>
      <c r="H461" s="11">
        <v>0</v>
      </c>
      <c r="I461" s="15" t="s">
        <v>9</v>
      </c>
      <c r="J461" s="2">
        <f>SUM(K461:M461)</f>
        <v>10817.53</v>
      </c>
      <c r="K461" s="2">
        <v>0</v>
      </c>
      <c r="L461" s="2">
        <v>10817.53</v>
      </c>
      <c r="M461" s="2">
        <v>0</v>
      </c>
      <c r="N461" s="2">
        <v>0</v>
      </c>
    </row>
    <row r="462" spans="1:14" ht="35.25" customHeight="1" x14ac:dyDescent="0.2">
      <c r="A462" s="37"/>
      <c r="B462" s="49"/>
      <c r="C462" s="22"/>
      <c r="D462" s="22"/>
      <c r="E462" s="22"/>
      <c r="F462" s="25"/>
      <c r="G462" s="22"/>
      <c r="H462" s="11">
        <v>0</v>
      </c>
      <c r="I462" s="15" t="s">
        <v>10</v>
      </c>
      <c r="J462" s="2">
        <f>SUM(K462:M462)</f>
        <v>0</v>
      </c>
      <c r="K462" s="2">
        <v>0</v>
      </c>
      <c r="L462" s="2">
        <v>0</v>
      </c>
      <c r="M462" s="2">
        <v>0</v>
      </c>
      <c r="N462" s="2">
        <v>0</v>
      </c>
    </row>
    <row r="463" spans="1:14" ht="17.25" customHeight="1" x14ac:dyDescent="0.2">
      <c r="A463" s="35" t="s">
        <v>221</v>
      </c>
      <c r="B463" s="47" t="s">
        <v>82</v>
      </c>
      <c r="C463" s="20"/>
      <c r="D463" s="20" t="s">
        <v>35</v>
      </c>
      <c r="E463" s="20" t="s">
        <v>232</v>
      </c>
      <c r="F463" s="23">
        <v>45214</v>
      </c>
      <c r="G463" s="20"/>
      <c r="H463" s="11">
        <v>0</v>
      </c>
      <c r="I463" s="15" t="s">
        <v>6</v>
      </c>
      <c r="J463" s="2">
        <f t="shared" ref="J463:M463" si="151">SUM(J464:J467)</f>
        <v>45002.259999999995</v>
      </c>
      <c r="K463" s="2">
        <f t="shared" ref="K463:L463" si="152">SUM(K464:K467)</f>
        <v>0</v>
      </c>
      <c r="L463" s="2">
        <f t="shared" si="152"/>
        <v>45002.259999999995</v>
      </c>
      <c r="M463" s="2">
        <f t="shared" si="151"/>
        <v>0</v>
      </c>
      <c r="N463" s="2">
        <f t="shared" ref="N463" si="153">SUM(N464:N467)</f>
        <v>0</v>
      </c>
    </row>
    <row r="464" spans="1:14" ht="44.25" customHeight="1" x14ac:dyDescent="0.2">
      <c r="A464" s="36"/>
      <c r="B464" s="48"/>
      <c r="C464" s="21"/>
      <c r="D464" s="21"/>
      <c r="E464" s="21"/>
      <c r="F464" s="24"/>
      <c r="G464" s="21"/>
      <c r="H464" s="11">
        <v>0</v>
      </c>
      <c r="I464" s="15" t="s">
        <v>7</v>
      </c>
      <c r="J464" s="2">
        <f>SUM(K464:M464)</f>
        <v>0</v>
      </c>
      <c r="K464" s="2">
        <v>0</v>
      </c>
      <c r="L464" s="2">
        <v>0</v>
      </c>
      <c r="M464" s="2">
        <v>0</v>
      </c>
      <c r="N464" s="2">
        <v>0</v>
      </c>
    </row>
    <row r="465" spans="1:14" ht="53.25" customHeight="1" x14ac:dyDescent="0.2">
      <c r="A465" s="36"/>
      <c r="B465" s="48"/>
      <c r="C465" s="21"/>
      <c r="D465" s="21"/>
      <c r="E465" s="21"/>
      <c r="F465" s="24"/>
      <c r="G465" s="21"/>
      <c r="H465" s="11">
        <v>0</v>
      </c>
      <c r="I465" s="15" t="s">
        <v>8</v>
      </c>
      <c r="J465" s="2">
        <f>SUM(K465:M465)</f>
        <v>28216.41</v>
      </c>
      <c r="K465" s="2">
        <v>0</v>
      </c>
      <c r="L465" s="2">
        <v>28216.41</v>
      </c>
      <c r="M465" s="2">
        <v>0</v>
      </c>
      <c r="N465" s="2">
        <v>0</v>
      </c>
    </row>
    <row r="466" spans="1:14" ht="57.75" customHeight="1" x14ac:dyDescent="0.2">
      <c r="A466" s="36"/>
      <c r="B466" s="48"/>
      <c r="C466" s="21"/>
      <c r="D466" s="21"/>
      <c r="E466" s="21"/>
      <c r="F466" s="24"/>
      <c r="G466" s="21"/>
      <c r="H466" s="11">
        <v>0</v>
      </c>
      <c r="I466" s="15" t="s">
        <v>9</v>
      </c>
      <c r="J466" s="2">
        <f>SUM(K466:M466)</f>
        <v>16785.849999999999</v>
      </c>
      <c r="K466" s="2">
        <v>0</v>
      </c>
      <c r="L466" s="2">
        <v>16785.849999999999</v>
      </c>
      <c r="M466" s="2">
        <v>0</v>
      </c>
      <c r="N466" s="2">
        <v>0</v>
      </c>
    </row>
    <row r="467" spans="1:14" ht="35.25" customHeight="1" x14ac:dyDescent="0.2">
      <c r="A467" s="37"/>
      <c r="B467" s="49"/>
      <c r="C467" s="22"/>
      <c r="D467" s="22"/>
      <c r="E467" s="22"/>
      <c r="F467" s="25"/>
      <c r="G467" s="22"/>
      <c r="H467" s="11">
        <v>0</v>
      </c>
      <c r="I467" s="15" t="s">
        <v>10</v>
      </c>
      <c r="J467" s="2">
        <f>SUM(K467:M467)</f>
        <v>0</v>
      </c>
      <c r="K467" s="2">
        <v>0</v>
      </c>
      <c r="L467" s="2">
        <v>0</v>
      </c>
      <c r="M467" s="2">
        <v>0</v>
      </c>
      <c r="N467" s="2">
        <v>0</v>
      </c>
    </row>
    <row r="468" spans="1:14" ht="17.25" customHeight="1" x14ac:dyDescent="0.2">
      <c r="A468" s="35" t="s">
        <v>222</v>
      </c>
      <c r="B468" s="47" t="s">
        <v>81</v>
      </c>
      <c r="C468" s="20"/>
      <c r="D468" s="20" t="s">
        <v>35</v>
      </c>
      <c r="E468" s="20" t="s">
        <v>232</v>
      </c>
      <c r="F468" s="23">
        <v>45214</v>
      </c>
      <c r="G468" s="20"/>
      <c r="H468" s="11">
        <v>0</v>
      </c>
      <c r="I468" s="15" t="s">
        <v>6</v>
      </c>
      <c r="J468" s="2">
        <f t="shared" ref="J468:M468" si="154">SUM(J469:J472)</f>
        <v>20287.13</v>
      </c>
      <c r="K468" s="2">
        <f t="shared" ref="K468:L468" si="155">SUM(K469:K472)</f>
        <v>0</v>
      </c>
      <c r="L468" s="2">
        <f t="shared" si="155"/>
        <v>20287.13</v>
      </c>
      <c r="M468" s="2">
        <f t="shared" si="154"/>
        <v>0</v>
      </c>
      <c r="N468" s="2">
        <f t="shared" ref="N468" si="156">SUM(N469:N472)</f>
        <v>0</v>
      </c>
    </row>
    <row r="469" spans="1:14" ht="44.25" customHeight="1" x14ac:dyDescent="0.2">
      <c r="A469" s="36"/>
      <c r="B469" s="48"/>
      <c r="C469" s="21"/>
      <c r="D469" s="21"/>
      <c r="E469" s="21"/>
      <c r="F469" s="24"/>
      <c r="G469" s="21"/>
      <c r="H469" s="11">
        <v>0</v>
      </c>
      <c r="I469" s="15" t="s">
        <v>7</v>
      </c>
      <c r="J469" s="2">
        <f>SUM(K469:M469)</f>
        <v>0</v>
      </c>
      <c r="K469" s="2">
        <v>0</v>
      </c>
      <c r="L469" s="2">
        <v>0</v>
      </c>
      <c r="M469" s="2">
        <v>0</v>
      </c>
      <c r="N469" s="2">
        <v>0</v>
      </c>
    </row>
    <row r="470" spans="1:14" ht="53.25" customHeight="1" x14ac:dyDescent="0.2">
      <c r="A470" s="36"/>
      <c r="B470" s="48"/>
      <c r="C470" s="21"/>
      <c r="D470" s="21"/>
      <c r="E470" s="21"/>
      <c r="F470" s="24"/>
      <c r="G470" s="21"/>
      <c r="H470" s="11">
        <v>0</v>
      </c>
      <c r="I470" s="15" t="s">
        <v>8</v>
      </c>
      <c r="J470" s="2">
        <f>SUM(K470:M470)</f>
        <v>12720.03</v>
      </c>
      <c r="K470" s="2">
        <v>0</v>
      </c>
      <c r="L470" s="2">
        <v>12720.03</v>
      </c>
      <c r="M470" s="2">
        <v>0</v>
      </c>
      <c r="N470" s="2">
        <v>0</v>
      </c>
    </row>
    <row r="471" spans="1:14" ht="57.75" customHeight="1" x14ac:dyDescent="0.2">
      <c r="A471" s="36"/>
      <c r="B471" s="48"/>
      <c r="C471" s="21"/>
      <c r="D471" s="21"/>
      <c r="E471" s="21"/>
      <c r="F471" s="24"/>
      <c r="G471" s="21"/>
      <c r="H471" s="11">
        <v>0</v>
      </c>
      <c r="I471" s="15" t="s">
        <v>9</v>
      </c>
      <c r="J471" s="2">
        <f>SUM(K471:M471)</f>
        <v>7567.1</v>
      </c>
      <c r="K471" s="2">
        <v>0</v>
      </c>
      <c r="L471" s="2">
        <v>7567.1</v>
      </c>
      <c r="M471" s="2">
        <v>0</v>
      </c>
      <c r="N471" s="2">
        <v>0</v>
      </c>
    </row>
    <row r="472" spans="1:14" ht="35.25" customHeight="1" x14ac:dyDescent="0.2">
      <c r="A472" s="37"/>
      <c r="B472" s="49"/>
      <c r="C472" s="22"/>
      <c r="D472" s="22"/>
      <c r="E472" s="22"/>
      <c r="F472" s="25"/>
      <c r="G472" s="22"/>
      <c r="H472" s="11">
        <v>0</v>
      </c>
      <c r="I472" s="15" t="s">
        <v>10</v>
      </c>
      <c r="J472" s="2">
        <f>SUM(K472:M472)</f>
        <v>0</v>
      </c>
      <c r="K472" s="2">
        <v>0</v>
      </c>
      <c r="L472" s="2">
        <v>0</v>
      </c>
      <c r="M472" s="2">
        <v>0</v>
      </c>
      <c r="N472" s="2">
        <v>0</v>
      </c>
    </row>
    <row r="473" spans="1:14" ht="17.25" customHeight="1" x14ac:dyDescent="0.2">
      <c r="A473" s="35" t="s">
        <v>223</v>
      </c>
      <c r="B473" s="47" t="s">
        <v>80</v>
      </c>
      <c r="C473" s="20"/>
      <c r="D473" s="20" t="s">
        <v>35</v>
      </c>
      <c r="E473" s="20" t="s">
        <v>232</v>
      </c>
      <c r="F473" s="23">
        <v>45214</v>
      </c>
      <c r="G473" s="20"/>
      <c r="H473" s="11">
        <v>0</v>
      </c>
      <c r="I473" s="15" t="s">
        <v>6</v>
      </c>
      <c r="J473" s="2">
        <f t="shared" ref="J473:M473" si="157">SUM(J474:J477)</f>
        <v>14369.57</v>
      </c>
      <c r="K473" s="2">
        <f t="shared" ref="K473:L473" si="158">SUM(K474:K477)</f>
        <v>0</v>
      </c>
      <c r="L473" s="2">
        <f t="shared" si="158"/>
        <v>14369.57</v>
      </c>
      <c r="M473" s="2">
        <f t="shared" si="157"/>
        <v>0</v>
      </c>
      <c r="N473" s="2">
        <f t="shared" ref="N473" si="159">SUM(N474:N477)</f>
        <v>0</v>
      </c>
    </row>
    <row r="474" spans="1:14" ht="44.25" customHeight="1" x14ac:dyDescent="0.2">
      <c r="A474" s="36"/>
      <c r="B474" s="48"/>
      <c r="C474" s="21"/>
      <c r="D474" s="21"/>
      <c r="E474" s="21"/>
      <c r="F474" s="24"/>
      <c r="G474" s="21"/>
      <c r="H474" s="11">
        <v>0</v>
      </c>
      <c r="I474" s="15" t="s">
        <v>7</v>
      </c>
      <c r="J474" s="2">
        <f>SUM(K474:M474)</f>
        <v>0</v>
      </c>
      <c r="K474" s="2">
        <v>0</v>
      </c>
      <c r="L474" s="2">
        <v>0</v>
      </c>
      <c r="M474" s="2">
        <v>0</v>
      </c>
      <c r="N474" s="2">
        <v>0</v>
      </c>
    </row>
    <row r="475" spans="1:14" ht="53.25" customHeight="1" x14ac:dyDescent="0.2">
      <c r="A475" s="36"/>
      <c r="B475" s="48"/>
      <c r="C475" s="21"/>
      <c r="D475" s="21"/>
      <c r="E475" s="21"/>
      <c r="F475" s="24"/>
      <c r="G475" s="21"/>
      <c r="H475" s="11">
        <v>0</v>
      </c>
      <c r="I475" s="15" t="s">
        <v>8</v>
      </c>
      <c r="J475" s="2">
        <f>SUM(K475:M475)</f>
        <v>9009.7199999999993</v>
      </c>
      <c r="K475" s="2">
        <v>0</v>
      </c>
      <c r="L475" s="2">
        <v>9009.7199999999993</v>
      </c>
      <c r="M475" s="2">
        <v>0</v>
      </c>
      <c r="N475" s="2">
        <v>0</v>
      </c>
    </row>
    <row r="476" spans="1:14" ht="57.75" customHeight="1" x14ac:dyDescent="0.2">
      <c r="A476" s="36"/>
      <c r="B476" s="48"/>
      <c r="C476" s="21"/>
      <c r="D476" s="21"/>
      <c r="E476" s="21"/>
      <c r="F476" s="24"/>
      <c r="G476" s="21"/>
      <c r="H476" s="11">
        <v>0</v>
      </c>
      <c r="I476" s="15" t="s">
        <v>9</v>
      </c>
      <c r="J476" s="2">
        <f>SUM(K476:M476)</f>
        <v>5359.85</v>
      </c>
      <c r="K476" s="2">
        <v>0</v>
      </c>
      <c r="L476" s="2">
        <v>5359.85</v>
      </c>
      <c r="M476" s="2">
        <v>0</v>
      </c>
      <c r="N476" s="2">
        <v>0</v>
      </c>
    </row>
    <row r="477" spans="1:14" ht="35.25" customHeight="1" x14ac:dyDescent="0.2">
      <c r="A477" s="37"/>
      <c r="B477" s="49"/>
      <c r="C477" s="22"/>
      <c r="D477" s="22"/>
      <c r="E477" s="22"/>
      <c r="F477" s="25"/>
      <c r="G477" s="22"/>
      <c r="H477" s="11">
        <v>0</v>
      </c>
      <c r="I477" s="15" t="s">
        <v>10</v>
      </c>
      <c r="J477" s="2">
        <f>SUM(K477:M477)</f>
        <v>0</v>
      </c>
      <c r="K477" s="2">
        <v>0</v>
      </c>
      <c r="L477" s="2">
        <v>0</v>
      </c>
      <c r="M477" s="2">
        <v>0</v>
      </c>
      <c r="N477" s="2">
        <v>0</v>
      </c>
    </row>
    <row r="478" spans="1:14" ht="17.25" customHeight="1" x14ac:dyDescent="0.2">
      <c r="A478" s="35" t="s">
        <v>224</v>
      </c>
      <c r="B478" s="47" t="s">
        <v>79</v>
      </c>
      <c r="C478" s="20"/>
      <c r="D478" s="20" t="s">
        <v>35</v>
      </c>
      <c r="E478" s="20" t="s">
        <v>232</v>
      </c>
      <c r="F478" s="23">
        <v>45214</v>
      </c>
      <c r="G478" s="20"/>
      <c r="H478" s="11">
        <v>0</v>
      </c>
      <c r="I478" s="15" t="s">
        <v>6</v>
      </c>
      <c r="J478" s="2">
        <f t="shared" ref="J478:M478" si="160">SUM(J479:J482)</f>
        <v>13338.970000000001</v>
      </c>
      <c r="K478" s="2">
        <f t="shared" ref="K478:L478" si="161">SUM(K479:K482)</f>
        <v>0</v>
      </c>
      <c r="L478" s="2">
        <f t="shared" si="161"/>
        <v>13338.970000000001</v>
      </c>
      <c r="M478" s="2">
        <f t="shared" si="160"/>
        <v>0</v>
      </c>
      <c r="N478" s="2">
        <f t="shared" ref="N478" si="162">SUM(N479:N482)</f>
        <v>0</v>
      </c>
    </row>
    <row r="479" spans="1:14" ht="44.25" customHeight="1" x14ac:dyDescent="0.2">
      <c r="A479" s="36"/>
      <c r="B479" s="48"/>
      <c r="C479" s="21"/>
      <c r="D479" s="21"/>
      <c r="E479" s="21"/>
      <c r="F479" s="24"/>
      <c r="G479" s="21"/>
      <c r="H479" s="11">
        <v>0</v>
      </c>
      <c r="I479" s="15" t="s">
        <v>7</v>
      </c>
      <c r="J479" s="2">
        <f>SUM(K479:M479)</f>
        <v>0</v>
      </c>
      <c r="K479" s="2">
        <v>0</v>
      </c>
      <c r="L479" s="2">
        <v>0</v>
      </c>
      <c r="M479" s="2">
        <v>0</v>
      </c>
      <c r="N479" s="2">
        <v>0</v>
      </c>
    </row>
    <row r="480" spans="1:14" ht="53.25" customHeight="1" x14ac:dyDescent="0.2">
      <c r="A480" s="36"/>
      <c r="B480" s="48"/>
      <c r="C480" s="21"/>
      <c r="D480" s="21"/>
      <c r="E480" s="21"/>
      <c r="F480" s="24"/>
      <c r="G480" s="21"/>
      <c r="H480" s="11">
        <v>0</v>
      </c>
      <c r="I480" s="15" t="s">
        <v>8</v>
      </c>
      <c r="J480" s="2">
        <f>SUM(K480:M480)</f>
        <v>8363.5300000000007</v>
      </c>
      <c r="K480" s="2">
        <v>0</v>
      </c>
      <c r="L480" s="2">
        <v>8363.5300000000007</v>
      </c>
      <c r="M480" s="2">
        <v>0</v>
      </c>
      <c r="N480" s="2">
        <v>0</v>
      </c>
    </row>
    <row r="481" spans="1:14" ht="57.75" customHeight="1" x14ac:dyDescent="0.2">
      <c r="A481" s="36"/>
      <c r="B481" s="48"/>
      <c r="C481" s="21"/>
      <c r="D481" s="21"/>
      <c r="E481" s="21"/>
      <c r="F481" s="24"/>
      <c r="G481" s="21"/>
      <c r="H481" s="11">
        <v>0</v>
      </c>
      <c r="I481" s="15" t="s">
        <v>9</v>
      </c>
      <c r="J481" s="2">
        <f>SUM(K481:M481)</f>
        <v>4975.4399999999996</v>
      </c>
      <c r="K481" s="2">
        <v>0</v>
      </c>
      <c r="L481" s="2">
        <v>4975.4399999999996</v>
      </c>
      <c r="M481" s="2">
        <v>0</v>
      </c>
      <c r="N481" s="2">
        <v>0</v>
      </c>
    </row>
    <row r="482" spans="1:14" ht="35.25" customHeight="1" x14ac:dyDescent="0.2">
      <c r="A482" s="37"/>
      <c r="B482" s="49"/>
      <c r="C482" s="22"/>
      <c r="D482" s="22"/>
      <c r="E482" s="22"/>
      <c r="F482" s="25"/>
      <c r="G482" s="22"/>
      <c r="H482" s="11">
        <v>0</v>
      </c>
      <c r="I482" s="15" t="s">
        <v>10</v>
      </c>
      <c r="J482" s="2">
        <f>SUM(K482:M482)</f>
        <v>0</v>
      </c>
      <c r="K482" s="2">
        <v>0</v>
      </c>
      <c r="L482" s="2">
        <v>0</v>
      </c>
      <c r="M482" s="2">
        <v>0</v>
      </c>
      <c r="N482" s="2">
        <v>0</v>
      </c>
    </row>
    <row r="483" spans="1:14" ht="17.25" customHeight="1" x14ac:dyDescent="0.2">
      <c r="A483" s="35" t="s">
        <v>225</v>
      </c>
      <c r="B483" s="47" t="s">
        <v>78</v>
      </c>
      <c r="C483" s="20"/>
      <c r="D483" s="20" t="s">
        <v>35</v>
      </c>
      <c r="E483" s="20" t="s">
        <v>232</v>
      </c>
      <c r="F483" s="23">
        <v>45214</v>
      </c>
      <c r="G483" s="20"/>
      <c r="H483" s="11">
        <v>0</v>
      </c>
      <c r="I483" s="15" t="s">
        <v>6</v>
      </c>
      <c r="J483" s="2">
        <f t="shared" ref="J483:M483" si="163">SUM(J484:J487)</f>
        <v>16464.879999999997</v>
      </c>
      <c r="K483" s="2">
        <f t="shared" ref="K483:L483" si="164">SUM(K484:K487)</f>
        <v>0</v>
      </c>
      <c r="L483" s="2">
        <f t="shared" si="164"/>
        <v>16464.879999999997</v>
      </c>
      <c r="M483" s="2">
        <f t="shared" si="163"/>
        <v>0</v>
      </c>
      <c r="N483" s="2">
        <f t="shared" ref="N483" si="165">SUM(N484:N487)</f>
        <v>0</v>
      </c>
    </row>
    <row r="484" spans="1:14" ht="44.25" customHeight="1" x14ac:dyDescent="0.2">
      <c r="A484" s="36"/>
      <c r="B484" s="48"/>
      <c r="C484" s="21"/>
      <c r="D484" s="21"/>
      <c r="E484" s="21"/>
      <c r="F484" s="24"/>
      <c r="G484" s="21"/>
      <c r="H484" s="11">
        <v>0</v>
      </c>
      <c r="I484" s="15" t="s">
        <v>7</v>
      </c>
      <c r="J484" s="2">
        <f>SUM(K484:M484)</f>
        <v>0</v>
      </c>
      <c r="K484" s="2">
        <v>0</v>
      </c>
      <c r="L484" s="2">
        <v>0</v>
      </c>
      <c r="M484" s="2">
        <v>0</v>
      </c>
      <c r="N484" s="2">
        <v>0</v>
      </c>
    </row>
    <row r="485" spans="1:14" ht="53.25" customHeight="1" x14ac:dyDescent="0.2">
      <c r="A485" s="36"/>
      <c r="B485" s="48"/>
      <c r="C485" s="21"/>
      <c r="D485" s="21"/>
      <c r="E485" s="21"/>
      <c r="F485" s="24"/>
      <c r="G485" s="21"/>
      <c r="H485" s="11">
        <v>0</v>
      </c>
      <c r="I485" s="15" t="s">
        <v>8</v>
      </c>
      <c r="J485" s="2">
        <f>SUM(K485:M485)</f>
        <v>10323.469999999999</v>
      </c>
      <c r="K485" s="2">
        <v>0</v>
      </c>
      <c r="L485" s="2">
        <v>10323.469999999999</v>
      </c>
      <c r="M485" s="2">
        <v>0</v>
      </c>
      <c r="N485" s="2">
        <v>0</v>
      </c>
    </row>
    <row r="486" spans="1:14" ht="57.75" customHeight="1" x14ac:dyDescent="0.2">
      <c r="A486" s="36"/>
      <c r="B486" s="48"/>
      <c r="C486" s="21"/>
      <c r="D486" s="21"/>
      <c r="E486" s="21"/>
      <c r="F486" s="24"/>
      <c r="G486" s="21"/>
      <c r="H486" s="11">
        <v>0</v>
      </c>
      <c r="I486" s="15" t="s">
        <v>9</v>
      </c>
      <c r="J486" s="2">
        <f>SUM(K486:M486)</f>
        <v>6141.41</v>
      </c>
      <c r="K486" s="2">
        <v>0</v>
      </c>
      <c r="L486" s="2">
        <v>6141.41</v>
      </c>
      <c r="M486" s="2">
        <v>0</v>
      </c>
      <c r="N486" s="2">
        <v>0</v>
      </c>
    </row>
    <row r="487" spans="1:14" ht="35.25" customHeight="1" x14ac:dyDescent="0.2">
      <c r="A487" s="37"/>
      <c r="B487" s="49"/>
      <c r="C487" s="22"/>
      <c r="D487" s="22"/>
      <c r="E487" s="22"/>
      <c r="F487" s="25"/>
      <c r="G487" s="22"/>
      <c r="H487" s="11">
        <v>0</v>
      </c>
      <c r="I487" s="15" t="s">
        <v>10</v>
      </c>
      <c r="J487" s="2">
        <f>SUM(K487:M487)</f>
        <v>0</v>
      </c>
      <c r="K487" s="2">
        <v>0</v>
      </c>
      <c r="L487" s="2">
        <v>0</v>
      </c>
      <c r="M487" s="2">
        <v>0</v>
      </c>
      <c r="N487" s="2">
        <v>0</v>
      </c>
    </row>
    <row r="488" spans="1:14" ht="17.25" customHeight="1" x14ac:dyDescent="0.2">
      <c r="A488" s="35" t="s">
        <v>226</v>
      </c>
      <c r="B488" s="47" t="s">
        <v>77</v>
      </c>
      <c r="C488" s="20"/>
      <c r="D488" s="20" t="s">
        <v>35</v>
      </c>
      <c r="E488" s="20" t="s">
        <v>232</v>
      </c>
      <c r="F488" s="23">
        <v>45214</v>
      </c>
      <c r="G488" s="20"/>
      <c r="H488" s="11">
        <v>0</v>
      </c>
      <c r="I488" s="15" t="s">
        <v>6</v>
      </c>
      <c r="J488" s="2">
        <f t="shared" ref="J488:M488" si="166">SUM(J489:J492)</f>
        <v>21442.28</v>
      </c>
      <c r="K488" s="2">
        <f t="shared" ref="K488:L488" si="167">SUM(K489:K492)</f>
        <v>0</v>
      </c>
      <c r="L488" s="2">
        <f t="shared" si="167"/>
        <v>21442.28</v>
      </c>
      <c r="M488" s="2">
        <f t="shared" si="166"/>
        <v>0</v>
      </c>
      <c r="N488" s="2">
        <f t="shared" ref="N488" si="168">SUM(N489:N492)</f>
        <v>0</v>
      </c>
    </row>
    <row r="489" spans="1:14" ht="44.25" customHeight="1" x14ac:dyDescent="0.2">
      <c r="A489" s="36"/>
      <c r="B489" s="48"/>
      <c r="C489" s="21"/>
      <c r="D489" s="21"/>
      <c r="E489" s="21"/>
      <c r="F489" s="24"/>
      <c r="G489" s="21"/>
      <c r="H489" s="11">
        <v>0</v>
      </c>
      <c r="I489" s="15" t="s">
        <v>7</v>
      </c>
      <c r="J489" s="2">
        <f>SUM(K489:M489)</f>
        <v>0</v>
      </c>
      <c r="K489" s="2">
        <v>0</v>
      </c>
      <c r="L489" s="2">
        <v>0</v>
      </c>
      <c r="M489" s="2">
        <v>0</v>
      </c>
      <c r="N489" s="2">
        <v>0</v>
      </c>
    </row>
    <row r="490" spans="1:14" ht="53.25" customHeight="1" x14ac:dyDescent="0.2">
      <c r="A490" s="36"/>
      <c r="B490" s="48"/>
      <c r="C490" s="21"/>
      <c r="D490" s="21"/>
      <c r="E490" s="21"/>
      <c r="F490" s="24"/>
      <c r="G490" s="21"/>
      <c r="H490" s="11">
        <v>0</v>
      </c>
      <c r="I490" s="15" t="s">
        <v>8</v>
      </c>
      <c r="J490" s="2">
        <f>SUM(K490:M490)</f>
        <v>13444.3</v>
      </c>
      <c r="K490" s="2">
        <v>0</v>
      </c>
      <c r="L490" s="2">
        <v>13444.3</v>
      </c>
      <c r="M490" s="2">
        <v>0</v>
      </c>
      <c r="N490" s="2">
        <v>0</v>
      </c>
    </row>
    <row r="491" spans="1:14" ht="57.75" customHeight="1" x14ac:dyDescent="0.2">
      <c r="A491" s="36"/>
      <c r="B491" s="48"/>
      <c r="C491" s="21"/>
      <c r="D491" s="21"/>
      <c r="E491" s="21"/>
      <c r="F491" s="24"/>
      <c r="G491" s="21"/>
      <c r="H491" s="11">
        <v>0</v>
      </c>
      <c r="I491" s="15" t="s">
        <v>9</v>
      </c>
      <c r="J491" s="2">
        <f>SUM(K491:M491)</f>
        <v>7997.98</v>
      </c>
      <c r="K491" s="2">
        <v>0</v>
      </c>
      <c r="L491" s="2">
        <v>7997.98</v>
      </c>
      <c r="M491" s="2">
        <v>0</v>
      </c>
      <c r="N491" s="2">
        <v>0</v>
      </c>
    </row>
    <row r="492" spans="1:14" ht="35.25" customHeight="1" x14ac:dyDescent="0.2">
      <c r="A492" s="37"/>
      <c r="B492" s="49"/>
      <c r="C492" s="22"/>
      <c r="D492" s="22"/>
      <c r="E492" s="22"/>
      <c r="F492" s="25"/>
      <c r="G492" s="22"/>
      <c r="H492" s="11">
        <v>0</v>
      </c>
      <c r="I492" s="15" t="s">
        <v>10</v>
      </c>
      <c r="J492" s="2">
        <f>SUM(K492:M492)</f>
        <v>0</v>
      </c>
      <c r="K492" s="2">
        <v>0</v>
      </c>
      <c r="L492" s="2">
        <v>0</v>
      </c>
      <c r="M492" s="2">
        <v>0</v>
      </c>
      <c r="N492" s="2">
        <v>0</v>
      </c>
    </row>
    <row r="493" spans="1:14" ht="17.25" customHeight="1" x14ac:dyDescent="0.2">
      <c r="A493" s="35" t="s">
        <v>227</v>
      </c>
      <c r="B493" s="47" t="s">
        <v>76</v>
      </c>
      <c r="C493" s="20"/>
      <c r="D493" s="20" t="s">
        <v>35</v>
      </c>
      <c r="E493" s="20" t="s">
        <v>232</v>
      </c>
      <c r="F493" s="23">
        <v>45214</v>
      </c>
      <c r="G493" s="20"/>
      <c r="H493" s="11">
        <v>0</v>
      </c>
      <c r="I493" s="15" t="s">
        <v>6</v>
      </c>
      <c r="J493" s="2">
        <f t="shared" ref="J493:M493" si="169">SUM(J494:J497)</f>
        <v>7914.25</v>
      </c>
      <c r="K493" s="2">
        <f t="shared" ref="K493:L493" si="170">SUM(K494:K497)</f>
        <v>0</v>
      </c>
      <c r="L493" s="2">
        <f t="shared" si="170"/>
        <v>7914.25</v>
      </c>
      <c r="M493" s="2">
        <f t="shared" si="169"/>
        <v>0</v>
      </c>
      <c r="N493" s="2">
        <f t="shared" ref="N493" si="171">SUM(N494:N497)</f>
        <v>0</v>
      </c>
    </row>
    <row r="494" spans="1:14" ht="44.25" customHeight="1" x14ac:dyDescent="0.2">
      <c r="A494" s="36"/>
      <c r="B494" s="48"/>
      <c r="C494" s="21"/>
      <c r="D494" s="21"/>
      <c r="E494" s="21"/>
      <c r="F494" s="24"/>
      <c r="G494" s="21"/>
      <c r="H494" s="11">
        <v>0</v>
      </c>
      <c r="I494" s="15" t="s">
        <v>7</v>
      </c>
      <c r="J494" s="2">
        <f>SUM(K494:M494)</f>
        <v>0</v>
      </c>
      <c r="K494" s="2">
        <v>0</v>
      </c>
      <c r="L494" s="2">
        <v>0</v>
      </c>
      <c r="M494" s="2">
        <v>0</v>
      </c>
      <c r="N494" s="2">
        <v>0</v>
      </c>
    </row>
    <row r="495" spans="1:14" ht="53.25" customHeight="1" x14ac:dyDescent="0.2">
      <c r="A495" s="36"/>
      <c r="B495" s="48"/>
      <c r="C495" s="21"/>
      <c r="D495" s="21"/>
      <c r="E495" s="21"/>
      <c r="F495" s="24"/>
      <c r="G495" s="21"/>
      <c r="H495" s="11">
        <v>0</v>
      </c>
      <c r="I495" s="15" t="s">
        <v>8</v>
      </c>
      <c r="J495" s="2">
        <f>SUM(K495:M495)</f>
        <v>4962.2299999999996</v>
      </c>
      <c r="K495" s="2">
        <v>0</v>
      </c>
      <c r="L495" s="2">
        <v>4962.2299999999996</v>
      </c>
      <c r="M495" s="2">
        <v>0</v>
      </c>
      <c r="N495" s="2">
        <v>0</v>
      </c>
    </row>
    <row r="496" spans="1:14" ht="57.75" customHeight="1" x14ac:dyDescent="0.2">
      <c r="A496" s="36"/>
      <c r="B496" s="48"/>
      <c r="C496" s="21"/>
      <c r="D496" s="21"/>
      <c r="E496" s="21"/>
      <c r="F496" s="24"/>
      <c r="G496" s="21"/>
      <c r="H496" s="11">
        <v>0</v>
      </c>
      <c r="I496" s="15" t="s">
        <v>9</v>
      </c>
      <c r="J496" s="2">
        <f>SUM(K496:M496)</f>
        <v>2952.02</v>
      </c>
      <c r="K496" s="2">
        <v>0</v>
      </c>
      <c r="L496" s="2">
        <v>2952.02</v>
      </c>
      <c r="M496" s="2">
        <v>0</v>
      </c>
      <c r="N496" s="2">
        <v>0</v>
      </c>
    </row>
    <row r="497" spans="1:14" ht="35.25" customHeight="1" x14ac:dyDescent="0.2">
      <c r="A497" s="37"/>
      <c r="B497" s="49"/>
      <c r="C497" s="22"/>
      <c r="D497" s="22"/>
      <c r="E497" s="22"/>
      <c r="F497" s="25"/>
      <c r="G497" s="22"/>
      <c r="H497" s="11">
        <v>0</v>
      </c>
      <c r="I497" s="15" t="s">
        <v>10</v>
      </c>
      <c r="J497" s="2">
        <f>SUM(K497:M497)</f>
        <v>0</v>
      </c>
      <c r="K497" s="2">
        <v>0</v>
      </c>
      <c r="L497" s="2">
        <v>0</v>
      </c>
      <c r="M497" s="2">
        <v>0</v>
      </c>
      <c r="N497" s="2">
        <v>0</v>
      </c>
    </row>
    <row r="498" spans="1:14" ht="17.25" customHeight="1" x14ac:dyDescent="0.2">
      <c r="A498" s="35" t="s">
        <v>228</v>
      </c>
      <c r="B498" s="47" t="s">
        <v>75</v>
      </c>
      <c r="C498" s="20"/>
      <c r="D498" s="20" t="s">
        <v>35</v>
      </c>
      <c r="E498" s="20" t="s">
        <v>232</v>
      </c>
      <c r="F498" s="23">
        <v>45214</v>
      </c>
      <c r="G498" s="20"/>
      <c r="H498" s="11">
        <v>0</v>
      </c>
      <c r="I498" s="15" t="s">
        <v>6</v>
      </c>
      <c r="J498" s="2">
        <f t="shared" ref="J498:M498" si="172">SUM(J499:J502)</f>
        <v>19665.47</v>
      </c>
      <c r="K498" s="2">
        <f t="shared" ref="K498:L498" si="173">SUM(K499:K502)</f>
        <v>0</v>
      </c>
      <c r="L498" s="2">
        <f t="shared" si="173"/>
        <v>19665.47</v>
      </c>
      <c r="M498" s="2">
        <f t="shared" si="172"/>
        <v>0</v>
      </c>
      <c r="N498" s="2">
        <f t="shared" ref="N498" si="174">SUM(N499:N502)</f>
        <v>0</v>
      </c>
    </row>
    <row r="499" spans="1:14" ht="44.25" customHeight="1" x14ac:dyDescent="0.2">
      <c r="A499" s="36"/>
      <c r="B499" s="48"/>
      <c r="C499" s="21"/>
      <c r="D499" s="21"/>
      <c r="E499" s="21"/>
      <c r="F499" s="24"/>
      <c r="G499" s="21"/>
      <c r="H499" s="11">
        <v>0</v>
      </c>
      <c r="I499" s="15" t="s">
        <v>7</v>
      </c>
      <c r="J499" s="2">
        <f>SUM(K499:M499)</f>
        <v>0</v>
      </c>
      <c r="K499" s="2">
        <v>0</v>
      </c>
      <c r="L499" s="2">
        <v>0</v>
      </c>
      <c r="M499" s="2">
        <v>0</v>
      </c>
      <c r="N499" s="2">
        <v>0</v>
      </c>
    </row>
    <row r="500" spans="1:14" ht="53.25" customHeight="1" x14ac:dyDescent="0.2">
      <c r="A500" s="36"/>
      <c r="B500" s="48"/>
      <c r="C500" s="21"/>
      <c r="D500" s="21"/>
      <c r="E500" s="21"/>
      <c r="F500" s="24"/>
      <c r="G500" s="21"/>
      <c r="H500" s="11">
        <v>0</v>
      </c>
      <c r="I500" s="15" t="s">
        <v>8</v>
      </c>
      <c r="J500" s="2">
        <f>SUM(K500:M500)</f>
        <v>12330.24</v>
      </c>
      <c r="K500" s="2">
        <v>0</v>
      </c>
      <c r="L500" s="2">
        <v>12330.24</v>
      </c>
      <c r="M500" s="2">
        <v>0</v>
      </c>
      <c r="N500" s="2">
        <v>0</v>
      </c>
    </row>
    <row r="501" spans="1:14" ht="57.75" customHeight="1" x14ac:dyDescent="0.2">
      <c r="A501" s="36"/>
      <c r="B501" s="48"/>
      <c r="C501" s="21"/>
      <c r="D501" s="21"/>
      <c r="E501" s="21"/>
      <c r="F501" s="24"/>
      <c r="G501" s="21"/>
      <c r="H501" s="11">
        <v>0</v>
      </c>
      <c r="I501" s="15" t="s">
        <v>9</v>
      </c>
      <c r="J501" s="2">
        <f>SUM(K501:M501)</f>
        <v>7335.23</v>
      </c>
      <c r="K501" s="2">
        <v>0</v>
      </c>
      <c r="L501" s="2">
        <v>7335.23</v>
      </c>
      <c r="M501" s="2">
        <v>0</v>
      </c>
      <c r="N501" s="2">
        <v>0</v>
      </c>
    </row>
    <row r="502" spans="1:14" ht="35.25" customHeight="1" x14ac:dyDescent="0.2">
      <c r="A502" s="37"/>
      <c r="B502" s="49"/>
      <c r="C502" s="22"/>
      <c r="D502" s="22"/>
      <c r="E502" s="22"/>
      <c r="F502" s="25"/>
      <c r="G502" s="22"/>
      <c r="H502" s="11">
        <v>0</v>
      </c>
      <c r="I502" s="15" t="s">
        <v>10</v>
      </c>
      <c r="J502" s="2">
        <f>SUM(K502:M502)</f>
        <v>0</v>
      </c>
      <c r="K502" s="2">
        <v>0</v>
      </c>
      <c r="L502" s="2">
        <v>0</v>
      </c>
      <c r="M502" s="2">
        <v>0</v>
      </c>
      <c r="N502" s="2">
        <v>0</v>
      </c>
    </row>
    <row r="503" spans="1:14" ht="17.25" customHeight="1" x14ac:dyDescent="0.2">
      <c r="A503" s="35" t="s">
        <v>229</v>
      </c>
      <c r="B503" s="47" t="s">
        <v>74</v>
      </c>
      <c r="C503" s="20"/>
      <c r="D503" s="20" t="s">
        <v>35</v>
      </c>
      <c r="E503" s="20" t="s">
        <v>232</v>
      </c>
      <c r="F503" s="23">
        <v>45214</v>
      </c>
      <c r="G503" s="20"/>
      <c r="H503" s="11">
        <v>0</v>
      </c>
      <c r="I503" s="15" t="s">
        <v>6</v>
      </c>
      <c r="J503" s="2">
        <f t="shared" ref="J503:M503" si="175">SUM(J504:J507)</f>
        <v>25966.53</v>
      </c>
      <c r="K503" s="2">
        <f t="shared" ref="K503:L503" si="176">SUM(K504:K507)</f>
        <v>0</v>
      </c>
      <c r="L503" s="2">
        <f t="shared" si="176"/>
        <v>25966.53</v>
      </c>
      <c r="M503" s="2">
        <f t="shared" si="175"/>
        <v>0</v>
      </c>
      <c r="N503" s="2">
        <f t="shared" ref="N503" si="177">SUM(N504:N507)</f>
        <v>0</v>
      </c>
    </row>
    <row r="504" spans="1:14" ht="44.25" customHeight="1" x14ac:dyDescent="0.2">
      <c r="A504" s="36"/>
      <c r="B504" s="48"/>
      <c r="C504" s="21"/>
      <c r="D504" s="21"/>
      <c r="E504" s="21"/>
      <c r="F504" s="24"/>
      <c r="G504" s="21"/>
      <c r="H504" s="11">
        <v>0</v>
      </c>
      <c r="I504" s="15" t="s">
        <v>7</v>
      </c>
      <c r="J504" s="2">
        <f>SUM(K504:M504)</f>
        <v>0</v>
      </c>
      <c r="K504" s="2">
        <v>0</v>
      </c>
      <c r="L504" s="2">
        <v>0</v>
      </c>
      <c r="M504" s="2">
        <v>0</v>
      </c>
      <c r="N504" s="2">
        <v>0</v>
      </c>
    </row>
    <row r="505" spans="1:14" ht="53.25" customHeight="1" x14ac:dyDescent="0.2">
      <c r="A505" s="36"/>
      <c r="B505" s="48"/>
      <c r="C505" s="21"/>
      <c r="D505" s="21"/>
      <c r="E505" s="21"/>
      <c r="F505" s="24"/>
      <c r="G505" s="21"/>
      <c r="H505" s="11">
        <v>0</v>
      </c>
      <c r="I505" s="15" t="s">
        <v>8</v>
      </c>
      <c r="J505" s="2">
        <f>SUM(K505:M505)</f>
        <v>16281.01</v>
      </c>
      <c r="K505" s="2">
        <v>0</v>
      </c>
      <c r="L505" s="2">
        <v>16281.01</v>
      </c>
      <c r="M505" s="2">
        <v>0</v>
      </c>
      <c r="N505" s="2">
        <v>0</v>
      </c>
    </row>
    <row r="506" spans="1:14" ht="57.75" customHeight="1" x14ac:dyDescent="0.2">
      <c r="A506" s="36"/>
      <c r="B506" s="48"/>
      <c r="C506" s="21"/>
      <c r="D506" s="21"/>
      <c r="E506" s="21"/>
      <c r="F506" s="24"/>
      <c r="G506" s="21"/>
      <c r="H506" s="11">
        <v>0</v>
      </c>
      <c r="I506" s="15" t="s">
        <v>9</v>
      </c>
      <c r="J506" s="2">
        <f>SUM(K506:M506)</f>
        <v>9685.52</v>
      </c>
      <c r="K506" s="2">
        <v>0</v>
      </c>
      <c r="L506" s="2">
        <v>9685.52</v>
      </c>
      <c r="M506" s="2">
        <v>0</v>
      </c>
      <c r="N506" s="2">
        <v>0</v>
      </c>
    </row>
    <row r="507" spans="1:14" ht="35.25" customHeight="1" x14ac:dyDescent="0.2">
      <c r="A507" s="37"/>
      <c r="B507" s="49"/>
      <c r="C507" s="22"/>
      <c r="D507" s="22"/>
      <c r="E507" s="22"/>
      <c r="F507" s="25"/>
      <c r="G507" s="22"/>
      <c r="H507" s="11">
        <v>0</v>
      </c>
      <c r="I507" s="15" t="s">
        <v>10</v>
      </c>
      <c r="J507" s="2">
        <f>SUM(K507:M507)</f>
        <v>0</v>
      </c>
      <c r="K507" s="2">
        <v>0</v>
      </c>
      <c r="L507" s="2">
        <v>0</v>
      </c>
      <c r="M507" s="2">
        <v>0</v>
      </c>
      <c r="N507" s="2">
        <v>0</v>
      </c>
    </row>
    <row r="508" spans="1:14" ht="17.25" customHeight="1" x14ac:dyDescent="0.2">
      <c r="A508" s="35" t="s">
        <v>230</v>
      </c>
      <c r="B508" s="47" t="s">
        <v>73</v>
      </c>
      <c r="C508" s="20"/>
      <c r="D508" s="20" t="s">
        <v>35</v>
      </c>
      <c r="E508" s="20" t="s">
        <v>232</v>
      </c>
      <c r="F508" s="23">
        <v>45214</v>
      </c>
      <c r="G508" s="20"/>
      <c r="H508" s="11">
        <v>0</v>
      </c>
      <c r="I508" s="15" t="s">
        <v>6</v>
      </c>
      <c r="J508" s="2">
        <f t="shared" ref="J508:M508" si="178">SUM(J509:J512)</f>
        <v>23433.37</v>
      </c>
      <c r="K508" s="2">
        <f t="shared" ref="K508:L508" si="179">SUM(K509:K512)</f>
        <v>0</v>
      </c>
      <c r="L508" s="2">
        <f t="shared" si="179"/>
        <v>23433.37</v>
      </c>
      <c r="M508" s="2">
        <f t="shared" si="178"/>
        <v>0</v>
      </c>
      <c r="N508" s="2">
        <f t="shared" ref="N508" si="180">SUM(N509:N512)</f>
        <v>0</v>
      </c>
    </row>
    <row r="509" spans="1:14" ht="44.25" customHeight="1" x14ac:dyDescent="0.2">
      <c r="A509" s="36"/>
      <c r="B509" s="48"/>
      <c r="C509" s="21"/>
      <c r="D509" s="21"/>
      <c r="E509" s="21"/>
      <c r="F509" s="24"/>
      <c r="G509" s="21"/>
      <c r="H509" s="11">
        <v>0</v>
      </c>
      <c r="I509" s="15" t="s">
        <v>7</v>
      </c>
      <c r="J509" s="2">
        <f>SUM(K509:M509)</f>
        <v>0</v>
      </c>
      <c r="K509" s="2">
        <v>0</v>
      </c>
      <c r="L509" s="2">
        <v>0</v>
      </c>
      <c r="M509" s="2">
        <v>0</v>
      </c>
      <c r="N509" s="2">
        <v>0</v>
      </c>
    </row>
    <row r="510" spans="1:14" ht="53.25" customHeight="1" x14ac:dyDescent="0.2">
      <c r="A510" s="36"/>
      <c r="B510" s="48"/>
      <c r="C510" s="21"/>
      <c r="D510" s="21"/>
      <c r="E510" s="21"/>
      <c r="F510" s="24"/>
      <c r="G510" s="21"/>
      <c r="H510" s="11">
        <v>0</v>
      </c>
      <c r="I510" s="15" t="s">
        <v>8</v>
      </c>
      <c r="J510" s="2">
        <f>SUM(K510:M510)</f>
        <v>14692.72</v>
      </c>
      <c r="K510" s="2">
        <v>0</v>
      </c>
      <c r="L510" s="2">
        <v>14692.72</v>
      </c>
      <c r="M510" s="2">
        <v>0</v>
      </c>
      <c r="N510" s="2">
        <v>0</v>
      </c>
    </row>
    <row r="511" spans="1:14" ht="57.75" customHeight="1" x14ac:dyDescent="0.2">
      <c r="A511" s="36"/>
      <c r="B511" s="48"/>
      <c r="C511" s="21"/>
      <c r="D511" s="21"/>
      <c r="E511" s="21"/>
      <c r="F511" s="24"/>
      <c r="G511" s="21"/>
      <c r="H511" s="11">
        <v>0</v>
      </c>
      <c r="I511" s="15" t="s">
        <v>9</v>
      </c>
      <c r="J511" s="2">
        <f>SUM(K511:M511)</f>
        <v>8740.65</v>
      </c>
      <c r="K511" s="2">
        <v>0</v>
      </c>
      <c r="L511" s="2">
        <v>8740.65</v>
      </c>
      <c r="M511" s="2">
        <v>0</v>
      </c>
      <c r="N511" s="2">
        <v>0</v>
      </c>
    </row>
    <row r="512" spans="1:14" ht="35.25" customHeight="1" x14ac:dyDescent="0.2">
      <c r="A512" s="37"/>
      <c r="B512" s="49"/>
      <c r="C512" s="22"/>
      <c r="D512" s="22"/>
      <c r="E512" s="22"/>
      <c r="F512" s="25"/>
      <c r="G512" s="22"/>
      <c r="H512" s="11">
        <v>0</v>
      </c>
      <c r="I512" s="15" t="s">
        <v>10</v>
      </c>
      <c r="J512" s="2">
        <f>SUM(K512:M512)</f>
        <v>0</v>
      </c>
      <c r="K512" s="2">
        <v>0</v>
      </c>
      <c r="L512" s="2">
        <v>0</v>
      </c>
      <c r="M512" s="2">
        <v>0</v>
      </c>
      <c r="N512" s="2">
        <v>0</v>
      </c>
    </row>
    <row r="513" spans="1:14" ht="17.25" customHeight="1" x14ac:dyDescent="0.2">
      <c r="A513" s="35" t="s">
        <v>231</v>
      </c>
      <c r="B513" s="47" t="s">
        <v>72</v>
      </c>
      <c r="C513" s="20"/>
      <c r="D513" s="20" t="s">
        <v>35</v>
      </c>
      <c r="E513" s="20" t="s">
        <v>232</v>
      </c>
      <c r="F513" s="23">
        <v>45214</v>
      </c>
      <c r="G513" s="20"/>
      <c r="H513" s="11">
        <v>0</v>
      </c>
      <c r="I513" s="15" t="s">
        <v>6</v>
      </c>
      <c r="J513" s="2">
        <f t="shared" ref="J513:M513" si="181">SUM(J514:J517)</f>
        <v>32590.019999999997</v>
      </c>
      <c r="K513" s="2">
        <f t="shared" ref="K513:L513" si="182">SUM(K514:K517)</f>
        <v>0</v>
      </c>
      <c r="L513" s="2">
        <f t="shared" si="182"/>
        <v>32590.019999999997</v>
      </c>
      <c r="M513" s="2">
        <f t="shared" si="181"/>
        <v>0</v>
      </c>
      <c r="N513" s="2">
        <f t="shared" ref="N513" si="183">SUM(N514:N517)</f>
        <v>0</v>
      </c>
    </row>
    <row r="514" spans="1:14" ht="39" customHeight="1" x14ac:dyDescent="0.2">
      <c r="A514" s="36"/>
      <c r="B514" s="48"/>
      <c r="C514" s="21"/>
      <c r="D514" s="21"/>
      <c r="E514" s="21"/>
      <c r="F514" s="24"/>
      <c r="G514" s="21"/>
      <c r="H514" s="11">
        <v>0</v>
      </c>
      <c r="I514" s="15" t="s">
        <v>7</v>
      </c>
      <c r="J514" s="2">
        <f>SUM(K514:M514)</f>
        <v>0</v>
      </c>
      <c r="K514" s="2">
        <v>0</v>
      </c>
      <c r="L514" s="2">
        <v>0</v>
      </c>
      <c r="M514" s="2">
        <v>0</v>
      </c>
      <c r="N514" s="2">
        <v>0</v>
      </c>
    </row>
    <row r="515" spans="1:14" ht="43.5" customHeight="1" x14ac:dyDescent="0.2">
      <c r="A515" s="36"/>
      <c r="B515" s="48"/>
      <c r="C515" s="21"/>
      <c r="D515" s="21"/>
      <c r="E515" s="21"/>
      <c r="F515" s="24"/>
      <c r="G515" s="21"/>
      <c r="H515" s="11">
        <v>0</v>
      </c>
      <c r="I515" s="15" t="s">
        <v>8</v>
      </c>
      <c r="J515" s="2">
        <f>SUM(K515:M515)</f>
        <v>20433.939999999999</v>
      </c>
      <c r="K515" s="2">
        <v>0</v>
      </c>
      <c r="L515" s="2">
        <v>20433.939999999999</v>
      </c>
      <c r="M515" s="2">
        <v>0</v>
      </c>
      <c r="N515" s="2">
        <v>0</v>
      </c>
    </row>
    <row r="516" spans="1:14" ht="45" customHeight="1" x14ac:dyDescent="0.2">
      <c r="A516" s="36"/>
      <c r="B516" s="48"/>
      <c r="C516" s="21"/>
      <c r="D516" s="21"/>
      <c r="E516" s="21"/>
      <c r="F516" s="24"/>
      <c r="G516" s="21"/>
      <c r="H516" s="11">
        <v>0</v>
      </c>
      <c r="I516" s="15" t="s">
        <v>9</v>
      </c>
      <c r="J516" s="2">
        <f>SUM(K516:M516)</f>
        <v>12156.08</v>
      </c>
      <c r="K516" s="2">
        <v>0</v>
      </c>
      <c r="L516" s="2">
        <v>12156.08</v>
      </c>
      <c r="M516" s="2">
        <v>0</v>
      </c>
      <c r="N516" s="2">
        <v>0</v>
      </c>
    </row>
    <row r="517" spans="1:14" ht="35.25" customHeight="1" x14ac:dyDescent="0.2">
      <c r="A517" s="37"/>
      <c r="B517" s="49"/>
      <c r="C517" s="22"/>
      <c r="D517" s="22"/>
      <c r="E517" s="22"/>
      <c r="F517" s="25"/>
      <c r="G517" s="22"/>
      <c r="H517" s="11">
        <v>0</v>
      </c>
      <c r="I517" s="15" t="s">
        <v>10</v>
      </c>
      <c r="J517" s="2">
        <f>SUM(K517:M517)</f>
        <v>0</v>
      </c>
      <c r="K517" s="2">
        <v>0</v>
      </c>
      <c r="L517" s="2">
        <v>0</v>
      </c>
      <c r="M517" s="2">
        <v>0</v>
      </c>
      <c r="N517" s="2">
        <v>0</v>
      </c>
    </row>
    <row r="518" spans="1:14" s="5" customFormat="1" ht="18" customHeight="1" x14ac:dyDescent="0.2">
      <c r="A518" s="26" t="s">
        <v>11</v>
      </c>
      <c r="B518" s="27"/>
      <c r="C518" s="27"/>
      <c r="D518" s="69"/>
      <c r="E518" s="69"/>
      <c r="F518" s="69"/>
      <c r="G518" s="70"/>
      <c r="H518" s="11">
        <v>0</v>
      </c>
      <c r="I518" s="3" t="s">
        <v>6</v>
      </c>
      <c r="J518" s="4">
        <f t="shared" ref="J518:M518" si="184">SUM(J519:J522)</f>
        <v>563746.8600000001</v>
      </c>
      <c r="K518" s="4">
        <f t="shared" ref="K518:L518" si="185">SUM(K519:K522)</f>
        <v>123284.84</v>
      </c>
      <c r="L518" s="4">
        <f t="shared" si="185"/>
        <v>440462.02</v>
      </c>
      <c r="M518" s="4">
        <f t="shared" si="184"/>
        <v>0</v>
      </c>
      <c r="N518" s="4">
        <f t="shared" ref="N518" si="186">SUM(N519:N522)</f>
        <v>0</v>
      </c>
    </row>
    <row r="519" spans="1:14" s="5" customFormat="1" ht="38.25" customHeight="1" x14ac:dyDescent="0.2">
      <c r="A519" s="29"/>
      <c r="B519" s="30"/>
      <c r="C519" s="30"/>
      <c r="D519" s="71"/>
      <c r="E519" s="71"/>
      <c r="F519" s="71"/>
      <c r="G519" s="72"/>
      <c r="H519" s="11">
        <v>0</v>
      </c>
      <c r="I519" s="3" t="s">
        <v>7</v>
      </c>
      <c r="J519" s="4">
        <f>SUM(K519:M519)</f>
        <v>0</v>
      </c>
      <c r="K519" s="4">
        <f t="shared" ref="K519:L522" si="187">K514+K509+K504+K499+K494+K489+K484+K479+K474+K469+K464+K459+K454+K449+K444+K439+K434+K429+K424+K419+K414+K409+K404+K399+K394</f>
        <v>0</v>
      </c>
      <c r="L519" s="4">
        <f t="shared" si="187"/>
        <v>0</v>
      </c>
      <c r="M519" s="4">
        <f t="shared" ref="M519:N519" si="188">M514+M509+M504+M499+M494+M489+M484+M479+M474+M469+M464+M459+M454+M449+M444+M439+M434+M429+M424+M419+M414+M409+M404+M399+M394</f>
        <v>0</v>
      </c>
      <c r="N519" s="4">
        <f t="shared" si="188"/>
        <v>0</v>
      </c>
    </row>
    <row r="520" spans="1:14" s="5" customFormat="1" ht="57" customHeight="1" x14ac:dyDescent="0.2">
      <c r="A520" s="29"/>
      <c r="B520" s="30"/>
      <c r="C520" s="30"/>
      <c r="D520" s="71"/>
      <c r="E520" s="71"/>
      <c r="F520" s="71"/>
      <c r="G520" s="72"/>
      <c r="H520" s="11">
        <v>0</v>
      </c>
      <c r="I520" s="3" t="s">
        <v>8</v>
      </c>
      <c r="J520" s="4">
        <f>SUM(K520:M520)</f>
        <v>353469.16000000003</v>
      </c>
      <c r="K520" s="4">
        <f t="shared" si="187"/>
        <v>77299.58</v>
      </c>
      <c r="L520" s="4">
        <f t="shared" si="187"/>
        <v>276169.58</v>
      </c>
      <c r="M520" s="4">
        <f t="shared" ref="M520:N520" si="189">M515+M510+M505+M500+M495+M490+M485+M480+M475+M470+M465+M460+M455+M450+M445+M440+M435+M430+M425+M420+M415+M410+M405+M400+M395</f>
        <v>0</v>
      </c>
      <c r="N520" s="4">
        <f t="shared" si="189"/>
        <v>0</v>
      </c>
    </row>
    <row r="521" spans="1:14" s="5" customFormat="1" ht="71.25" customHeight="1" x14ac:dyDescent="0.2">
      <c r="A521" s="29"/>
      <c r="B521" s="30"/>
      <c r="C521" s="30"/>
      <c r="D521" s="71"/>
      <c r="E521" s="71"/>
      <c r="F521" s="71"/>
      <c r="G521" s="72"/>
      <c r="H521" s="11">
        <v>0</v>
      </c>
      <c r="I521" s="3" t="s">
        <v>9</v>
      </c>
      <c r="J521" s="4">
        <f>SUM(K521:M521)</f>
        <v>210277.7</v>
      </c>
      <c r="K521" s="4">
        <f t="shared" si="187"/>
        <v>45985.26</v>
      </c>
      <c r="L521" s="4">
        <f t="shared" si="187"/>
        <v>164292.44</v>
      </c>
      <c r="M521" s="4">
        <f t="shared" ref="M521:N521" si="190">M516+M511+M506+M501+M496+M491+M486+M481+M476+M471+M466+M461+M456+M451+M446+M441+M436+M431+M426+M421+M416+M411+M406+M401+M396</f>
        <v>0</v>
      </c>
      <c r="N521" s="4">
        <f t="shared" si="190"/>
        <v>0</v>
      </c>
    </row>
    <row r="522" spans="1:14" s="5" customFormat="1" ht="30" customHeight="1" x14ac:dyDescent="0.2">
      <c r="A522" s="32"/>
      <c r="B522" s="33"/>
      <c r="C522" s="33"/>
      <c r="D522" s="73"/>
      <c r="E522" s="73"/>
      <c r="F522" s="73"/>
      <c r="G522" s="74"/>
      <c r="H522" s="11">
        <v>0</v>
      </c>
      <c r="I522" s="3" t="s">
        <v>10</v>
      </c>
      <c r="J522" s="4">
        <f>SUM(K522:M522)</f>
        <v>0</v>
      </c>
      <c r="K522" s="4">
        <f t="shared" si="187"/>
        <v>0</v>
      </c>
      <c r="L522" s="4">
        <f t="shared" si="187"/>
        <v>0</v>
      </c>
      <c r="M522" s="4">
        <f t="shared" ref="M522:N522" si="191">M517+M512+M507+M502+M497+M492+M487+M482+M477+M472+M467+M462+M457+M452+M447+M442+M437+M432+M427+M422+M417+M412+M407+M402+M397</f>
        <v>0</v>
      </c>
      <c r="N522" s="4">
        <f t="shared" si="191"/>
        <v>0</v>
      </c>
    </row>
    <row r="523" spans="1:14" ht="18.75" x14ac:dyDescent="0.3">
      <c r="N523" s="8"/>
    </row>
    <row r="524" spans="1:14" ht="18.75" x14ac:dyDescent="0.3">
      <c r="N524" s="8"/>
    </row>
    <row r="525" spans="1:14" s="6" customFormat="1" ht="18.75" x14ac:dyDescent="0.3">
      <c r="A525" s="6" t="s">
        <v>13</v>
      </c>
      <c r="N525" s="7" t="s">
        <v>14</v>
      </c>
    </row>
  </sheetData>
  <autoFilter ref="A7:N7"/>
  <mergeCells count="683">
    <mergeCell ref="A163:A167"/>
    <mergeCell ref="A448:A452"/>
    <mergeCell ref="A453:A457"/>
    <mergeCell ref="C15:C19"/>
    <mergeCell ref="B15:B19"/>
    <mergeCell ref="A15:A19"/>
    <mergeCell ref="A8:N8"/>
    <mergeCell ref="A116:H120"/>
    <mergeCell ref="A168:G172"/>
    <mergeCell ref="A194:G198"/>
    <mergeCell ref="A230:G234"/>
    <mergeCell ref="C184:C188"/>
    <mergeCell ref="C179:C183"/>
    <mergeCell ref="E101:E105"/>
    <mergeCell ref="D101:D105"/>
    <mergeCell ref="C101:C105"/>
    <mergeCell ref="B101:B105"/>
    <mergeCell ref="G96:G100"/>
    <mergeCell ref="F96:F100"/>
    <mergeCell ref="E96:E100"/>
    <mergeCell ref="D96:D100"/>
    <mergeCell ref="C96:C100"/>
    <mergeCell ref="B96:B100"/>
    <mergeCell ref="G15:G19"/>
    <mergeCell ref="A443:A447"/>
    <mergeCell ref="A433:A437"/>
    <mergeCell ref="A438:A442"/>
    <mergeCell ref="A423:A427"/>
    <mergeCell ref="A428:A432"/>
    <mergeCell ref="A418:A422"/>
    <mergeCell ref="A518:G522"/>
    <mergeCell ref="G413:G417"/>
    <mergeCell ref="G403:G407"/>
    <mergeCell ref="F403:F407"/>
    <mergeCell ref="E403:E407"/>
    <mergeCell ref="D403:D407"/>
    <mergeCell ref="A508:A512"/>
    <mergeCell ref="A513:A517"/>
    <mergeCell ref="A498:A502"/>
    <mergeCell ref="A503:A507"/>
    <mergeCell ref="A488:A492"/>
    <mergeCell ref="A493:A497"/>
    <mergeCell ref="A478:A482"/>
    <mergeCell ref="A483:A487"/>
    <mergeCell ref="A468:A472"/>
    <mergeCell ref="A473:A477"/>
    <mergeCell ref="A458:A462"/>
    <mergeCell ref="A463:A467"/>
    <mergeCell ref="A408:A412"/>
    <mergeCell ref="A413:A417"/>
    <mergeCell ref="A398:A402"/>
    <mergeCell ref="A403:A407"/>
    <mergeCell ref="A210:A214"/>
    <mergeCell ref="A215:A219"/>
    <mergeCell ref="A205:A209"/>
    <mergeCell ref="A184:A188"/>
    <mergeCell ref="A292:A296"/>
    <mergeCell ref="A302:A306"/>
    <mergeCell ref="A312:A316"/>
    <mergeCell ref="A322:A326"/>
    <mergeCell ref="A332:A336"/>
    <mergeCell ref="A342:A346"/>
    <mergeCell ref="A352:A356"/>
    <mergeCell ref="A362:A366"/>
    <mergeCell ref="A382:A386"/>
    <mergeCell ref="A179:A183"/>
    <mergeCell ref="A200:A204"/>
    <mergeCell ref="A189:A193"/>
    <mergeCell ref="A225:A229"/>
    <mergeCell ref="A242:A246"/>
    <mergeCell ref="A252:A256"/>
    <mergeCell ref="A262:A266"/>
    <mergeCell ref="A272:A276"/>
    <mergeCell ref="A282:A286"/>
    <mergeCell ref="A158:A162"/>
    <mergeCell ref="A143:A147"/>
    <mergeCell ref="A148:A152"/>
    <mergeCell ref="A138:A142"/>
    <mergeCell ref="A122:A126"/>
    <mergeCell ref="B122:B126"/>
    <mergeCell ref="C122:C126"/>
    <mergeCell ref="D122:D126"/>
    <mergeCell ref="C133:C137"/>
    <mergeCell ref="D133:D137"/>
    <mergeCell ref="B143:B147"/>
    <mergeCell ref="C143:C147"/>
    <mergeCell ref="D143:D147"/>
    <mergeCell ref="A133:A137"/>
    <mergeCell ref="F122:F126"/>
    <mergeCell ref="G122:G126"/>
    <mergeCell ref="A127:H131"/>
    <mergeCell ref="B121:N121"/>
    <mergeCell ref="B503:B507"/>
    <mergeCell ref="C503:C507"/>
    <mergeCell ref="D503:D507"/>
    <mergeCell ref="E503:E507"/>
    <mergeCell ref="F503:F507"/>
    <mergeCell ref="G503:G507"/>
    <mergeCell ref="B483:B487"/>
    <mergeCell ref="C483:C487"/>
    <mergeCell ref="D483:D487"/>
    <mergeCell ref="E483:E487"/>
    <mergeCell ref="F483:F487"/>
    <mergeCell ref="G483:G487"/>
    <mergeCell ref="B488:B492"/>
    <mergeCell ref="C488:C492"/>
    <mergeCell ref="D488:D492"/>
    <mergeCell ref="E488:E492"/>
    <mergeCell ref="F488:F492"/>
    <mergeCell ref="G488:G492"/>
    <mergeCell ref="B478:B482"/>
    <mergeCell ref="A153:A157"/>
    <mergeCell ref="B508:B512"/>
    <mergeCell ref="C508:C512"/>
    <mergeCell ref="D508:D512"/>
    <mergeCell ref="E508:E512"/>
    <mergeCell ref="F508:F512"/>
    <mergeCell ref="G508:G512"/>
    <mergeCell ref="B493:B497"/>
    <mergeCell ref="C493:C497"/>
    <mergeCell ref="D493:D497"/>
    <mergeCell ref="E493:E497"/>
    <mergeCell ref="F493:F497"/>
    <mergeCell ref="G493:G497"/>
    <mergeCell ref="B498:B502"/>
    <mergeCell ref="C498:C502"/>
    <mergeCell ref="D498:D502"/>
    <mergeCell ref="E498:E502"/>
    <mergeCell ref="F498:F502"/>
    <mergeCell ref="G498:G502"/>
    <mergeCell ref="C478:C482"/>
    <mergeCell ref="D478:D482"/>
    <mergeCell ref="E478:E482"/>
    <mergeCell ref="F478:F482"/>
    <mergeCell ref="G478:G482"/>
    <mergeCell ref="B468:B472"/>
    <mergeCell ref="C468:C472"/>
    <mergeCell ref="D468:D472"/>
    <mergeCell ref="E468:E472"/>
    <mergeCell ref="F468:F472"/>
    <mergeCell ref="G468:G472"/>
    <mergeCell ref="B473:B477"/>
    <mergeCell ref="C473:C477"/>
    <mergeCell ref="D473:D477"/>
    <mergeCell ref="E473:E477"/>
    <mergeCell ref="F473:F477"/>
    <mergeCell ref="G473:G477"/>
    <mergeCell ref="B458:B462"/>
    <mergeCell ref="C458:C462"/>
    <mergeCell ref="D458:D462"/>
    <mergeCell ref="E458:E462"/>
    <mergeCell ref="F458:F462"/>
    <mergeCell ref="G458:G462"/>
    <mergeCell ref="B463:B467"/>
    <mergeCell ref="C463:C467"/>
    <mergeCell ref="D463:D467"/>
    <mergeCell ref="E463:E467"/>
    <mergeCell ref="F463:F467"/>
    <mergeCell ref="G463:G467"/>
    <mergeCell ref="B448:B452"/>
    <mergeCell ref="C448:C452"/>
    <mergeCell ref="D448:D452"/>
    <mergeCell ref="E448:E452"/>
    <mergeCell ref="F448:F452"/>
    <mergeCell ref="G448:G452"/>
    <mergeCell ref="B453:B457"/>
    <mergeCell ref="C453:C457"/>
    <mergeCell ref="D453:D457"/>
    <mergeCell ref="E453:E457"/>
    <mergeCell ref="F453:F457"/>
    <mergeCell ref="G453:G457"/>
    <mergeCell ref="B438:B442"/>
    <mergeCell ref="C438:C442"/>
    <mergeCell ref="D438:D442"/>
    <mergeCell ref="E438:E442"/>
    <mergeCell ref="F438:F442"/>
    <mergeCell ref="G438:G442"/>
    <mergeCell ref="E443:E447"/>
    <mergeCell ref="F443:F447"/>
    <mergeCell ref="B443:B447"/>
    <mergeCell ref="C443:C447"/>
    <mergeCell ref="D443:D447"/>
    <mergeCell ref="G443:G447"/>
    <mergeCell ref="B428:B432"/>
    <mergeCell ref="C428:C432"/>
    <mergeCell ref="D428:D432"/>
    <mergeCell ref="E428:E432"/>
    <mergeCell ref="F428:F432"/>
    <mergeCell ref="G428:G432"/>
    <mergeCell ref="B433:B437"/>
    <mergeCell ref="C433:C437"/>
    <mergeCell ref="D433:D437"/>
    <mergeCell ref="E433:E437"/>
    <mergeCell ref="F433:F437"/>
    <mergeCell ref="G433:G437"/>
    <mergeCell ref="E418:E422"/>
    <mergeCell ref="F418:F422"/>
    <mergeCell ref="B418:B422"/>
    <mergeCell ref="C418:C422"/>
    <mergeCell ref="D418:D422"/>
    <mergeCell ref="G418:G422"/>
    <mergeCell ref="B423:B427"/>
    <mergeCell ref="C423:C427"/>
    <mergeCell ref="D423:D427"/>
    <mergeCell ref="E423:E427"/>
    <mergeCell ref="F423:F427"/>
    <mergeCell ref="G423:G427"/>
    <mergeCell ref="C408:C412"/>
    <mergeCell ref="B413:B417"/>
    <mergeCell ref="C413:C417"/>
    <mergeCell ref="D413:D417"/>
    <mergeCell ref="E413:E417"/>
    <mergeCell ref="F413:F417"/>
    <mergeCell ref="F91:F95"/>
    <mergeCell ref="G91:G95"/>
    <mergeCell ref="B392:N392"/>
    <mergeCell ref="B199:N199"/>
    <mergeCell ref="B205:B209"/>
    <mergeCell ref="C205:C209"/>
    <mergeCell ref="B215:B219"/>
    <mergeCell ref="C215:C219"/>
    <mergeCell ref="F174:F178"/>
    <mergeCell ref="G174:G178"/>
    <mergeCell ref="D179:D183"/>
    <mergeCell ref="E179:E183"/>
    <mergeCell ref="B210:B214"/>
    <mergeCell ref="C210:C214"/>
    <mergeCell ref="F200:F204"/>
    <mergeCell ref="G200:G204"/>
    <mergeCell ref="D205:D209"/>
    <mergeCell ref="E122:E126"/>
    <mergeCell ref="F81:F85"/>
    <mergeCell ref="G81:G85"/>
    <mergeCell ref="A86:A90"/>
    <mergeCell ref="B86:B90"/>
    <mergeCell ref="C86:C90"/>
    <mergeCell ref="D86:D90"/>
    <mergeCell ref="E86:E90"/>
    <mergeCell ref="F86:F90"/>
    <mergeCell ref="G86:G90"/>
    <mergeCell ref="E81:E85"/>
    <mergeCell ref="F71:F75"/>
    <mergeCell ref="G71:G75"/>
    <mergeCell ref="A76:A80"/>
    <mergeCell ref="B76:B80"/>
    <mergeCell ref="C76:C80"/>
    <mergeCell ref="D76:D80"/>
    <mergeCell ref="E76:E80"/>
    <mergeCell ref="F76:F80"/>
    <mergeCell ref="G76:G80"/>
    <mergeCell ref="A71:A75"/>
    <mergeCell ref="B71:B75"/>
    <mergeCell ref="C71:C75"/>
    <mergeCell ref="D71:D75"/>
    <mergeCell ref="E71:E75"/>
    <mergeCell ref="F61:F65"/>
    <mergeCell ref="G61:G65"/>
    <mergeCell ref="A66:A70"/>
    <mergeCell ref="B66:B70"/>
    <mergeCell ref="C66:C70"/>
    <mergeCell ref="D66:D70"/>
    <mergeCell ref="E66:E70"/>
    <mergeCell ref="F66:F70"/>
    <mergeCell ref="G66:G70"/>
    <mergeCell ref="C10:C14"/>
    <mergeCell ref="E41:E45"/>
    <mergeCell ref="F41:F45"/>
    <mergeCell ref="G41:G45"/>
    <mergeCell ref="F51:F55"/>
    <mergeCell ref="G51:G55"/>
    <mergeCell ref="A56:A60"/>
    <mergeCell ref="B56:B60"/>
    <mergeCell ref="C56:C60"/>
    <mergeCell ref="D56:D60"/>
    <mergeCell ref="E56:E60"/>
    <mergeCell ref="F56:F60"/>
    <mergeCell ref="G56:G60"/>
    <mergeCell ref="A51:A55"/>
    <mergeCell ref="B51:B55"/>
    <mergeCell ref="C51:C55"/>
    <mergeCell ref="F15:F19"/>
    <mergeCell ref="D41:D45"/>
    <mergeCell ref="D26:D30"/>
    <mergeCell ref="E26:E30"/>
    <mergeCell ref="F26:F30"/>
    <mergeCell ref="F46:F50"/>
    <mergeCell ref="G46:G50"/>
    <mergeCell ref="A36:A40"/>
    <mergeCell ref="K5:M5"/>
    <mergeCell ref="N5:N6"/>
    <mergeCell ref="A3:N3"/>
    <mergeCell ref="A5:A6"/>
    <mergeCell ref="B5:B6"/>
    <mergeCell ref="C5:C6"/>
    <mergeCell ref="I5:I6"/>
    <mergeCell ref="G26:G30"/>
    <mergeCell ref="A20:H24"/>
    <mergeCell ref="D10:D14"/>
    <mergeCell ref="E10:E14"/>
    <mergeCell ref="F10:F14"/>
    <mergeCell ref="G10:G14"/>
    <mergeCell ref="D15:D19"/>
    <mergeCell ref="E15:E19"/>
    <mergeCell ref="J5:J6"/>
    <mergeCell ref="A26:A30"/>
    <mergeCell ref="B26:B30"/>
    <mergeCell ref="D5:D6"/>
    <mergeCell ref="E5:E6"/>
    <mergeCell ref="F5:F6"/>
    <mergeCell ref="A10:A14"/>
    <mergeCell ref="B10:B14"/>
    <mergeCell ref="C26:C30"/>
    <mergeCell ref="B36:B40"/>
    <mergeCell ref="C36:C40"/>
    <mergeCell ref="D36:D40"/>
    <mergeCell ref="E36:E40"/>
    <mergeCell ref="F36:F40"/>
    <mergeCell ref="G36:G40"/>
    <mergeCell ref="A41:A45"/>
    <mergeCell ref="B41:B45"/>
    <mergeCell ref="A31:A35"/>
    <mergeCell ref="B31:B35"/>
    <mergeCell ref="C31:C35"/>
    <mergeCell ref="D31:D35"/>
    <mergeCell ref="E31:E35"/>
    <mergeCell ref="F31:F35"/>
    <mergeCell ref="G31:G35"/>
    <mergeCell ref="C41:C45"/>
    <mergeCell ref="B513:B517"/>
    <mergeCell ref="C513:C517"/>
    <mergeCell ref="A393:A397"/>
    <mergeCell ref="B393:B397"/>
    <mergeCell ref="C393:C397"/>
    <mergeCell ref="D393:D397"/>
    <mergeCell ref="E393:E397"/>
    <mergeCell ref="F393:F397"/>
    <mergeCell ref="G393:G397"/>
    <mergeCell ref="B398:B402"/>
    <mergeCell ref="C398:C402"/>
    <mergeCell ref="D398:D402"/>
    <mergeCell ref="B403:B407"/>
    <mergeCell ref="C403:C407"/>
    <mergeCell ref="E398:E402"/>
    <mergeCell ref="D513:D517"/>
    <mergeCell ref="E513:E517"/>
    <mergeCell ref="F513:F517"/>
    <mergeCell ref="G513:G517"/>
    <mergeCell ref="D408:D412"/>
    <mergeCell ref="E408:E412"/>
    <mergeCell ref="F408:F412"/>
    <mergeCell ref="G408:G412"/>
    <mergeCell ref="B408:B412"/>
    <mergeCell ref="B9:N9"/>
    <mergeCell ref="B25:N25"/>
    <mergeCell ref="B173:N173"/>
    <mergeCell ref="B184:B188"/>
    <mergeCell ref="F179:F183"/>
    <mergeCell ref="G179:G183"/>
    <mergeCell ref="D184:D188"/>
    <mergeCell ref="E184:E188"/>
    <mergeCell ref="F184:F188"/>
    <mergeCell ref="G184:G188"/>
    <mergeCell ref="B132:N132"/>
    <mergeCell ref="B179:B183"/>
    <mergeCell ref="F111:F115"/>
    <mergeCell ref="G111:G115"/>
    <mergeCell ref="F163:F167"/>
    <mergeCell ref="G163:G167"/>
    <mergeCell ref="F148:F152"/>
    <mergeCell ref="G148:G152"/>
    <mergeCell ref="D153:D157"/>
    <mergeCell ref="B133:B137"/>
    <mergeCell ref="E133:E137"/>
    <mergeCell ref="F133:F137"/>
    <mergeCell ref="B91:B95"/>
    <mergeCell ref="C91:C95"/>
    <mergeCell ref="A96:A100"/>
    <mergeCell ref="A46:A50"/>
    <mergeCell ref="A111:A115"/>
    <mergeCell ref="B111:B115"/>
    <mergeCell ref="C111:C115"/>
    <mergeCell ref="D111:D115"/>
    <mergeCell ref="E111:E115"/>
    <mergeCell ref="B163:B167"/>
    <mergeCell ref="C163:C167"/>
    <mergeCell ref="D163:D167"/>
    <mergeCell ref="E163:E167"/>
    <mergeCell ref="B148:B152"/>
    <mergeCell ref="C148:C152"/>
    <mergeCell ref="D148:D152"/>
    <mergeCell ref="E148:E152"/>
    <mergeCell ref="B153:B157"/>
    <mergeCell ref="C153:C157"/>
    <mergeCell ref="A91:A95"/>
    <mergeCell ref="D91:D95"/>
    <mergeCell ref="E91:E95"/>
    <mergeCell ref="A81:A85"/>
    <mergeCell ref="B81:B85"/>
    <mergeCell ref="C81:C85"/>
    <mergeCell ref="D81:D85"/>
    <mergeCell ref="F398:F402"/>
    <mergeCell ref="G398:G402"/>
    <mergeCell ref="A174:A178"/>
    <mergeCell ref="B174:B178"/>
    <mergeCell ref="C174:C178"/>
    <mergeCell ref="D174:D178"/>
    <mergeCell ref="E174:E178"/>
    <mergeCell ref="D200:D204"/>
    <mergeCell ref="E200:E204"/>
    <mergeCell ref="B200:B204"/>
    <mergeCell ref="C200:C204"/>
    <mergeCell ref="G215:G219"/>
    <mergeCell ref="F215:F219"/>
    <mergeCell ref="E215:E219"/>
    <mergeCell ref="D215:D219"/>
    <mergeCell ref="B189:B193"/>
    <mergeCell ref="C189:C193"/>
    <mergeCell ref="D189:D193"/>
    <mergeCell ref="E189:E193"/>
    <mergeCell ref="F189:F193"/>
    <mergeCell ref="G189:G193"/>
    <mergeCell ref="A220:A224"/>
    <mergeCell ref="B220:B224"/>
    <mergeCell ref="C220:C224"/>
    <mergeCell ref="K1:N1"/>
    <mergeCell ref="F101:F105"/>
    <mergeCell ref="G101:G105"/>
    <mergeCell ref="A106:A110"/>
    <mergeCell ref="B106:B110"/>
    <mergeCell ref="C106:C110"/>
    <mergeCell ref="D106:D110"/>
    <mergeCell ref="E106:E110"/>
    <mergeCell ref="F106:F110"/>
    <mergeCell ref="G106:G110"/>
    <mergeCell ref="A101:A105"/>
    <mergeCell ref="G5:G6"/>
    <mergeCell ref="H5:H6"/>
    <mergeCell ref="B46:B50"/>
    <mergeCell ref="C46:C50"/>
    <mergeCell ref="D46:D50"/>
    <mergeCell ref="E46:E50"/>
    <mergeCell ref="D51:D55"/>
    <mergeCell ref="E51:E55"/>
    <mergeCell ref="A61:A65"/>
    <mergeCell ref="B61:B65"/>
    <mergeCell ref="C61:C65"/>
    <mergeCell ref="D61:D65"/>
    <mergeCell ref="E61:E65"/>
    <mergeCell ref="G133:G137"/>
    <mergeCell ref="B138:B142"/>
    <mergeCell ref="C138:C142"/>
    <mergeCell ref="D138:D142"/>
    <mergeCell ref="E138:E142"/>
    <mergeCell ref="F138:F142"/>
    <mergeCell ref="G138:G142"/>
    <mergeCell ref="E143:E147"/>
    <mergeCell ref="F143:F147"/>
    <mergeCell ref="G143:G147"/>
    <mergeCell ref="E153:E157"/>
    <mergeCell ref="F153:F157"/>
    <mergeCell ref="G153:G157"/>
    <mergeCell ref="B158:B162"/>
    <mergeCell ref="C158:C162"/>
    <mergeCell ref="D158:D162"/>
    <mergeCell ref="E158:E162"/>
    <mergeCell ref="F158:F162"/>
    <mergeCell ref="G158:G162"/>
    <mergeCell ref="D220:D224"/>
    <mergeCell ref="E220:E224"/>
    <mergeCell ref="F220:F224"/>
    <mergeCell ref="G220:G224"/>
    <mergeCell ref="E205:E209"/>
    <mergeCell ref="F205:F209"/>
    <mergeCell ref="G205:G209"/>
    <mergeCell ref="D210:D214"/>
    <mergeCell ref="E210:E214"/>
    <mergeCell ref="F210:F214"/>
    <mergeCell ref="G210:G214"/>
    <mergeCell ref="B225:B229"/>
    <mergeCell ref="C225:C229"/>
    <mergeCell ref="D225:D229"/>
    <mergeCell ref="E225:E229"/>
    <mergeCell ref="F225:F229"/>
    <mergeCell ref="G225:G229"/>
    <mergeCell ref="A235:N235"/>
    <mergeCell ref="B236:N236"/>
    <mergeCell ref="A237:A241"/>
    <mergeCell ref="B237:B241"/>
    <mergeCell ref="C237:C241"/>
    <mergeCell ref="D237:D241"/>
    <mergeCell ref="E237:E241"/>
    <mergeCell ref="F237:F241"/>
    <mergeCell ref="G237:G241"/>
    <mergeCell ref="B242:B246"/>
    <mergeCell ref="C242:C246"/>
    <mergeCell ref="D242:D246"/>
    <mergeCell ref="E242:E246"/>
    <mergeCell ref="F242:F246"/>
    <mergeCell ref="G242:G246"/>
    <mergeCell ref="A247:A251"/>
    <mergeCell ref="B247:B251"/>
    <mergeCell ref="C247:C251"/>
    <mergeCell ref="D247:D251"/>
    <mergeCell ref="E247:E251"/>
    <mergeCell ref="F247:F251"/>
    <mergeCell ref="G247:G251"/>
    <mergeCell ref="B252:B256"/>
    <mergeCell ref="C252:C256"/>
    <mergeCell ref="D252:D256"/>
    <mergeCell ref="E252:E256"/>
    <mergeCell ref="F252:F256"/>
    <mergeCell ref="G252:G256"/>
    <mergeCell ref="A257:A261"/>
    <mergeCell ref="B257:B261"/>
    <mergeCell ref="C257:C261"/>
    <mergeCell ref="D257:D261"/>
    <mergeCell ref="E257:E261"/>
    <mergeCell ref="F257:F261"/>
    <mergeCell ref="G257:G261"/>
    <mergeCell ref="B262:B266"/>
    <mergeCell ref="C262:C266"/>
    <mergeCell ref="D262:D266"/>
    <mergeCell ref="E262:E266"/>
    <mergeCell ref="F262:F266"/>
    <mergeCell ref="G262:G266"/>
    <mergeCell ref="A267:A271"/>
    <mergeCell ref="B267:B271"/>
    <mergeCell ref="C267:C271"/>
    <mergeCell ref="D267:D271"/>
    <mergeCell ref="E267:E271"/>
    <mergeCell ref="F267:F271"/>
    <mergeCell ref="G267:G271"/>
    <mergeCell ref="B272:B276"/>
    <mergeCell ref="C272:C276"/>
    <mergeCell ref="D272:D276"/>
    <mergeCell ref="E272:E276"/>
    <mergeCell ref="F272:F276"/>
    <mergeCell ref="G272:G276"/>
    <mergeCell ref="A277:A281"/>
    <mergeCell ref="B277:B281"/>
    <mergeCell ref="C277:C281"/>
    <mergeCell ref="D277:D281"/>
    <mergeCell ref="E277:E281"/>
    <mergeCell ref="F277:F281"/>
    <mergeCell ref="G277:G281"/>
    <mergeCell ref="B282:B286"/>
    <mergeCell ref="C282:C286"/>
    <mergeCell ref="D282:D286"/>
    <mergeCell ref="E282:E286"/>
    <mergeCell ref="F282:F286"/>
    <mergeCell ref="G282:G286"/>
    <mergeCell ref="A287:A291"/>
    <mergeCell ref="B287:B291"/>
    <mergeCell ref="C287:C291"/>
    <mergeCell ref="D287:D291"/>
    <mergeCell ref="E287:E291"/>
    <mergeCell ref="F287:F291"/>
    <mergeCell ref="G287:G291"/>
    <mergeCell ref="B292:B296"/>
    <mergeCell ref="C292:C296"/>
    <mergeCell ref="D292:D296"/>
    <mergeCell ref="E292:E296"/>
    <mergeCell ref="F292:F296"/>
    <mergeCell ref="G292:G296"/>
    <mergeCell ref="A297:A301"/>
    <mergeCell ref="B297:B301"/>
    <mergeCell ref="C297:C301"/>
    <mergeCell ref="D297:D301"/>
    <mergeCell ref="E297:E301"/>
    <mergeCell ref="F297:F301"/>
    <mergeCell ref="G297:G301"/>
    <mergeCell ref="B302:B306"/>
    <mergeCell ref="C302:C306"/>
    <mergeCell ref="D302:D306"/>
    <mergeCell ref="E302:E306"/>
    <mergeCell ref="F302:F306"/>
    <mergeCell ref="G302:G306"/>
    <mergeCell ref="A307:A311"/>
    <mergeCell ref="B307:B311"/>
    <mergeCell ref="C307:C311"/>
    <mergeCell ref="D307:D311"/>
    <mergeCell ref="E307:E311"/>
    <mergeCell ref="F307:F311"/>
    <mergeCell ref="G307:G311"/>
    <mergeCell ref="B312:B316"/>
    <mergeCell ref="C312:C316"/>
    <mergeCell ref="D312:D316"/>
    <mergeCell ref="E312:E316"/>
    <mergeCell ref="F312:F316"/>
    <mergeCell ref="G312:G316"/>
    <mergeCell ref="A317:A321"/>
    <mergeCell ref="B317:B321"/>
    <mergeCell ref="C317:C321"/>
    <mergeCell ref="D317:D321"/>
    <mergeCell ref="E317:E321"/>
    <mergeCell ref="F317:F321"/>
    <mergeCell ref="G317:G321"/>
    <mergeCell ref="B322:B326"/>
    <mergeCell ref="C322:C326"/>
    <mergeCell ref="D322:D326"/>
    <mergeCell ref="E322:E326"/>
    <mergeCell ref="F322:F326"/>
    <mergeCell ref="G322:G326"/>
    <mergeCell ref="A327:A331"/>
    <mergeCell ref="B327:B331"/>
    <mergeCell ref="C327:C331"/>
    <mergeCell ref="D327:D331"/>
    <mergeCell ref="E327:E331"/>
    <mergeCell ref="F327:F331"/>
    <mergeCell ref="G327:G331"/>
    <mergeCell ref="B332:B336"/>
    <mergeCell ref="C332:C336"/>
    <mergeCell ref="D332:D336"/>
    <mergeCell ref="E332:E336"/>
    <mergeCell ref="F332:F336"/>
    <mergeCell ref="G332:G336"/>
    <mergeCell ref="A337:A341"/>
    <mergeCell ref="B337:B341"/>
    <mergeCell ref="C337:C341"/>
    <mergeCell ref="D337:D341"/>
    <mergeCell ref="E337:E341"/>
    <mergeCell ref="F337:F341"/>
    <mergeCell ref="G337:G341"/>
    <mergeCell ref="B342:B346"/>
    <mergeCell ref="C342:C346"/>
    <mergeCell ref="D342:D346"/>
    <mergeCell ref="E342:E346"/>
    <mergeCell ref="F342:F346"/>
    <mergeCell ref="G342:G346"/>
    <mergeCell ref="A347:A351"/>
    <mergeCell ref="B347:B351"/>
    <mergeCell ref="C347:C351"/>
    <mergeCell ref="D347:D351"/>
    <mergeCell ref="E347:E351"/>
    <mergeCell ref="F347:F351"/>
    <mergeCell ref="G347:G351"/>
    <mergeCell ref="B352:B356"/>
    <mergeCell ref="C352:C356"/>
    <mergeCell ref="D352:D356"/>
    <mergeCell ref="E352:E356"/>
    <mergeCell ref="F352:F356"/>
    <mergeCell ref="G352:G356"/>
    <mergeCell ref="A357:A361"/>
    <mergeCell ref="B357:B361"/>
    <mergeCell ref="C357:C361"/>
    <mergeCell ref="D357:D361"/>
    <mergeCell ref="E357:E361"/>
    <mergeCell ref="F357:F361"/>
    <mergeCell ref="G357:G361"/>
    <mergeCell ref="B362:B366"/>
    <mergeCell ref="C362:C366"/>
    <mergeCell ref="D362:D366"/>
    <mergeCell ref="E362:E366"/>
    <mergeCell ref="F362:F366"/>
    <mergeCell ref="G362:G366"/>
    <mergeCell ref="A367:A371"/>
    <mergeCell ref="B367:B371"/>
    <mergeCell ref="C367:C371"/>
    <mergeCell ref="D367:D371"/>
    <mergeCell ref="E367:E371"/>
    <mergeCell ref="F367:F371"/>
    <mergeCell ref="G367:G371"/>
    <mergeCell ref="B382:B386"/>
    <mergeCell ref="C382:C386"/>
    <mergeCell ref="D382:D386"/>
    <mergeCell ref="E382:E386"/>
    <mergeCell ref="F382:F386"/>
    <mergeCell ref="G382:G386"/>
    <mergeCell ref="A387:H391"/>
    <mergeCell ref="A372:A376"/>
    <mergeCell ref="B372:B376"/>
    <mergeCell ref="C372:C376"/>
    <mergeCell ref="D372:D376"/>
    <mergeCell ref="E372:E376"/>
    <mergeCell ref="F372:F376"/>
    <mergeCell ref="G372:G376"/>
    <mergeCell ref="A377:A381"/>
    <mergeCell ref="B377:B381"/>
    <mergeCell ref="C377:C381"/>
    <mergeCell ref="D377:D381"/>
    <mergeCell ref="E377:E381"/>
    <mergeCell ref="F377:F381"/>
    <mergeCell ref="G377:G381"/>
  </mergeCells>
  <pageMargins left="0.70866141732283472" right="0.70866141732283472" top="0.74803149606299213" bottom="0.74803149606299213" header="0.31496062992125984" footer="0.31496062992125984"/>
  <pageSetup paperSize="9" scale="62" fitToHeight="0" orientation="landscape" r:id="rId1"/>
  <headerFooter differentFirst="1">
    <oddHeader>Страница &amp;P</oddHeader>
  </headerFooter>
  <rowBreaks count="23" manualBreakCount="23">
    <brk id="19" max="13" man="1"/>
    <brk id="35" max="13" man="1"/>
    <brk id="50" max="13" man="1"/>
    <brk id="65" max="13" man="1"/>
    <brk id="80" max="13" man="1"/>
    <brk id="95" max="13" man="1"/>
    <brk id="110" max="13" man="1"/>
    <brk id="126" max="13" man="1"/>
    <brk id="142" max="13" man="1"/>
    <brk id="157" max="13" man="1"/>
    <brk id="172" max="13" man="1"/>
    <brk id="188" max="13" man="1"/>
    <brk id="203" max="13" man="1"/>
    <brk id="219" max="13" man="1"/>
    <brk id="235" max="13" man="1"/>
    <brk id="401" max="13" man="1"/>
    <brk id="417" max="13" man="1"/>
    <brk id="432" max="13" man="1"/>
    <brk id="447" max="13" man="1"/>
    <brk id="462" max="13" man="1"/>
    <brk id="477" max="13" man="1"/>
    <brk id="492" max="13" man="1"/>
    <brk id="50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 мероприятий</vt:lpstr>
      <vt:lpstr>'Перечень мероприятий'!Заголовки_для_печати</vt:lpstr>
      <vt:lpstr>'Перечень мероприятий'!Область_печати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2022-06-24T09:20:21Z</cp:lastPrinted>
  <dcterms:created xsi:type="dcterms:W3CDTF">2020-05-22T13:07:58Z</dcterms:created>
  <dcterms:modified xsi:type="dcterms:W3CDTF">2022-06-29T06:53:04Z</dcterms:modified>
</cp:coreProperties>
</file>