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3\Новая папка\"/>
    </mc:Choice>
  </mc:AlternateContent>
  <bookViews>
    <workbookView xWindow="0" yWindow="0" windowWidth="28725" windowHeight="12270"/>
  </bookViews>
  <sheets>
    <sheet name="Рек МТДИ" sheetId="1" r:id="rId1"/>
  </sheets>
  <definedNames>
    <definedName name="_xlnm.Print_Titles" localSheetId="0">'Рек МТДИ'!$6:$7</definedName>
    <definedName name="_xlnm.Print_Area" localSheetId="0">'Рек МТДИ'!$A$1:$K$70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J37" i="1"/>
  <c r="I38" i="1"/>
  <c r="I37" i="1"/>
  <c r="H38" i="1"/>
  <c r="H37" i="1"/>
  <c r="G38" i="1"/>
  <c r="G37" i="1"/>
  <c r="F38" i="1"/>
  <c r="F37" i="1"/>
  <c r="I59" i="1" l="1"/>
  <c r="I58" i="1"/>
  <c r="H59" i="1"/>
  <c r="H58" i="1"/>
  <c r="G59" i="1"/>
  <c r="G58" i="1"/>
  <c r="F58" i="1"/>
  <c r="J53" i="1"/>
  <c r="J58" i="1" s="1"/>
  <c r="I53" i="1"/>
  <c r="H53" i="1"/>
  <c r="G53" i="1"/>
  <c r="F53" i="1"/>
  <c r="F59" i="1" s="1"/>
  <c r="J59" i="1" l="1"/>
  <c r="E59" i="1" s="1"/>
  <c r="E53" i="1"/>
  <c r="E58" i="1"/>
  <c r="E56" i="1"/>
  <c r="F29" i="1"/>
  <c r="E43" i="1"/>
  <c r="E41" i="1"/>
  <c r="E40" i="1"/>
  <c r="J39" i="1"/>
  <c r="I39" i="1"/>
  <c r="H39" i="1"/>
  <c r="G39" i="1"/>
  <c r="F39" i="1"/>
  <c r="E35" i="1"/>
  <c r="J34" i="1"/>
  <c r="I34" i="1"/>
  <c r="I30" i="1" s="1"/>
  <c r="H34" i="1"/>
  <c r="H30" i="1" s="1"/>
  <c r="G34" i="1"/>
  <c r="J30" i="1"/>
  <c r="J29" i="1"/>
  <c r="I29" i="1"/>
  <c r="I49" i="1" s="1"/>
  <c r="H29" i="1"/>
  <c r="G29" i="1"/>
  <c r="J31" i="1"/>
  <c r="I31" i="1"/>
  <c r="H31" i="1"/>
  <c r="G31" i="1"/>
  <c r="E33" i="1"/>
  <c r="E32" i="1"/>
  <c r="F30" i="1"/>
  <c r="F50" i="1" s="1"/>
  <c r="F34" i="1"/>
  <c r="F31" i="1"/>
  <c r="J11" i="1"/>
  <c r="J10" i="1"/>
  <c r="I11" i="1"/>
  <c r="I10" i="1"/>
  <c r="H11" i="1"/>
  <c r="H10" i="1"/>
  <c r="G11" i="1"/>
  <c r="G10" i="1"/>
  <c r="F11" i="1"/>
  <c r="F10" i="1"/>
  <c r="J20" i="1"/>
  <c r="J19" i="1"/>
  <c r="I20" i="1"/>
  <c r="I19" i="1"/>
  <c r="H20" i="1"/>
  <c r="H19" i="1"/>
  <c r="G20" i="1"/>
  <c r="G19" i="1"/>
  <c r="F20" i="1"/>
  <c r="F19" i="1"/>
  <c r="E23" i="1"/>
  <c r="E22" i="1"/>
  <c r="J21" i="1"/>
  <c r="I21" i="1"/>
  <c r="H21" i="1"/>
  <c r="G21" i="1"/>
  <c r="F21" i="1"/>
  <c r="J12" i="1"/>
  <c r="I12" i="1"/>
  <c r="H12" i="1"/>
  <c r="G12" i="1"/>
  <c r="F12" i="1"/>
  <c r="E14" i="1"/>
  <c r="E17" i="1"/>
  <c r="E16" i="1"/>
  <c r="J15" i="1"/>
  <c r="I15" i="1"/>
  <c r="H15" i="1"/>
  <c r="G15" i="1"/>
  <c r="F15" i="1"/>
  <c r="G26" i="1" l="1"/>
  <c r="H26" i="1"/>
  <c r="J26" i="1"/>
  <c r="J24" i="1" s="1"/>
  <c r="H18" i="1"/>
  <c r="G9" i="1"/>
  <c r="E34" i="1"/>
  <c r="J25" i="1"/>
  <c r="E10" i="1"/>
  <c r="E12" i="1"/>
  <c r="E21" i="1"/>
  <c r="E20" i="1"/>
  <c r="E37" i="1"/>
  <c r="G25" i="1"/>
  <c r="I18" i="1"/>
  <c r="I9" i="1"/>
  <c r="J9" i="1"/>
  <c r="E39" i="1"/>
  <c r="E38" i="1"/>
  <c r="J36" i="1"/>
  <c r="I26" i="1"/>
  <c r="G49" i="1"/>
  <c r="G61" i="1" s="1"/>
  <c r="E15" i="1"/>
  <c r="F18" i="1"/>
  <c r="J18" i="1"/>
  <c r="E11" i="1"/>
  <c r="H25" i="1"/>
  <c r="H24" i="1" s="1"/>
  <c r="I36" i="1"/>
  <c r="H28" i="1"/>
  <c r="H50" i="1"/>
  <c r="E19" i="1"/>
  <c r="F25" i="1"/>
  <c r="F26" i="1"/>
  <c r="I25" i="1"/>
  <c r="J28" i="1"/>
  <c r="J50" i="1"/>
  <c r="G36" i="1"/>
  <c r="F9" i="1"/>
  <c r="H9" i="1"/>
  <c r="F36" i="1"/>
  <c r="H49" i="1"/>
  <c r="H61" i="1" s="1"/>
  <c r="G18" i="1"/>
  <c r="I28" i="1"/>
  <c r="I50" i="1"/>
  <c r="F28" i="1"/>
  <c r="H36" i="1"/>
  <c r="J49" i="1"/>
  <c r="J61" i="1" s="1"/>
  <c r="F49" i="1"/>
  <c r="F62" i="1"/>
  <c r="E29" i="1"/>
  <c r="E31" i="1"/>
  <c r="G30" i="1"/>
  <c r="I24" i="1" l="1"/>
  <c r="G24" i="1"/>
  <c r="E18" i="1"/>
  <c r="E9" i="1"/>
  <c r="E36" i="1"/>
  <c r="F61" i="1"/>
  <c r="F60" i="1" s="1"/>
  <c r="E49" i="1"/>
  <c r="I48" i="1"/>
  <c r="I62" i="1"/>
  <c r="F24" i="1"/>
  <c r="E26" i="1"/>
  <c r="F48" i="1"/>
  <c r="I61" i="1"/>
  <c r="J62" i="1"/>
  <c r="J60" i="1" s="1"/>
  <c r="J48" i="1"/>
  <c r="E25" i="1"/>
  <c r="G28" i="1"/>
  <c r="E28" i="1" s="1"/>
  <c r="G50" i="1"/>
  <c r="H48" i="1"/>
  <c r="H62" i="1"/>
  <c r="H60" i="1" s="1"/>
  <c r="E30" i="1"/>
  <c r="E24" i="1" l="1"/>
  <c r="E61" i="1"/>
  <c r="G62" i="1"/>
  <c r="G60" i="1" s="1"/>
  <c r="G48" i="1"/>
  <c r="E48" i="1" s="1"/>
  <c r="E50" i="1"/>
  <c r="E62" i="1" s="1"/>
  <c r="I60" i="1"/>
  <c r="E60" i="1" l="1"/>
</calcChain>
</file>

<file path=xl/sharedStrings.xml><?xml version="1.0" encoding="utf-8"?>
<sst xmlns="http://schemas.openxmlformats.org/spreadsheetml/2006/main" count="137" uniqueCount="67">
  <si>
    <t>Перечень мероприятий муниципальной программы Одинцовского городского округа Московской области</t>
  </si>
  <si>
    <t>"Развитие и функционирование дорожно-транспортного комплекса"</t>
  </si>
  <si>
    <t>№ п/п</t>
  </si>
  <si>
    <t>Мероприятия по реализации программы</t>
  </si>
  <si>
    <t>Срок исполнения мероприятий</t>
  </si>
  <si>
    <t>Источники финансирования</t>
  </si>
  <si>
    <t>Всего
 (тыс. руб.)</t>
  </si>
  <si>
    <t>Объем финансирования по годам (тыс. руб.)</t>
  </si>
  <si>
    <t>Ответственный за выполнение мероприятия</t>
  </si>
  <si>
    <t>2023 год</t>
  </si>
  <si>
    <t>2024 год</t>
  </si>
  <si>
    <t>2025 год</t>
  </si>
  <si>
    <t>2026 год</t>
  </si>
  <si>
    <t xml:space="preserve">1. </t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</si>
  <si>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</si>
  <si>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</si>
  <si>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</si>
  <si>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</si>
  <si>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</si>
  <si>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>1.2.</t>
  </si>
  <si>
    <t>Итого по подпрограмме:</t>
  </si>
  <si>
    <t xml:space="preserve"> Подпрограмма «Дороги Подмосковья»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</si>
  <si>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</si>
  <si>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</si>
  <si>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</si>
  <si>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</si>
  <si>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r>
      <t>Мероприятие 02.02 Финансирование работ по строительству (реконструкции) объектов дорожного хозяйства местного значения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счет средств местного бюджета.  </t>
    </r>
  </si>
  <si>
    <t>МКУ "Упрдоркапстрой"</t>
  </si>
  <si>
    <t>2.</t>
  </si>
  <si>
    <t xml:space="preserve"> МКУ "Упрдоркапстрой"</t>
  </si>
  <si>
    <t>2.1.</t>
  </si>
  <si>
    <t>2.2.</t>
  </si>
  <si>
    <t>2.5.</t>
  </si>
  <si>
    <t>2.6.</t>
  </si>
  <si>
    <t>Подпрограмма "Обеспечивающая подпрограмма"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</si>
  <si>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</si>
  <si>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дорого и осуществление дорожной деятельности</t>
  </si>
  <si>
    <t>Мероприятие 01.02  Расходы на обеспечение деятельности (оказание услуг) муниципальных учреждений в сфере дорожного хозяйства</t>
  </si>
  <si>
    <t>Всего по муниципальной программе:</t>
  </si>
  <si>
    <t>Начальник Управления транспорта, дорожной инфраструктуры и безопасности дорожного движения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</si>
  <si>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</si>
  <si>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</si>
  <si>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</si>
  <si>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</si>
  <si>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Управление транспорта, дорожной инфраструктуры и безопасности дорожного движения, МКУ "Упрдоркапстрой"</t>
  </si>
  <si>
    <t>МКУ "Упрдоркапстрой", Управление транспорта, дорожной инфраструктуры и безопасности дорожного движения, МКУ "Упрдоркапстрой"</t>
  </si>
  <si>
    <t xml:space="preserve"> Подпрограмма "Пассажирский транспорт общего пользования»</t>
  </si>
  <si>
    <t>Управление транспорта , дорожной инфраструктуры и безопасности дорожного движения</t>
  </si>
  <si>
    <r>
      <t xml:space="preserve">Основное мероприятие 02
</t>
    </r>
    <r>
      <rPr>
        <sz val="10"/>
        <rFont val="Times New Roman"/>
        <family val="1"/>
        <charset val="204"/>
      </rPr>
      <t xml:space="preserve">Организация транспортного обслуживания населения </t>
    </r>
  </si>
  <si>
    <t>приложение 2 к МП</t>
  </si>
  <si>
    <r>
      <t>2023-2027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годы</t>
    </r>
  </si>
  <si>
    <t>2027 год</t>
  </si>
  <si>
    <t>2023-2027 годы</t>
  </si>
  <si>
    <t>1.3.</t>
  </si>
  <si>
    <r>
      <rPr>
        <b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05.Обеспечение безопасности население на объектах транспортной инфраструктуры</t>
    </r>
  </si>
  <si>
    <t>1.4.</t>
  </si>
  <si>
    <t xml:space="preserve">Мероприятие 05.02 Обеспечение безопасности население на объектах транспортной инфраструктуры </t>
  </si>
  <si>
    <t xml:space="preserve">Средства бюджета Одинцовского городского округа </t>
  </si>
  <si>
    <t xml:space="preserve">Мероприятие 02.01 Строительство (реконструкция) объектов дорожного хозяйства местного значения.  </t>
  </si>
  <si>
    <r>
      <rPr>
        <b/>
        <sz val="10"/>
        <rFont val="Times New Roman"/>
        <family val="1"/>
        <charset val="204"/>
      </rPr>
      <t xml:space="preserve">Основное мероприятие 04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</si>
  <si>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 xml:space="preserve">Меропрития 04.01  Капитальный ремонт и ремонт автомобильных дорог общего пользования местного значения
</t>
  </si>
  <si>
    <t>2023-2027годы</t>
  </si>
  <si>
    <t>Мероприятие 04.03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</si>
  <si>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04.08 Дорожная деятельность в отношении автомобильных дорог местного значения в границах городского округа</t>
  </si>
  <si>
    <t>Мероприятие 04.09 Мероприятия по обеспечению безопасности дорожного движения</t>
  </si>
  <si>
    <t xml:space="preserve">Мероприятие 02.01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
</t>
  </si>
  <si>
    <t xml:space="preserve">Мероприятие02.04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</si>
</sst>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#,##0.000000"/>
    <numFmt numFmtId="167" formatCode="#,##0.00000_ ;[Red]\-#,##0.00000\ "/>
    <numFmt numFmtId="168" formatCode="0.00000"/>
    <numFmt numFmtId="169" formatCode="_-* #,##0.0000\ _₽_-;\-* #,##0.0000\ _₽_-;_-* &quot;-&quot;??\ _₽_-;_-@_-"/>
    <numFmt numFmtId="170" formatCode="_-* #,##0.00000\ _₽_-;\-* #,##0.00000\ _₽_-;_-* &quot;-&quot;??\ _₽_-;_-@_-"/>
    <numFmt numFmtId="171" formatCode="0.0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3" borderId="0" xfId="0" applyFont="1" applyFill="1"/>
    <xf numFmtId="167" fontId="2" fillId="2" borderId="0" xfId="0" applyNumberFormat="1" applyFont="1" applyFill="1"/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justify"/>
    </xf>
    <xf numFmtId="164" fontId="2" fillId="2" borderId="0" xfId="0" applyNumberFormat="1" applyFont="1" applyFill="1"/>
    <xf numFmtId="165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165" fontId="2" fillId="0" borderId="2" xfId="1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justify" vertical="top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9" fontId="8" fillId="0" borderId="2" xfId="1" applyNumberFormat="1" applyFont="1" applyFill="1" applyBorder="1" applyAlignment="1">
      <alignment horizontal="center" vertical="center" wrapText="1"/>
    </xf>
    <xf numFmtId="170" fontId="8" fillId="0" borderId="2" xfId="1" applyNumberFormat="1" applyFont="1" applyFill="1" applyBorder="1" applyAlignment="1">
      <alignment horizontal="center" vertical="center" wrapText="1"/>
    </xf>
    <xf numFmtId="168" fontId="8" fillId="0" borderId="2" xfId="1" applyNumberFormat="1" applyFont="1" applyFill="1" applyBorder="1" applyAlignment="1">
      <alignment horizontal="center" vertical="center" wrapText="1"/>
    </xf>
    <xf numFmtId="171" fontId="8" fillId="0" borderId="2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top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A46" zoomScale="90" zoomScaleNormal="90" zoomScaleSheetLayoutView="90" workbookViewId="0">
      <selection activeCell="F50" sqref="F50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6" style="1" customWidth="1"/>
    <col min="5" max="5" width="16.7109375" style="1" customWidth="1"/>
    <col min="6" max="6" width="18.140625" style="2" customWidth="1"/>
    <col min="7" max="7" width="16" style="2" customWidth="1"/>
    <col min="8" max="8" width="16.140625" style="13" customWidth="1"/>
    <col min="9" max="9" width="15.140625" style="13" customWidth="1"/>
    <col min="10" max="10" width="16.7109375" style="1" customWidth="1"/>
    <col min="11" max="11" width="36.85546875" style="1" customWidth="1"/>
    <col min="12" max="12" width="9.140625" style="1"/>
    <col min="13" max="13" width="13" style="1" bestFit="1" customWidth="1"/>
    <col min="14" max="16384" width="9.140625" style="1"/>
  </cols>
  <sheetData>
    <row r="1" spans="1:14" s="2" customFormat="1" ht="54" customHeight="1" x14ac:dyDescent="0.2">
      <c r="K1" s="41"/>
      <c r="M1" s="13" t="s">
        <v>49</v>
      </c>
      <c r="N1" s="13"/>
    </row>
    <row r="2" spans="1:14" s="2" customFormat="1" ht="21.75" customHeight="1" x14ac:dyDescent="0.2">
      <c r="K2" s="42"/>
    </row>
    <row r="3" spans="1:14" s="2" customFormat="1" ht="15.75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4" s="2" customFormat="1" ht="15.75" x14ac:dyDescent="0.2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4" s="2" customFormat="1" ht="16.899999999999999" customHeight="1" x14ac:dyDescent="0.2">
      <c r="A5" s="15"/>
      <c r="B5" s="16"/>
      <c r="D5" s="16"/>
      <c r="E5" s="17"/>
      <c r="F5" s="85"/>
      <c r="G5" s="85"/>
      <c r="H5" s="85"/>
      <c r="I5" s="17"/>
      <c r="J5" s="17"/>
      <c r="K5" s="16"/>
    </row>
    <row r="6" spans="1:14" s="2" customFormat="1" ht="21" customHeight="1" x14ac:dyDescent="0.2">
      <c r="A6" s="93" t="s">
        <v>2</v>
      </c>
      <c r="B6" s="94" t="s">
        <v>3</v>
      </c>
      <c r="C6" s="94" t="s">
        <v>4</v>
      </c>
      <c r="D6" s="94" t="s">
        <v>5</v>
      </c>
      <c r="E6" s="95" t="s">
        <v>6</v>
      </c>
      <c r="F6" s="86" t="s">
        <v>7</v>
      </c>
      <c r="G6" s="87"/>
      <c r="H6" s="87"/>
      <c r="I6" s="87"/>
      <c r="J6" s="87"/>
      <c r="K6" s="88" t="s">
        <v>8</v>
      </c>
    </row>
    <row r="7" spans="1:14" s="2" customFormat="1" ht="40.5" customHeight="1" x14ac:dyDescent="0.2">
      <c r="A7" s="93"/>
      <c r="B7" s="94"/>
      <c r="C7" s="94"/>
      <c r="D7" s="94"/>
      <c r="E7" s="95"/>
      <c r="F7" s="24" t="s">
        <v>9</v>
      </c>
      <c r="G7" s="24" t="s">
        <v>10</v>
      </c>
      <c r="H7" s="24" t="s">
        <v>11</v>
      </c>
      <c r="I7" s="24" t="s">
        <v>12</v>
      </c>
      <c r="J7" s="24" t="s">
        <v>51</v>
      </c>
      <c r="K7" s="89"/>
    </row>
    <row r="8" spans="1:14" s="2" customFormat="1" ht="19.149999999999999" customHeight="1" x14ac:dyDescent="0.2">
      <c r="A8" s="90" t="s">
        <v>46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4" s="2" customFormat="1" ht="22.9" customHeight="1" x14ac:dyDescent="0.2">
      <c r="A9" s="58" t="s">
        <v>13</v>
      </c>
      <c r="B9" s="91" t="s">
        <v>48</v>
      </c>
      <c r="C9" s="55" t="s">
        <v>50</v>
      </c>
      <c r="D9" s="25" t="s">
        <v>14</v>
      </c>
      <c r="E9" s="18">
        <f>SUM(F9+G9+H9+I9+J9)</f>
        <v>844942</v>
      </c>
      <c r="F9" s="18">
        <f>SUM(F10+F11)</f>
        <v>271895</v>
      </c>
      <c r="G9" s="18">
        <f>SUM(G10+G11)</f>
        <v>286762</v>
      </c>
      <c r="H9" s="18">
        <f>SUM(H10+H11)</f>
        <v>286285</v>
      </c>
      <c r="I9" s="18">
        <f>SUM(I10+I11)</f>
        <v>0</v>
      </c>
      <c r="J9" s="18">
        <f>SUM(J10+J11)</f>
        <v>0</v>
      </c>
      <c r="K9" s="55" t="s">
        <v>15</v>
      </c>
    </row>
    <row r="10" spans="1:14" s="2" customFormat="1" ht="53.45" customHeight="1" x14ac:dyDescent="0.2">
      <c r="A10" s="75"/>
      <c r="B10" s="92"/>
      <c r="C10" s="56"/>
      <c r="D10" s="26" t="s">
        <v>16</v>
      </c>
      <c r="E10" s="18">
        <f>SUM(F10+G10+H10+I10+J10)</f>
        <v>212017</v>
      </c>
      <c r="F10" s="18">
        <f>SUM(F16)</f>
        <v>68194</v>
      </c>
      <c r="G10" s="18">
        <f>SUM(G16)</f>
        <v>71974</v>
      </c>
      <c r="H10" s="18">
        <f>SUM(H16)</f>
        <v>71849</v>
      </c>
      <c r="I10" s="18">
        <f>SUM(I16)</f>
        <v>0</v>
      </c>
      <c r="J10" s="18">
        <f>SUM(J16)</f>
        <v>0</v>
      </c>
      <c r="K10" s="56"/>
    </row>
    <row r="11" spans="1:14" s="2" customFormat="1" ht="64.5" customHeight="1" x14ac:dyDescent="0.2">
      <c r="A11" s="75"/>
      <c r="B11" s="92"/>
      <c r="C11" s="56"/>
      <c r="D11" s="26" t="s">
        <v>17</v>
      </c>
      <c r="E11" s="18">
        <f>SUM(F11+G11+H11+I11+J11)</f>
        <v>632925</v>
      </c>
      <c r="F11" s="18">
        <f>SUM(F14+F17)</f>
        <v>203701</v>
      </c>
      <c r="G11" s="18">
        <f>SUM(G14+G17)</f>
        <v>214788</v>
      </c>
      <c r="H11" s="18">
        <f>SUM(H14+H17)</f>
        <v>214436</v>
      </c>
      <c r="I11" s="18">
        <f>SUM(I14+I17)</f>
        <v>0</v>
      </c>
      <c r="J11" s="18">
        <f>SUM(J14+J17)</f>
        <v>0</v>
      </c>
      <c r="K11" s="57"/>
    </row>
    <row r="12" spans="1:14" s="2" customFormat="1" ht="21.6" customHeight="1" x14ac:dyDescent="0.2">
      <c r="A12" s="58" t="s">
        <v>18</v>
      </c>
      <c r="B12" s="76" t="s">
        <v>65</v>
      </c>
      <c r="C12" s="55" t="s">
        <v>52</v>
      </c>
      <c r="D12" s="96" t="s">
        <v>14</v>
      </c>
      <c r="E12" s="60">
        <f>SUM(F12+G12+H12+I12+J12)</f>
        <v>10272</v>
      </c>
      <c r="F12" s="60">
        <f>SUM(F14)</f>
        <v>3424</v>
      </c>
      <c r="G12" s="60">
        <f>SUM(G14)</f>
        <v>3424</v>
      </c>
      <c r="H12" s="60">
        <f>SUM(H14)</f>
        <v>3424</v>
      </c>
      <c r="I12" s="60">
        <f>SUM(I14)</f>
        <v>0</v>
      </c>
      <c r="J12" s="60">
        <f>SUM(J14)</f>
        <v>0</v>
      </c>
      <c r="K12" s="55" t="s">
        <v>15</v>
      </c>
    </row>
    <row r="13" spans="1:14" s="2" customFormat="1" ht="58.15" customHeight="1" x14ac:dyDescent="0.2">
      <c r="A13" s="75"/>
      <c r="B13" s="77"/>
      <c r="C13" s="56"/>
      <c r="D13" s="97"/>
      <c r="E13" s="61"/>
      <c r="F13" s="61"/>
      <c r="G13" s="61"/>
      <c r="H13" s="61"/>
      <c r="I13" s="61"/>
      <c r="J13" s="61"/>
      <c r="K13" s="56"/>
    </row>
    <row r="14" spans="1:14" s="2" customFormat="1" ht="59.25" customHeight="1" x14ac:dyDescent="0.2">
      <c r="A14" s="75"/>
      <c r="B14" s="78"/>
      <c r="C14" s="56"/>
      <c r="D14" s="26" t="s">
        <v>17</v>
      </c>
      <c r="E14" s="18">
        <f t="shared" ref="E14:E26" si="0">SUM(F14+G14+H14+I14+J14)</f>
        <v>10272</v>
      </c>
      <c r="F14" s="18">
        <v>3424</v>
      </c>
      <c r="G14" s="18">
        <v>3424</v>
      </c>
      <c r="H14" s="18">
        <v>3424</v>
      </c>
      <c r="I14" s="18">
        <v>0</v>
      </c>
      <c r="J14" s="18">
        <v>0</v>
      </c>
      <c r="K14" s="56"/>
    </row>
    <row r="15" spans="1:14" s="2" customFormat="1" ht="30.75" customHeight="1" x14ac:dyDescent="0.2">
      <c r="A15" s="43"/>
      <c r="B15" s="62" t="s">
        <v>66</v>
      </c>
      <c r="C15" s="56" t="s">
        <v>52</v>
      </c>
      <c r="D15" s="26" t="s">
        <v>14</v>
      </c>
      <c r="E15" s="18">
        <f t="shared" si="0"/>
        <v>834670</v>
      </c>
      <c r="F15" s="18">
        <f>SUM(F16+F17)</f>
        <v>268471</v>
      </c>
      <c r="G15" s="18">
        <f>SUM(G16+G17)</f>
        <v>283338</v>
      </c>
      <c r="H15" s="18">
        <f>SUM(H16+H17)</f>
        <v>282861</v>
      </c>
      <c r="I15" s="18">
        <f>SUM(I16+I17)</f>
        <v>0</v>
      </c>
      <c r="J15" s="18">
        <f>SUM(J16+J17)</f>
        <v>0</v>
      </c>
      <c r="K15" s="56" t="s">
        <v>15</v>
      </c>
    </row>
    <row r="16" spans="1:14" s="2" customFormat="1" ht="42" customHeight="1" x14ac:dyDescent="0.2">
      <c r="A16" s="43"/>
      <c r="B16" s="63"/>
      <c r="C16" s="56"/>
      <c r="D16" s="26" t="s">
        <v>16</v>
      </c>
      <c r="E16" s="18">
        <f t="shared" si="0"/>
        <v>212017</v>
      </c>
      <c r="F16" s="18">
        <v>68194</v>
      </c>
      <c r="G16" s="18">
        <v>71974</v>
      </c>
      <c r="H16" s="18">
        <v>71849</v>
      </c>
      <c r="I16" s="18">
        <v>0</v>
      </c>
      <c r="J16" s="18">
        <v>0</v>
      </c>
      <c r="K16" s="56"/>
    </row>
    <row r="17" spans="1:11" s="2" customFormat="1" ht="38.25" x14ac:dyDescent="0.2">
      <c r="A17" s="27" t="s">
        <v>19</v>
      </c>
      <c r="B17" s="64"/>
      <c r="C17" s="57"/>
      <c r="D17" s="26" t="s">
        <v>17</v>
      </c>
      <c r="E17" s="18">
        <f t="shared" si="0"/>
        <v>622653</v>
      </c>
      <c r="F17" s="18">
        <v>200277</v>
      </c>
      <c r="G17" s="18">
        <v>211364</v>
      </c>
      <c r="H17" s="18">
        <v>211012</v>
      </c>
      <c r="I17" s="18">
        <v>0</v>
      </c>
      <c r="J17" s="18">
        <v>0</v>
      </c>
      <c r="K17" s="57"/>
    </row>
    <row r="18" spans="1:11" s="2" customFormat="1" ht="27" customHeight="1" x14ac:dyDescent="0.2">
      <c r="A18" s="58" t="s">
        <v>53</v>
      </c>
      <c r="B18" s="62" t="s">
        <v>54</v>
      </c>
      <c r="C18" s="55" t="s">
        <v>52</v>
      </c>
      <c r="D18" s="47" t="s">
        <v>14</v>
      </c>
      <c r="E18" s="18">
        <f t="shared" si="0"/>
        <v>735000</v>
      </c>
      <c r="F18" s="18">
        <f>SUM(F19+F20)</f>
        <v>735000</v>
      </c>
      <c r="G18" s="18">
        <f>SUM(G19+G20)</f>
        <v>0</v>
      </c>
      <c r="H18" s="18">
        <f>SUM(H19+H20)</f>
        <v>0</v>
      </c>
      <c r="I18" s="18">
        <f>SUM(I19+I20)</f>
        <v>0</v>
      </c>
      <c r="J18" s="18">
        <f>SUM(J19+J20)</f>
        <v>0</v>
      </c>
      <c r="K18" s="55"/>
    </row>
    <row r="19" spans="1:11" s="2" customFormat="1" ht="38.25" x14ac:dyDescent="0.2">
      <c r="A19" s="75"/>
      <c r="B19" s="63"/>
      <c r="C19" s="56"/>
      <c r="D19" s="47" t="s">
        <v>16</v>
      </c>
      <c r="E19" s="18">
        <f t="shared" si="0"/>
        <v>449820</v>
      </c>
      <c r="F19" s="18">
        <f t="shared" ref="F19:J20" si="1">SUM(F22)</f>
        <v>449820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56"/>
    </row>
    <row r="20" spans="1:11" s="2" customFormat="1" ht="58.5" customHeight="1" x14ac:dyDescent="0.2">
      <c r="A20" s="59"/>
      <c r="B20" s="64"/>
      <c r="C20" s="57"/>
      <c r="D20" s="47" t="s">
        <v>17</v>
      </c>
      <c r="E20" s="18">
        <f t="shared" si="0"/>
        <v>285180</v>
      </c>
      <c r="F20" s="18">
        <f t="shared" si="1"/>
        <v>285180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57"/>
    </row>
    <row r="21" spans="1:11" s="2" customFormat="1" ht="39.75" customHeight="1" x14ac:dyDescent="0.2">
      <c r="A21" s="58" t="s">
        <v>55</v>
      </c>
      <c r="B21" s="62" t="s">
        <v>56</v>
      </c>
      <c r="C21" s="55" t="s">
        <v>52</v>
      </c>
      <c r="D21" s="47" t="s">
        <v>14</v>
      </c>
      <c r="E21" s="18">
        <f t="shared" si="0"/>
        <v>735000</v>
      </c>
      <c r="F21" s="18">
        <f>SUM(F22+F23)</f>
        <v>735000</v>
      </c>
      <c r="G21" s="18">
        <f>SUM(G22+G23)</f>
        <v>0</v>
      </c>
      <c r="H21" s="18">
        <f>SUM(H22+H23)</f>
        <v>0</v>
      </c>
      <c r="I21" s="18">
        <f>SUM(I22+I23)</f>
        <v>0</v>
      </c>
      <c r="J21" s="18">
        <f>SUM(J22+J23)</f>
        <v>0</v>
      </c>
      <c r="K21" s="55" t="s">
        <v>47</v>
      </c>
    </row>
    <row r="22" spans="1:11" s="2" customFormat="1" ht="41.25" customHeight="1" x14ac:dyDescent="0.2">
      <c r="A22" s="75"/>
      <c r="B22" s="63"/>
      <c r="C22" s="56"/>
      <c r="D22" s="47" t="s">
        <v>16</v>
      </c>
      <c r="E22" s="18">
        <f t="shared" si="0"/>
        <v>449820</v>
      </c>
      <c r="F22" s="18">
        <v>449820</v>
      </c>
      <c r="G22" s="18">
        <v>0</v>
      </c>
      <c r="H22" s="18">
        <v>0</v>
      </c>
      <c r="I22" s="18">
        <v>0</v>
      </c>
      <c r="J22" s="18">
        <v>0</v>
      </c>
      <c r="K22" s="56"/>
    </row>
    <row r="23" spans="1:11" s="2" customFormat="1" ht="61.5" customHeight="1" x14ac:dyDescent="0.2">
      <c r="A23" s="59"/>
      <c r="B23" s="64"/>
      <c r="C23" s="57"/>
      <c r="D23" s="47" t="s">
        <v>57</v>
      </c>
      <c r="E23" s="18">
        <f t="shared" si="0"/>
        <v>285180</v>
      </c>
      <c r="F23" s="18">
        <v>285180</v>
      </c>
      <c r="G23" s="18">
        <v>0</v>
      </c>
      <c r="H23" s="18">
        <v>0</v>
      </c>
      <c r="I23" s="18">
        <v>0</v>
      </c>
      <c r="J23" s="18">
        <v>0</v>
      </c>
      <c r="K23" s="57"/>
    </row>
    <row r="24" spans="1:11" s="2" customFormat="1" ht="22.9" customHeight="1" x14ac:dyDescent="0.2">
      <c r="A24" s="79" t="s">
        <v>20</v>
      </c>
      <c r="B24" s="80"/>
      <c r="C24" s="80"/>
      <c r="D24" s="81"/>
      <c r="E24" s="19">
        <f t="shared" si="0"/>
        <v>1579942</v>
      </c>
      <c r="F24" s="19">
        <f>SUM(F26+F25)</f>
        <v>1006895</v>
      </c>
      <c r="G24" s="19">
        <f>SUM(G25+G26)</f>
        <v>286762</v>
      </c>
      <c r="H24" s="19">
        <f>SUM(H26+H25)</f>
        <v>286285</v>
      </c>
      <c r="I24" s="19">
        <f>SUM(I26+I25)</f>
        <v>0</v>
      </c>
      <c r="J24" s="19">
        <f>SUM(J26+J25)</f>
        <v>0</v>
      </c>
      <c r="K24" s="65"/>
    </row>
    <row r="25" spans="1:11" s="2" customFormat="1" ht="21" customHeight="1" x14ac:dyDescent="0.2">
      <c r="A25" s="79" t="s">
        <v>16</v>
      </c>
      <c r="B25" s="80"/>
      <c r="C25" s="80"/>
      <c r="D25" s="81"/>
      <c r="E25" s="30">
        <f t="shared" si="0"/>
        <v>661837</v>
      </c>
      <c r="F25" s="30">
        <f t="shared" ref="F25:J26" si="2">SUM(F10+F19)</f>
        <v>518014</v>
      </c>
      <c r="G25" s="30">
        <f t="shared" si="2"/>
        <v>71974</v>
      </c>
      <c r="H25" s="30">
        <f t="shared" si="2"/>
        <v>71849</v>
      </c>
      <c r="I25" s="30">
        <f t="shared" si="2"/>
        <v>0</v>
      </c>
      <c r="J25" s="30">
        <f t="shared" si="2"/>
        <v>0</v>
      </c>
      <c r="K25" s="66"/>
    </row>
    <row r="26" spans="1:11" s="2" customFormat="1" ht="28.9" customHeight="1" x14ac:dyDescent="0.2">
      <c r="A26" s="79" t="s">
        <v>17</v>
      </c>
      <c r="B26" s="80"/>
      <c r="C26" s="80"/>
      <c r="D26" s="81"/>
      <c r="E26" s="19">
        <f t="shared" si="0"/>
        <v>918105</v>
      </c>
      <c r="F26" s="19">
        <f t="shared" si="2"/>
        <v>488881</v>
      </c>
      <c r="G26" s="19">
        <f t="shared" si="2"/>
        <v>214788</v>
      </c>
      <c r="H26" s="19">
        <f t="shared" si="2"/>
        <v>214436</v>
      </c>
      <c r="I26" s="19">
        <f t="shared" si="2"/>
        <v>0</v>
      </c>
      <c r="J26" s="19">
        <f t="shared" si="2"/>
        <v>0</v>
      </c>
      <c r="K26" s="67"/>
    </row>
    <row r="27" spans="1:11" s="2" customFormat="1" ht="18.600000000000001" customHeight="1" x14ac:dyDescent="0.2">
      <c r="A27" s="72" t="s">
        <v>21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</row>
    <row r="28" spans="1:11" s="2" customFormat="1" ht="20.25" customHeight="1" x14ac:dyDescent="0.2">
      <c r="A28" s="58" t="s">
        <v>22</v>
      </c>
      <c r="B28" s="91" t="s">
        <v>23</v>
      </c>
      <c r="C28" s="55" t="s">
        <v>52</v>
      </c>
      <c r="D28" s="31" t="s">
        <v>14</v>
      </c>
      <c r="E28" s="18">
        <f t="shared" ref="E28:E41" si="3">SUM(F28+G28+H28+I28+J28)</f>
        <v>227820.16999999998</v>
      </c>
      <c r="F28" s="18">
        <f>SUM(F30+F29)</f>
        <v>227820.16999999998</v>
      </c>
      <c r="G28" s="18">
        <f>SUM(G29+G30)</f>
        <v>0</v>
      </c>
      <c r="H28" s="18">
        <f>SUM(H30+H29)</f>
        <v>0</v>
      </c>
      <c r="I28" s="18">
        <f>SUM(I30+I29)</f>
        <v>0</v>
      </c>
      <c r="J28" s="18">
        <f>SUM(J30+J29)</f>
        <v>0</v>
      </c>
      <c r="K28" s="55" t="s">
        <v>24</v>
      </c>
    </row>
    <row r="29" spans="1:11" s="2" customFormat="1" ht="41.25" customHeight="1" x14ac:dyDescent="0.2">
      <c r="A29" s="75"/>
      <c r="B29" s="92"/>
      <c r="C29" s="56"/>
      <c r="D29" s="31" t="s">
        <v>16</v>
      </c>
      <c r="E29" s="18">
        <f t="shared" si="3"/>
        <v>182477.302</v>
      </c>
      <c r="F29" s="18">
        <f>SUM(F32)</f>
        <v>182477.302</v>
      </c>
      <c r="G29" s="18">
        <f>SUM(G32)</f>
        <v>0</v>
      </c>
      <c r="H29" s="18">
        <f>SUM(H32)</f>
        <v>0</v>
      </c>
      <c r="I29" s="18">
        <f>SUM(I32)</f>
        <v>0</v>
      </c>
      <c r="J29" s="18">
        <f>SUM(J32)</f>
        <v>0</v>
      </c>
      <c r="K29" s="56"/>
    </row>
    <row r="30" spans="1:11" s="2" customFormat="1" ht="54.75" customHeight="1" x14ac:dyDescent="0.2">
      <c r="A30" s="59"/>
      <c r="B30" s="98"/>
      <c r="C30" s="57"/>
      <c r="D30" s="32" t="s">
        <v>17</v>
      </c>
      <c r="E30" s="18">
        <f t="shared" si="3"/>
        <v>45342.868000000002</v>
      </c>
      <c r="F30" s="18">
        <f>SUM(F33+F35)</f>
        <v>45342.868000000002</v>
      </c>
      <c r="G30" s="18">
        <f>SUM(G33+G34)</f>
        <v>0</v>
      </c>
      <c r="H30" s="18">
        <f>SUM(H33+H34)</f>
        <v>0</v>
      </c>
      <c r="I30" s="18">
        <f>SUM(I33+I34)</f>
        <v>0</v>
      </c>
      <c r="J30" s="18">
        <f>SUM(J33+J34)</f>
        <v>0</v>
      </c>
      <c r="K30" s="57"/>
    </row>
    <row r="31" spans="1:11" s="2" customFormat="1" ht="24" customHeight="1" x14ac:dyDescent="0.2">
      <c r="A31" s="58" t="s">
        <v>25</v>
      </c>
      <c r="B31" s="62" t="s">
        <v>58</v>
      </c>
      <c r="C31" s="55" t="s">
        <v>52</v>
      </c>
      <c r="D31" s="32" t="s">
        <v>14</v>
      </c>
      <c r="E31" s="18">
        <f t="shared" si="3"/>
        <v>192082.16999999998</v>
      </c>
      <c r="F31" s="18">
        <f>SUM(F33+F32)</f>
        <v>192082.16999999998</v>
      </c>
      <c r="G31" s="18">
        <f>SUM(G32+G33)</f>
        <v>0</v>
      </c>
      <c r="H31" s="18">
        <f>SUM(H33+H32)</f>
        <v>0</v>
      </c>
      <c r="I31" s="18">
        <f>SUM(I33+I32)</f>
        <v>0</v>
      </c>
      <c r="J31" s="18">
        <f>SUM(J33+J32)</f>
        <v>0</v>
      </c>
      <c r="K31" s="55" t="s">
        <v>45</v>
      </c>
    </row>
    <row r="32" spans="1:11" s="2" customFormat="1" ht="40.5" customHeight="1" x14ac:dyDescent="0.2">
      <c r="A32" s="75"/>
      <c r="B32" s="63"/>
      <c r="C32" s="56"/>
      <c r="D32" s="32" t="s">
        <v>16</v>
      </c>
      <c r="E32" s="18">
        <f t="shared" si="3"/>
        <v>182477.302</v>
      </c>
      <c r="F32" s="18">
        <v>182477.302</v>
      </c>
      <c r="G32" s="18">
        <v>0</v>
      </c>
      <c r="H32" s="20">
        <v>0</v>
      </c>
      <c r="I32" s="20">
        <v>0</v>
      </c>
      <c r="J32" s="18">
        <v>0</v>
      </c>
      <c r="K32" s="56"/>
    </row>
    <row r="33" spans="1:13" s="2" customFormat="1" ht="63" customHeight="1" x14ac:dyDescent="0.2">
      <c r="A33" s="59"/>
      <c r="B33" s="64"/>
      <c r="C33" s="57"/>
      <c r="D33" s="32" t="s">
        <v>17</v>
      </c>
      <c r="E33" s="18">
        <f t="shared" si="3"/>
        <v>9604.8680000000004</v>
      </c>
      <c r="F33" s="18">
        <v>9604.8680000000004</v>
      </c>
      <c r="G33" s="18">
        <v>0</v>
      </c>
      <c r="H33" s="20">
        <v>0</v>
      </c>
      <c r="I33" s="20">
        <v>0</v>
      </c>
      <c r="J33" s="18">
        <v>0</v>
      </c>
      <c r="K33" s="57"/>
    </row>
    <row r="34" spans="1:13" s="2" customFormat="1" ht="52.5" customHeight="1" x14ac:dyDescent="0.2">
      <c r="A34" s="58" t="s">
        <v>19</v>
      </c>
      <c r="B34" s="55" t="s">
        <v>26</v>
      </c>
      <c r="C34" s="55" t="s">
        <v>52</v>
      </c>
      <c r="D34" s="32" t="s">
        <v>14</v>
      </c>
      <c r="E34" s="18">
        <f t="shared" si="3"/>
        <v>35738</v>
      </c>
      <c r="F34" s="18">
        <f>SUM(F35)</f>
        <v>35738</v>
      </c>
      <c r="G34" s="18">
        <f>SUM(G35)</f>
        <v>0</v>
      </c>
      <c r="H34" s="20">
        <f>SUM(H35)</f>
        <v>0</v>
      </c>
      <c r="I34" s="20">
        <f>SUM(I35)</f>
        <v>0</v>
      </c>
      <c r="J34" s="18">
        <f>SUM(J35)</f>
        <v>0</v>
      </c>
      <c r="K34" s="40"/>
    </row>
    <row r="35" spans="1:13" s="2" customFormat="1" ht="61.5" customHeight="1" x14ac:dyDescent="0.2">
      <c r="A35" s="59"/>
      <c r="B35" s="57"/>
      <c r="C35" s="57"/>
      <c r="D35" s="48" t="s">
        <v>17</v>
      </c>
      <c r="E35" s="21">
        <f t="shared" si="3"/>
        <v>35738</v>
      </c>
      <c r="F35" s="21">
        <v>35738</v>
      </c>
      <c r="G35" s="21">
        <v>0</v>
      </c>
      <c r="H35" s="21">
        <v>0</v>
      </c>
      <c r="I35" s="21">
        <v>0</v>
      </c>
      <c r="J35" s="21">
        <v>0</v>
      </c>
      <c r="K35" s="28" t="s">
        <v>27</v>
      </c>
    </row>
    <row r="36" spans="1:13" s="2" customFormat="1" ht="25.9" customHeight="1" x14ac:dyDescent="0.2">
      <c r="A36" s="99" t="s">
        <v>28</v>
      </c>
      <c r="B36" s="100" t="s">
        <v>59</v>
      </c>
      <c r="C36" s="55" t="s">
        <v>52</v>
      </c>
      <c r="D36" s="33" t="s">
        <v>14</v>
      </c>
      <c r="E36" s="18">
        <f t="shared" si="3"/>
        <v>3014620</v>
      </c>
      <c r="F36" s="18">
        <f>SUM(F38+F37)</f>
        <v>1042690</v>
      </c>
      <c r="G36" s="18">
        <f>SUM(G37+G38)</f>
        <v>1000118</v>
      </c>
      <c r="H36" s="18">
        <f>SUM(H37+H38)</f>
        <v>971812</v>
      </c>
      <c r="I36" s="18">
        <f>SUM(I38+I37)</f>
        <v>0</v>
      </c>
      <c r="J36" s="18">
        <f>SUM(J38+J37)</f>
        <v>0</v>
      </c>
      <c r="K36" s="55" t="s">
        <v>29</v>
      </c>
    </row>
    <row r="37" spans="1:13" s="2" customFormat="1" ht="39.75" customHeight="1" x14ac:dyDescent="0.2">
      <c r="A37" s="99"/>
      <c r="B37" s="100"/>
      <c r="C37" s="56"/>
      <c r="D37" s="32" t="s">
        <v>16</v>
      </c>
      <c r="E37" s="18">
        <f t="shared" si="3"/>
        <v>558605</v>
      </c>
      <c r="F37" s="18">
        <f>SUM(F40)</f>
        <v>208584</v>
      </c>
      <c r="G37" s="18">
        <f>SUM(G40)</f>
        <v>183672</v>
      </c>
      <c r="H37" s="18">
        <f>SUM(H40)</f>
        <v>166349</v>
      </c>
      <c r="I37" s="18">
        <f>SUM(I40)</f>
        <v>0</v>
      </c>
      <c r="J37" s="18">
        <f>SUM(J40)</f>
        <v>0</v>
      </c>
      <c r="K37" s="56"/>
    </row>
    <row r="38" spans="1:13" s="2" customFormat="1" ht="53.25" customHeight="1" x14ac:dyDescent="0.2">
      <c r="A38" s="99"/>
      <c r="B38" s="100"/>
      <c r="C38" s="56"/>
      <c r="D38" s="32" t="s">
        <v>17</v>
      </c>
      <c r="E38" s="18">
        <f t="shared" si="3"/>
        <v>2456015</v>
      </c>
      <c r="F38" s="34">
        <f>SUM(F41+F43+F45)</f>
        <v>834106</v>
      </c>
      <c r="G38" s="34">
        <f>SUM(G41+G45)</f>
        <v>816446</v>
      </c>
      <c r="H38" s="34">
        <f>SUM(H41+H45)</f>
        <v>805463</v>
      </c>
      <c r="I38" s="34">
        <f>SUM(I41+I43+I45)</f>
        <v>0</v>
      </c>
      <c r="J38" s="34">
        <f>SUM(J41+J43+J45)</f>
        <v>0</v>
      </c>
      <c r="K38" s="57"/>
    </row>
    <row r="39" spans="1:13" s="2" customFormat="1" ht="23.45" customHeight="1" x14ac:dyDescent="0.2">
      <c r="A39" s="99" t="s">
        <v>30</v>
      </c>
      <c r="B39" s="100" t="s">
        <v>60</v>
      </c>
      <c r="C39" s="55" t="s">
        <v>61</v>
      </c>
      <c r="D39" s="33" t="s">
        <v>14</v>
      </c>
      <c r="E39" s="18">
        <f t="shared" si="3"/>
        <v>912755</v>
      </c>
      <c r="F39" s="18">
        <f>SUM(F41+F40)</f>
        <v>340825</v>
      </c>
      <c r="G39" s="18">
        <f>SUM(G41+G40)</f>
        <v>300118</v>
      </c>
      <c r="H39" s="18">
        <f>SUM(H41+H40)</f>
        <v>271812</v>
      </c>
      <c r="I39" s="18">
        <f>SUM(I41+I40)</f>
        <v>0</v>
      </c>
      <c r="J39" s="18">
        <f>SUM(J41+J40)</f>
        <v>0</v>
      </c>
      <c r="K39" s="55" t="s">
        <v>27</v>
      </c>
    </row>
    <row r="40" spans="1:13" s="2" customFormat="1" ht="38.25" x14ac:dyDescent="0.2">
      <c r="A40" s="99"/>
      <c r="B40" s="101"/>
      <c r="C40" s="56"/>
      <c r="D40" s="32" t="s">
        <v>16</v>
      </c>
      <c r="E40" s="18">
        <f t="shared" si="3"/>
        <v>558605</v>
      </c>
      <c r="F40" s="18">
        <v>208584</v>
      </c>
      <c r="G40" s="18">
        <v>183672</v>
      </c>
      <c r="H40" s="18">
        <v>166349</v>
      </c>
      <c r="I40" s="18">
        <v>0</v>
      </c>
      <c r="J40" s="18">
        <v>0</v>
      </c>
      <c r="K40" s="56"/>
    </row>
    <row r="41" spans="1:13" s="2" customFormat="1" ht="55.5" customHeight="1" x14ac:dyDescent="0.2">
      <c r="A41" s="99"/>
      <c r="B41" s="101"/>
      <c r="C41" s="56"/>
      <c r="D41" s="32" t="s">
        <v>17</v>
      </c>
      <c r="E41" s="18">
        <f t="shared" si="3"/>
        <v>354150</v>
      </c>
      <c r="F41" s="18">
        <v>132241</v>
      </c>
      <c r="G41" s="18">
        <v>116446</v>
      </c>
      <c r="H41" s="18">
        <v>105463</v>
      </c>
      <c r="I41" s="18">
        <v>0</v>
      </c>
      <c r="J41" s="18">
        <v>0</v>
      </c>
      <c r="K41" s="57"/>
    </row>
    <row r="42" spans="1:13" s="2" customFormat="1" ht="30" customHeight="1" x14ac:dyDescent="0.2">
      <c r="A42" s="58" t="s">
        <v>31</v>
      </c>
      <c r="B42" s="62" t="s">
        <v>62</v>
      </c>
      <c r="C42" s="56" t="s">
        <v>52</v>
      </c>
      <c r="D42" s="32" t="s">
        <v>14</v>
      </c>
      <c r="E42" s="18"/>
      <c r="F42" s="18"/>
      <c r="G42" s="18"/>
      <c r="H42" s="18"/>
      <c r="I42" s="18"/>
      <c r="J42" s="18"/>
      <c r="K42" s="40"/>
    </row>
    <row r="43" spans="1:13" s="2" customFormat="1" ht="58.5" customHeight="1" x14ac:dyDescent="0.2">
      <c r="A43" s="59"/>
      <c r="B43" s="64"/>
      <c r="C43" s="57"/>
      <c r="D43" s="32" t="s">
        <v>17</v>
      </c>
      <c r="E43" s="18">
        <f>SUM(F43+G43+H43+I43+J43)</f>
        <v>1865</v>
      </c>
      <c r="F43" s="18">
        <v>1865</v>
      </c>
      <c r="G43" s="18">
        <v>0</v>
      </c>
      <c r="H43" s="18">
        <v>0</v>
      </c>
      <c r="I43" s="18">
        <v>0</v>
      </c>
      <c r="J43" s="18">
        <v>0</v>
      </c>
      <c r="K43" s="28" t="s">
        <v>44</v>
      </c>
    </row>
    <row r="44" spans="1:13" s="2" customFormat="1" ht="21" customHeight="1" x14ac:dyDescent="0.2">
      <c r="A44" s="75" t="s">
        <v>32</v>
      </c>
      <c r="B44" s="62" t="s">
        <v>63</v>
      </c>
      <c r="C44" s="55" t="s">
        <v>52</v>
      </c>
      <c r="D44" s="44" t="s">
        <v>14</v>
      </c>
      <c r="E44" s="45"/>
      <c r="F44" s="45"/>
      <c r="G44" s="45"/>
      <c r="H44" s="45"/>
      <c r="I44" s="45"/>
      <c r="J44" s="45"/>
      <c r="K44" s="46"/>
    </row>
    <row r="45" spans="1:13" s="2" customFormat="1" ht="57" customHeight="1" x14ac:dyDescent="0.2">
      <c r="A45" s="59"/>
      <c r="B45" s="64"/>
      <c r="C45" s="57"/>
      <c r="D45" s="32" t="s">
        <v>17</v>
      </c>
      <c r="E45" s="18"/>
      <c r="F45" s="18">
        <v>700000</v>
      </c>
      <c r="G45" s="18">
        <v>700000</v>
      </c>
      <c r="H45" s="35">
        <v>700000</v>
      </c>
      <c r="I45" s="18">
        <v>0</v>
      </c>
      <c r="J45" s="18">
        <v>0</v>
      </c>
      <c r="K45" s="29" t="s">
        <v>29</v>
      </c>
      <c r="M45" s="14"/>
    </row>
    <row r="46" spans="1:13" s="2" customFormat="1" ht="24.75" customHeight="1" x14ac:dyDescent="0.2">
      <c r="A46" s="58" t="s">
        <v>33</v>
      </c>
      <c r="B46" s="62" t="s">
        <v>64</v>
      </c>
      <c r="C46" s="55" t="s">
        <v>52</v>
      </c>
      <c r="D46" s="36" t="s">
        <v>14</v>
      </c>
      <c r="E46" s="18"/>
      <c r="F46" s="18"/>
      <c r="G46" s="18"/>
      <c r="H46" s="35"/>
      <c r="I46" s="18"/>
      <c r="J46" s="18"/>
      <c r="K46" s="39"/>
      <c r="M46" s="14"/>
    </row>
    <row r="47" spans="1:13" s="2" customFormat="1" ht="55.5" customHeight="1" x14ac:dyDescent="0.2">
      <c r="A47" s="59"/>
      <c r="B47" s="64"/>
      <c r="C47" s="57"/>
      <c r="D47" s="36" t="s">
        <v>17</v>
      </c>
      <c r="E47" s="18"/>
      <c r="F47" s="18"/>
      <c r="G47" s="18"/>
      <c r="H47" s="18"/>
      <c r="I47" s="18"/>
      <c r="J47" s="18"/>
      <c r="K47" s="29" t="s">
        <v>27</v>
      </c>
    </row>
    <row r="48" spans="1:13" s="2" customFormat="1" ht="24" customHeight="1" x14ac:dyDescent="0.2">
      <c r="A48" s="102" t="s">
        <v>20</v>
      </c>
      <c r="B48" s="103"/>
      <c r="C48" s="103"/>
      <c r="D48" s="104"/>
      <c r="E48" s="19">
        <f>SUM(F48+G48+H48+I48+J48)</f>
        <v>3242440.17</v>
      </c>
      <c r="F48" s="19">
        <f>SUM(F50+F49)</f>
        <v>1270510.17</v>
      </c>
      <c r="G48" s="19">
        <f>SUM(G50+G49)</f>
        <v>1000118</v>
      </c>
      <c r="H48" s="19">
        <f>SUM(H50+H49)</f>
        <v>971812</v>
      </c>
      <c r="I48" s="19">
        <f>SUM(I50+I49)</f>
        <v>0</v>
      </c>
      <c r="J48" s="19">
        <f>SUM(J50+J49)</f>
        <v>0</v>
      </c>
      <c r="K48" s="65"/>
    </row>
    <row r="49" spans="1:11" s="2" customFormat="1" ht="28.5" customHeight="1" x14ac:dyDescent="0.2">
      <c r="A49" s="105" t="s">
        <v>16</v>
      </c>
      <c r="B49" s="106"/>
      <c r="C49" s="106"/>
      <c r="D49" s="107"/>
      <c r="E49" s="30">
        <f>SUM(F49+G49+H49+I49+J49)</f>
        <v>741082.30200000003</v>
      </c>
      <c r="F49" s="30">
        <f>SUM(F29+F37)</f>
        <v>391061.30200000003</v>
      </c>
      <c r="G49" s="30">
        <f>SUM(G37+G29)</f>
        <v>183672</v>
      </c>
      <c r="H49" s="30">
        <f>SUM(H37+H29)</f>
        <v>166349</v>
      </c>
      <c r="I49" s="30">
        <f>SUM(I29+I32)</f>
        <v>0</v>
      </c>
      <c r="J49" s="30">
        <f>SUM(J37+J29)</f>
        <v>0</v>
      </c>
      <c r="K49" s="66"/>
    </row>
    <row r="50" spans="1:11" s="2" customFormat="1" ht="34.5" customHeight="1" x14ac:dyDescent="0.2">
      <c r="A50" s="105" t="s">
        <v>17</v>
      </c>
      <c r="B50" s="106"/>
      <c r="C50" s="106"/>
      <c r="D50" s="107"/>
      <c r="E50" s="30">
        <f>SUM(F50+G50+H50+I50+J50)</f>
        <v>2501357.8679999998</v>
      </c>
      <c r="F50" s="19">
        <f>SUM(F30+F38)</f>
        <v>879448.86800000002</v>
      </c>
      <c r="G50" s="19">
        <f>SUM(G30+G38)</f>
        <v>816446</v>
      </c>
      <c r="H50" s="19">
        <f>SUM(H30+H38)</f>
        <v>805463</v>
      </c>
      <c r="I50" s="19">
        <f>SUM(I30+I38)</f>
        <v>0</v>
      </c>
      <c r="J50" s="19">
        <f>SUM(J30+J38)</f>
        <v>0</v>
      </c>
      <c r="K50" s="67"/>
    </row>
    <row r="51" spans="1:11" s="2" customFormat="1" ht="22.15" customHeight="1" x14ac:dyDescent="0.2">
      <c r="A51" s="109" t="s">
        <v>34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2" customFormat="1" ht="35.25" customHeight="1" x14ac:dyDescent="0.2">
      <c r="A52" s="70" t="s">
        <v>22</v>
      </c>
      <c r="B52" s="68" t="s">
        <v>35</v>
      </c>
      <c r="C52" s="55" t="s">
        <v>52</v>
      </c>
      <c r="D52" s="49" t="s">
        <v>14</v>
      </c>
      <c r="E52" s="50">
        <v>171975</v>
      </c>
      <c r="F52" s="52">
        <v>57325</v>
      </c>
      <c r="G52" s="52">
        <v>57325</v>
      </c>
      <c r="H52" s="51">
        <v>57325</v>
      </c>
      <c r="I52" s="53">
        <v>0</v>
      </c>
      <c r="J52" s="54">
        <v>0</v>
      </c>
      <c r="K52" s="55" t="s">
        <v>27</v>
      </c>
    </row>
    <row r="53" spans="1:11" s="2" customFormat="1" ht="66.75" customHeight="1" x14ac:dyDescent="0.2">
      <c r="A53" s="71"/>
      <c r="B53" s="69"/>
      <c r="C53" s="57"/>
      <c r="D53" s="32" t="s">
        <v>17</v>
      </c>
      <c r="E53" s="37">
        <f>SUM(F53+G53+H53+I53+J53)</f>
        <v>171975</v>
      </c>
      <c r="F53" s="37">
        <f>SUM(F55+F57)</f>
        <v>57325</v>
      </c>
      <c r="G53" s="37">
        <f>SUM(G56+G54)</f>
        <v>57325</v>
      </c>
      <c r="H53" s="37">
        <f>SUM(H54+H56)</f>
        <v>57325</v>
      </c>
      <c r="I53" s="37">
        <f>SUM(I56+I54)</f>
        <v>0</v>
      </c>
      <c r="J53" s="37">
        <f>SUM(J54+J56)</f>
        <v>0</v>
      </c>
      <c r="K53" s="57"/>
    </row>
    <row r="54" spans="1:11" s="2" customFormat="1" ht="28.5" customHeight="1" x14ac:dyDescent="0.2">
      <c r="A54" s="58" t="s">
        <v>25</v>
      </c>
      <c r="B54" s="55" t="s">
        <v>36</v>
      </c>
      <c r="C54" s="55" t="s">
        <v>52</v>
      </c>
      <c r="D54" s="32" t="s">
        <v>14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55" t="s">
        <v>27</v>
      </c>
    </row>
    <row r="55" spans="1:11" s="2" customFormat="1" ht="133.5" customHeight="1" x14ac:dyDescent="0.2">
      <c r="A55" s="59"/>
      <c r="B55" s="57"/>
      <c r="C55" s="57"/>
      <c r="D55" s="32" t="s">
        <v>17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57"/>
    </row>
    <row r="56" spans="1:11" s="2" customFormat="1" ht="86.25" customHeight="1" x14ac:dyDescent="0.2">
      <c r="A56" s="58" t="s">
        <v>19</v>
      </c>
      <c r="B56" s="55" t="s">
        <v>37</v>
      </c>
      <c r="C56" s="55" t="s">
        <v>52</v>
      </c>
      <c r="D56" s="32" t="s">
        <v>14</v>
      </c>
      <c r="E56" s="37">
        <f>SUM(F56+G56+H56+I56+J56)</f>
        <v>171975</v>
      </c>
      <c r="F56" s="37">
        <v>57325</v>
      </c>
      <c r="G56" s="37">
        <v>57325</v>
      </c>
      <c r="H56" s="37">
        <v>57325</v>
      </c>
      <c r="I56" s="37">
        <v>0</v>
      </c>
      <c r="J56" s="37">
        <v>0</v>
      </c>
      <c r="K56" s="55" t="s">
        <v>27</v>
      </c>
    </row>
    <row r="57" spans="1:11" s="2" customFormat="1" ht="114" customHeight="1" x14ac:dyDescent="0.2">
      <c r="A57" s="59"/>
      <c r="B57" s="57"/>
      <c r="C57" s="57"/>
      <c r="D57" s="32" t="s">
        <v>17</v>
      </c>
      <c r="E57" s="18">
        <v>171975</v>
      </c>
      <c r="F57" s="18">
        <v>57325</v>
      </c>
      <c r="G57" s="18">
        <v>57325</v>
      </c>
      <c r="H57" s="18">
        <v>57325</v>
      </c>
      <c r="I57" s="18">
        <v>0</v>
      </c>
      <c r="J57" s="18">
        <v>0</v>
      </c>
      <c r="K57" s="57"/>
    </row>
    <row r="58" spans="1:11" s="2" customFormat="1" ht="20.45" customHeight="1" x14ac:dyDescent="0.2">
      <c r="A58" s="105" t="s">
        <v>20</v>
      </c>
      <c r="B58" s="106"/>
      <c r="C58" s="106"/>
      <c r="D58" s="107"/>
      <c r="E58" s="19">
        <f>SUM(F58+G58+H58+I58+J58)</f>
        <v>171975</v>
      </c>
      <c r="F58" s="19">
        <f>SUM(F52)</f>
        <v>57325</v>
      </c>
      <c r="G58" s="19">
        <f>SUM(G52)</f>
        <v>57325</v>
      </c>
      <c r="H58" s="19">
        <f>SUM(H52)</f>
        <v>57325</v>
      </c>
      <c r="I58" s="19">
        <f>SUM(I52)</f>
        <v>0</v>
      </c>
      <c r="J58" s="19">
        <f>SUM(J53)</f>
        <v>0</v>
      </c>
      <c r="K58" s="65"/>
    </row>
    <row r="59" spans="1:11" s="2" customFormat="1" ht="21" customHeight="1" x14ac:dyDescent="0.2">
      <c r="A59" s="105" t="s">
        <v>17</v>
      </c>
      <c r="B59" s="106"/>
      <c r="C59" s="106"/>
      <c r="D59" s="107"/>
      <c r="E59" s="19">
        <f>SUM(F59+G59+H59+I59+J59)</f>
        <v>171975</v>
      </c>
      <c r="F59" s="19">
        <f>SUM(F53)</f>
        <v>57325</v>
      </c>
      <c r="G59" s="19">
        <f>SUM(G52)</f>
        <v>57325</v>
      </c>
      <c r="H59" s="19">
        <f>SUM(H52)</f>
        <v>57325</v>
      </c>
      <c r="I59" s="19">
        <f>SUM(I52)</f>
        <v>0</v>
      </c>
      <c r="J59" s="19">
        <f>SUM(J53)</f>
        <v>0</v>
      </c>
      <c r="K59" s="67"/>
    </row>
    <row r="60" spans="1:11" s="2" customFormat="1" ht="24" customHeight="1" x14ac:dyDescent="0.2">
      <c r="A60" s="105" t="s">
        <v>38</v>
      </c>
      <c r="B60" s="106"/>
      <c r="C60" s="106"/>
      <c r="D60" s="107"/>
      <c r="E60" s="19">
        <f>SUM(E61+E62)</f>
        <v>4994357.17</v>
      </c>
      <c r="F60" s="19">
        <f>SUM(F61+F62)</f>
        <v>2334730.17</v>
      </c>
      <c r="G60" s="19">
        <f>SUM(G61+G62)</f>
        <v>1344205</v>
      </c>
      <c r="H60" s="19">
        <f>SUM(H61+H62)</f>
        <v>1315422</v>
      </c>
      <c r="I60" s="19">
        <f>SUM(I62+I61)</f>
        <v>0</v>
      </c>
      <c r="J60" s="19">
        <f>SUM(J61+J62)</f>
        <v>0</v>
      </c>
      <c r="K60" s="65"/>
    </row>
    <row r="61" spans="1:11" s="2" customFormat="1" ht="23.25" customHeight="1" x14ac:dyDescent="0.2">
      <c r="A61" s="105" t="s">
        <v>16</v>
      </c>
      <c r="B61" s="106"/>
      <c r="C61" s="106"/>
      <c r="D61" s="107"/>
      <c r="E61" s="19">
        <f>SUM(E49+E25)</f>
        <v>1402919.3020000001</v>
      </c>
      <c r="F61" s="19">
        <f>SUM(F49+F25)</f>
        <v>909075.30200000003</v>
      </c>
      <c r="G61" s="19">
        <f>SUM(G49+G25)</f>
        <v>255646</v>
      </c>
      <c r="H61" s="19">
        <f>SUM(H49+H25)</f>
        <v>238198</v>
      </c>
      <c r="I61" s="19">
        <f>SUM(I49+I25)</f>
        <v>0</v>
      </c>
      <c r="J61" s="19">
        <f>SUM(J49+J25)</f>
        <v>0</v>
      </c>
      <c r="K61" s="66"/>
    </row>
    <row r="62" spans="1:11" s="2" customFormat="1" ht="24.75" customHeight="1" x14ac:dyDescent="0.2">
      <c r="A62" s="105" t="s">
        <v>17</v>
      </c>
      <c r="B62" s="106"/>
      <c r="C62" s="106"/>
      <c r="D62" s="107"/>
      <c r="E62" s="19">
        <f>SUM(E59+E50+E26)</f>
        <v>3591437.8679999998</v>
      </c>
      <c r="F62" s="19">
        <f>SUM(F59+F50+F26)</f>
        <v>1425654.868</v>
      </c>
      <c r="G62" s="19">
        <f>SUM(G59+G50+G26)</f>
        <v>1088559</v>
      </c>
      <c r="H62" s="19">
        <f>SUM(H59+H50+H26)</f>
        <v>1077224</v>
      </c>
      <c r="I62" s="19">
        <f>SUM(I59+I50+I26)</f>
        <v>0</v>
      </c>
      <c r="J62" s="19">
        <f>SUM(J59+J50+J26)</f>
        <v>0</v>
      </c>
      <c r="K62" s="67"/>
    </row>
    <row r="63" spans="1:11" s="2" customFormat="1" ht="12.75" customHeight="1" x14ac:dyDescent="0.2">
      <c r="A63" s="6"/>
      <c r="B63" s="7"/>
      <c r="C63" s="7"/>
      <c r="D63" s="8"/>
      <c r="E63" s="9"/>
      <c r="F63" s="9"/>
      <c r="G63" s="9"/>
      <c r="H63" s="9"/>
      <c r="I63" s="9"/>
      <c r="J63" s="9"/>
      <c r="K63" s="10"/>
    </row>
    <row r="64" spans="1:11" s="2" customFormat="1" x14ac:dyDescent="0.2">
      <c r="A64" s="11" t="s">
        <v>39</v>
      </c>
      <c r="B64" s="11"/>
      <c r="C64" s="11"/>
      <c r="D64" s="11"/>
      <c r="E64" s="5"/>
      <c r="F64" s="5"/>
      <c r="G64" s="5"/>
      <c r="H64" s="5"/>
      <c r="I64" s="5"/>
      <c r="J64" s="5"/>
      <c r="K64" s="4"/>
    </row>
    <row r="65" spans="1:11" s="2" customFormat="1" x14ac:dyDescent="0.2">
      <c r="A65" s="108"/>
      <c r="B65" s="108"/>
      <c r="C65" s="108"/>
      <c r="D65" s="108"/>
      <c r="E65" s="5"/>
      <c r="F65" s="5"/>
      <c r="G65" s="5"/>
      <c r="H65" s="5"/>
      <c r="I65" s="5"/>
      <c r="J65" s="5"/>
      <c r="K65" s="4"/>
    </row>
    <row r="66" spans="1:11" s="2" customFormat="1" x14ac:dyDescent="0.2">
      <c r="A66" s="22"/>
      <c r="B66" s="4"/>
      <c r="C66" s="12"/>
      <c r="D66" s="4"/>
      <c r="E66" s="5"/>
      <c r="F66" s="5"/>
      <c r="G66" s="5"/>
      <c r="H66" s="5"/>
      <c r="I66" s="5"/>
      <c r="J66" s="5"/>
      <c r="K66" s="23"/>
    </row>
    <row r="67" spans="1:11" s="2" customFormat="1" x14ac:dyDescent="0.2">
      <c r="A67" s="108" t="s">
        <v>40</v>
      </c>
      <c r="B67" s="108"/>
      <c r="C67" s="3"/>
      <c r="D67" s="4"/>
      <c r="E67" s="5"/>
      <c r="F67" s="5"/>
      <c r="G67" s="5"/>
      <c r="H67" s="5"/>
      <c r="I67" s="5"/>
      <c r="J67" s="5"/>
      <c r="K67" s="4"/>
    </row>
    <row r="68" spans="1:11" s="2" customFormat="1" x14ac:dyDescent="0.2">
      <c r="A68" s="108" t="s">
        <v>41</v>
      </c>
      <c r="B68" s="108"/>
      <c r="C68" s="108"/>
      <c r="D68" s="108"/>
      <c r="E68" s="5"/>
      <c r="F68" s="5"/>
      <c r="G68" s="5"/>
      <c r="H68" s="5"/>
      <c r="I68" s="5"/>
      <c r="J68" s="5"/>
      <c r="K68" s="23"/>
    </row>
    <row r="69" spans="1:11" s="2" customFormat="1" x14ac:dyDescent="0.2">
      <c r="A69" s="108" t="s">
        <v>42</v>
      </c>
      <c r="B69" s="108"/>
      <c r="C69" s="108"/>
      <c r="D69" s="108"/>
      <c r="E69" s="5"/>
      <c r="F69" s="5"/>
      <c r="G69" s="5"/>
      <c r="H69" s="5"/>
      <c r="I69" s="5"/>
      <c r="J69" s="5"/>
      <c r="K69" s="38"/>
    </row>
    <row r="70" spans="1:11" s="2" customFormat="1" x14ac:dyDescent="0.2">
      <c r="A70" s="108" t="s">
        <v>43</v>
      </c>
      <c r="B70" s="108"/>
      <c r="C70" s="108"/>
      <c r="D70" s="108"/>
      <c r="E70" s="5"/>
      <c r="F70" s="5"/>
      <c r="G70" s="5"/>
      <c r="H70" s="5"/>
      <c r="I70" s="5"/>
      <c r="J70" s="5"/>
      <c r="K70" s="4"/>
    </row>
    <row r="71" spans="1:11" s="2" customForma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H91" s="3"/>
      <c r="I91" s="3"/>
    </row>
    <row r="92" spans="1:11" x14ac:dyDescent="0.2">
      <c r="H92" s="3"/>
      <c r="I92" s="3"/>
    </row>
    <row r="93" spans="1:11" x14ac:dyDescent="0.2">
      <c r="H93" s="3"/>
      <c r="I93" s="3"/>
    </row>
    <row r="94" spans="1:11" x14ac:dyDescent="0.2">
      <c r="H94" s="3"/>
      <c r="I94" s="3"/>
    </row>
    <row r="95" spans="1:11" x14ac:dyDescent="0.2">
      <c r="H95" s="3"/>
      <c r="I95" s="3"/>
    </row>
    <row r="96" spans="1:11" x14ac:dyDescent="0.2">
      <c r="H96" s="3"/>
      <c r="I96" s="3"/>
    </row>
    <row r="97" spans="8:9" x14ac:dyDescent="0.2">
      <c r="H97" s="3"/>
      <c r="I97" s="3"/>
    </row>
    <row r="98" spans="8:9" x14ac:dyDescent="0.2">
      <c r="H98" s="3"/>
      <c r="I98" s="3"/>
    </row>
    <row r="99" spans="8:9" x14ac:dyDescent="0.2">
      <c r="H99" s="3"/>
      <c r="I99" s="3"/>
    </row>
    <row r="100" spans="8:9" x14ac:dyDescent="0.2">
      <c r="H100" s="3"/>
      <c r="I100" s="3"/>
    </row>
    <row r="101" spans="8:9" x14ac:dyDescent="0.2">
      <c r="H101" s="3"/>
      <c r="I101" s="3"/>
    </row>
    <row r="102" spans="8:9" x14ac:dyDescent="0.2">
      <c r="H102" s="3"/>
      <c r="I102" s="3"/>
    </row>
    <row r="103" spans="8:9" x14ac:dyDescent="0.2">
      <c r="H103" s="3"/>
      <c r="I103" s="3"/>
    </row>
    <row r="104" spans="8:9" x14ac:dyDescent="0.2">
      <c r="H104" s="3"/>
      <c r="I104" s="3"/>
    </row>
    <row r="105" spans="8:9" x14ac:dyDescent="0.2">
      <c r="H105" s="3"/>
      <c r="I105" s="3"/>
    </row>
    <row r="106" spans="8:9" x14ac:dyDescent="0.2">
      <c r="H106" s="3"/>
      <c r="I106" s="3"/>
    </row>
    <row r="107" spans="8:9" x14ac:dyDescent="0.2">
      <c r="H107" s="3"/>
      <c r="I107" s="3"/>
    </row>
    <row r="108" spans="8:9" x14ac:dyDescent="0.2">
      <c r="H108" s="3"/>
      <c r="I108" s="3"/>
    </row>
    <row r="109" spans="8:9" x14ac:dyDescent="0.2">
      <c r="H109" s="3"/>
      <c r="I109" s="3"/>
    </row>
    <row r="110" spans="8:9" x14ac:dyDescent="0.2">
      <c r="H110" s="3"/>
      <c r="I110" s="3"/>
    </row>
    <row r="111" spans="8:9" x14ac:dyDescent="0.2">
      <c r="H111" s="3"/>
      <c r="I111" s="3"/>
    </row>
    <row r="112" spans="8:9" x14ac:dyDescent="0.2">
      <c r="H112" s="3"/>
      <c r="I112" s="3"/>
    </row>
    <row r="113" spans="8:9" x14ac:dyDescent="0.2">
      <c r="H113" s="3"/>
      <c r="I113" s="3"/>
    </row>
    <row r="114" spans="8:9" x14ac:dyDescent="0.2">
      <c r="H114" s="3"/>
      <c r="I114" s="3"/>
    </row>
    <row r="115" spans="8:9" x14ac:dyDescent="0.2">
      <c r="H115" s="3"/>
      <c r="I115" s="3"/>
    </row>
    <row r="116" spans="8:9" x14ac:dyDescent="0.2">
      <c r="H116" s="3"/>
      <c r="I116" s="3"/>
    </row>
    <row r="117" spans="8:9" x14ac:dyDescent="0.2">
      <c r="H117" s="3"/>
      <c r="I117" s="3"/>
    </row>
    <row r="118" spans="8:9" x14ac:dyDescent="0.2">
      <c r="H118" s="3"/>
      <c r="I118" s="3"/>
    </row>
    <row r="119" spans="8:9" x14ac:dyDescent="0.2">
      <c r="H119" s="3"/>
      <c r="I119" s="3"/>
    </row>
    <row r="120" spans="8:9" x14ac:dyDescent="0.2">
      <c r="H120" s="3"/>
      <c r="I120" s="3"/>
    </row>
    <row r="121" spans="8:9" x14ac:dyDescent="0.2">
      <c r="H121" s="3"/>
      <c r="I121" s="3"/>
    </row>
    <row r="122" spans="8:9" x14ac:dyDescent="0.2">
      <c r="H122" s="3"/>
      <c r="I122" s="3"/>
    </row>
    <row r="123" spans="8:9" x14ac:dyDescent="0.2">
      <c r="H123" s="3"/>
      <c r="I123" s="3"/>
    </row>
    <row r="124" spans="8:9" x14ac:dyDescent="0.2">
      <c r="H124" s="3"/>
      <c r="I124" s="3"/>
    </row>
    <row r="125" spans="8:9" x14ac:dyDescent="0.2">
      <c r="H125" s="3"/>
      <c r="I125" s="3"/>
    </row>
    <row r="126" spans="8:9" x14ac:dyDescent="0.2">
      <c r="H126" s="3"/>
      <c r="I126" s="3"/>
    </row>
    <row r="127" spans="8:9" x14ac:dyDescent="0.2">
      <c r="H127" s="3"/>
      <c r="I127" s="3"/>
    </row>
    <row r="128" spans="8:9" x14ac:dyDescent="0.2">
      <c r="H128" s="3"/>
      <c r="I128" s="3"/>
    </row>
    <row r="129" spans="8:9" x14ac:dyDescent="0.2">
      <c r="H129" s="3"/>
      <c r="I129" s="3"/>
    </row>
    <row r="130" spans="8:9" x14ac:dyDescent="0.2">
      <c r="H130" s="3"/>
      <c r="I130" s="3"/>
    </row>
    <row r="131" spans="8:9" x14ac:dyDescent="0.2">
      <c r="H131" s="3"/>
      <c r="I131" s="3"/>
    </row>
    <row r="132" spans="8:9" x14ac:dyDescent="0.2">
      <c r="H132" s="3"/>
      <c r="I132" s="3"/>
    </row>
    <row r="133" spans="8:9" x14ac:dyDescent="0.2">
      <c r="H133" s="3"/>
      <c r="I133" s="3"/>
    </row>
    <row r="134" spans="8:9" x14ac:dyDescent="0.2">
      <c r="H134" s="3"/>
      <c r="I134" s="3"/>
    </row>
    <row r="135" spans="8:9" x14ac:dyDescent="0.2">
      <c r="H135" s="3"/>
      <c r="I135" s="3"/>
    </row>
    <row r="136" spans="8:9" x14ac:dyDescent="0.2">
      <c r="H136" s="3"/>
      <c r="I136" s="3"/>
    </row>
    <row r="137" spans="8:9" x14ac:dyDescent="0.2">
      <c r="H137" s="3"/>
      <c r="I137" s="3"/>
    </row>
    <row r="138" spans="8:9" x14ac:dyDescent="0.2">
      <c r="H138" s="3"/>
      <c r="I138" s="3"/>
    </row>
    <row r="139" spans="8:9" x14ac:dyDescent="0.2">
      <c r="H139" s="3"/>
      <c r="I139" s="3"/>
    </row>
    <row r="140" spans="8:9" x14ac:dyDescent="0.2">
      <c r="H140" s="3"/>
      <c r="I140" s="3"/>
    </row>
    <row r="141" spans="8:9" x14ac:dyDescent="0.2">
      <c r="H141" s="3"/>
      <c r="I141" s="3"/>
    </row>
    <row r="142" spans="8:9" x14ac:dyDescent="0.2">
      <c r="H142" s="3"/>
      <c r="I142" s="3"/>
    </row>
    <row r="143" spans="8:9" x14ac:dyDescent="0.2">
      <c r="H143" s="3"/>
      <c r="I143" s="3"/>
    </row>
    <row r="144" spans="8:9" x14ac:dyDescent="0.2">
      <c r="H144" s="3"/>
      <c r="I144" s="3"/>
    </row>
    <row r="145" spans="8:9" x14ac:dyDescent="0.2">
      <c r="H145" s="3"/>
      <c r="I145" s="3"/>
    </row>
    <row r="146" spans="8:9" x14ac:dyDescent="0.2">
      <c r="H146" s="3"/>
      <c r="I146" s="3"/>
    </row>
    <row r="147" spans="8:9" x14ac:dyDescent="0.2">
      <c r="H147" s="3"/>
      <c r="I147" s="3"/>
    </row>
    <row r="148" spans="8:9" x14ac:dyDescent="0.2">
      <c r="H148" s="3"/>
      <c r="I148" s="3"/>
    </row>
    <row r="149" spans="8:9" x14ac:dyDescent="0.2">
      <c r="H149" s="3"/>
      <c r="I149" s="3"/>
    </row>
    <row r="150" spans="8:9" x14ac:dyDescent="0.2">
      <c r="H150" s="3"/>
      <c r="I150" s="3"/>
    </row>
    <row r="151" spans="8:9" x14ac:dyDescent="0.2">
      <c r="H151" s="3"/>
      <c r="I151" s="3"/>
    </row>
    <row r="152" spans="8:9" x14ac:dyDescent="0.2">
      <c r="H152" s="3"/>
      <c r="I152" s="3"/>
    </row>
    <row r="153" spans="8:9" x14ac:dyDescent="0.2">
      <c r="H153" s="3"/>
      <c r="I153" s="3"/>
    </row>
    <row r="154" spans="8:9" x14ac:dyDescent="0.2">
      <c r="H154" s="3"/>
      <c r="I154" s="3"/>
    </row>
    <row r="155" spans="8:9" x14ac:dyDescent="0.2">
      <c r="H155" s="3"/>
      <c r="I155" s="3"/>
    </row>
    <row r="156" spans="8:9" x14ac:dyDescent="0.2">
      <c r="H156" s="3"/>
      <c r="I156" s="3"/>
    </row>
    <row r="157" spans="8:9" x14ac:dyDescent="0.2">
      <c r="H157" s="3"/>
      <c r="I157" s="3"/>
    </row>
    <row r="158" spans="8:9" x14ac:dyDescent="0.2">
      <c r="H158" s="3"/>
      <c r="I158" s="3"/>
    </row>
    <row r="159" spans="8:9" x14ac:dyDescent="0.2">
      <c r="H159" s="3"/>
      <c r="I159" s="3"/>
    </row>
    <row r="160" spans="8:9" x14ac:dyDescent="0.2">
      <c r="H160" s="3"/>
      <c r="I160" s="3"/>
    </row>
    <row r="161" spans="8:9" x14ac:dyDescent="0.2">
      <c r="H161" s="3"/>
      <c r="I161" s="3"/>
    </row>
    <row r="162" spans="8:9" x14ac:dyDescent="0.2">
      <c r="H162" s="3"/>
      <c r="I162" s="3"/>
    </row>
    <row r="163" spans="8:9" x14ac:dyDescent="0.2">
      <c r="H163" s="3"/>
      <c r="I163" s="3"/>
    </row>
    <row r="164" spans="8:9" x14ac:dyDescent="0.2">
      <c r="H164" s="3"/>
      <c r="I164" s="3"/>
    </row>
    <row r="165" spans="8:9" x14ac:dyDescent="0.2">
      <c r="H165" s="3"/>
      <c r="I165" s="3"/>
    </row>
    <row r="166" spans="8:9" x14ac:dyDescent="0.2">
      <c r="H166" s="3"/>
      <c r="I166" s="3"/>
    </row>
    <row r="167" spans="8:9" x14ac:dyDescent="0.2">
      <c r="H167" s="3"/>
      <c r="I167" s="3"/>
    </row>
  </sheetData>
  <mergeCells count="99">
    <mergeCell ref="A70:D70"/>
    <mergeCell ref="A51:K51"/>
    <mergeCell ref="A58:D58"/>
    <mergeCell ref="K58:K59"/>
    <mergeCell ref="A59:D59"/>
    <mergeCell ref="A60:D60"/>
    <mergeCell ref="K60:K62"/>
    <mergeCell ref="A61:D61"/>
    <mergeCell ref="A62:D62"/>
    <mergeCell ref="A65:D65"/>
    <mergeCell ref="A67:B67"/>
    <mergeCell ref="A68:D68"/>
    <mergeCell ref="A69:D69"/>
    <mergeCell ref="A42:A43"/>
    <mergeCell ref="B42:B43"/>
    <mergeCell ref="C42:C43"/>
    <mergeCell ref="A48:D48"/>
    <mergeCell ref="A49:D49"/>
    <mergeCell ref="A50:D50"/>
    <mergeCell ref="B46:B47"/>
    <mergeCell ref="A46:A47"/>
    <mergeCell ref="B44:B45"/>
    <mergeCell ref="C44:C45"/>
    <mergeCell ref="A44:A45"/>
    <mergeCell ref="A31:A33"/>
    <mergeCell ref="B31:B33"/>
    <mergeCell ref="C31:C33"/>
    <mergeCell ref="A28:A30"/>
    <mergeCell ref="B28:B30"/>
    <mergeCell ref="C28:C30"/>
    <mergeCell ref="A39:A41"/>
    <mergeCell ref="B39:B41"/>
    <mergeCell ref="C39:C41"/>
    <mergeCell ref="A36:A38"/>
    <mergeCell ref="B36:B38"/>
    <mergeCell ref="C36:C38"/>
    <mergeCell ref="A3:K3"/>
    <mergeCell ref="A4:K4"/>
    <mergeCell ref="F5:H5"/>
    <mergeCell ref="F6:J6"/>
    <mergeCell ref="K6:K7"/>
    <mergeCell ref="A8:K8"/>
    <mergeCell ref="A9:A11"/>
    <mergeCell ref="B9:B11"/>
    <mergeCell ref="C9:C11"/>
    <mergeCell ref="K9:K11"/>
    <mergeCell ref="A6:A7"/>
    <mergeCell ref="B6:B7"/>
    <mergeCell ref="C6:C7"/>
    <mergeCell ref="D6:D7"/>
    <mergeCell ref="E6:E7"/>
    <mergeCell ref="B54:B55"/>
    <mergeCell ref="A54:A55"/>
    <mergeCell ref="C54:C55"/>
    <mergeCell ref="B52:B53"/>
    <mergeCell ref="A52:A53"/>
    <mergeCell ref="C52:C53"/>
    <mergeCell ref="C46:C47"/>
    <mergeCell ref="A27:K27"/>
    <mergeCell ref="A12:A14"/>
    <mergeCell ref="B12:B14"/>
    <mergeCell ref="C12:C14"/>
    <mergeCell ref="K12:K14"/>
    <mergeCell ref="A24:D24"/>
    <mergeCell ref="K24:K26"/>
    <mergeCell ref="A25:D25"/>
    <mergeCell ref="A26:D26"/>
    <mergeCell ref="B18:B20"/>
    <mergeCell ref="A18:A20"/>
    <mergeCell ref="K18:K20"/>
    <mergeCell ref="C18:C20"/>
    <mergeCell ref="B21:B23"/>
    <mergeCell ref="A21:A23"/>
    <mergeCell ref="C21:C23"/>
    <mergeCell ref="D12:D13"/>
    <mergeCell ref="K21:K23"/>
    <mergeCell ref="A34:A35"/>
    <mergeCell ref="B34:B35"/>
    <mergeCell ref="C34:C35"/>
    <mergeCell ref="J12:J13"/>
    <mergeCell ref="B15:B17"/>
    <mergeCell ref="C15:C17"/>
    <mergeCell ref="K56:K57"/>
    <mergeCell ref="K54:K55"/>
    <mergeCell ref="K52:K53"/>
    <mergeCell ref="K48:K50"/>
    <mergeCell ref="K39:K41"/>
    <mergeCell ref="K36:K38"/>
    <mergeCell ref="K31:K33"/>
    <mergeCell ref="K28:K30"/>
    <mergeCell ref="K15:K17"/>
    <mergeCell ref="E12:E13"/>
    <mergeCell ref="F12:F13"/>
    <mergeCell ref="G12:G13"/>
    <mergeCell ref="H12:H13"/>
    <mergeCell ref="I12:I13"/>
    <mergeCell ref="A56:A57"/>
    <mergeCell ref="B56:B57"/>
    <mergeCell ref="C56:C57"/>
  </mergeCells>
  <pageMargins left="0.23622047244094491" right="0.23622047244094491" top="0.39370078740157483" bottom="0.39370078740157483" header="0.11811023622047245" footer="0.31496062992125984"/>
  <pageSetup paperSize="9" scale="65" fitToWidth="0" fitToHeight="0" orientation="landscape" r:id="rId1"/>
  <headerFooter>
    <oddHeader>&amp;C&amp;P</oddHeader>
  </headerFooter>
  <rowBreaks count="4" manualBreakCount="4">
    <brk id="22" max="16383" man="1"/>
    <brk id="35" max="16383" man="1"/>
    <brk id="46" max="16383" man="1"/>
    <brk id="59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Рек МТДИ</vt:lpstr>
      <vt:lpstr>'Рек МТДИ'!Заголовки_для_печати</vt:lpstr>
      <vt:lpstr>'Рек МТДИ'!Область_печати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Жабина Светлана Владимировна</cp:lastModifiedBy>
  <cp:lastPrinted>2022-11-14T12:51:42Z</cp:lastPrinted>
  <dcterms:created xsi:type="dcterms:W3CDTF">2021-03-11T13:52:39Z</dcterms:created>
  <dcterms:modified xsi:type="dcterms:W3CDTF">2022-11-16T13:27:46Z</dcterms:modified>
</cp:coreProperties>
</file>