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Жабина\Мои_документы\Батушенко\ПРОГРАММА НОВАЯ\Программа 2017-2021 с уменьшением Захаровское\Программа 2020-2024\2023\Новая папка\"/>
    </mc:Choice>
  </mc:AlternateContent>
  <bookViews>
    <workbookView xWindow="0" yWindow="0" windowWidth="28530" windowHeight="1227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Лист1!$A$1:$N$24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7" i="1" l="1"/>
  <c r="J17" i="1"/>
  <c r="K17" i="1"/>
  <c r="I16" i="1" l="1"/>
  <c r="I13" i="1"/>
  <c r="I10" i="1"/>
  <c r="I9" i="1"/>
  <c r="I8" i="1"/>
  <c r="H21" i="1"/>
  <c r="H17" i="1" s="1"/>
  <c r="I7" i="1" l="1"/>
  <c r="J16" i="1"/>
  <c r="K16" i="1"/>
  <c r="H15" i="1" l="1"/>
  <c r="H14" i="1"/>
  <c r="H13" i="1" l="1"/>
  <c r="H16" i="1" l="1"/>
  <c r="H9" i="1"/>
  <c r="H8" i="1"/>
  <c r="H7" i="1" l="1"/>
  <c r="H12" i="1" l="1"/>
  <c r="H11" i="1"/>
  <c r="H10" i="1" l="1"/>
</calcChain>
</file>

<file path=xl/sharedStrings.xml><?xml version="1.0" encoding="utf-8"?>
<sst xmlns="http://schemas.openxmlformats.org/spreadsheetml/2006/main" count="63" uniqueCount="44">
  <si>
    <t>N п/п</t>
  </si>
  <si>
    <t>Источники финансирования</t>
  </si>
  <si>
    <t>Финансирование, тыс. рублей</t>
  </si>
  <si>
    <t>Всего</t>
  </si>
  <si>
    <t>1.</t>
  </si>
  <si>
    <t>Итого</t>
  </si>
  <si>
    <t>Годы строительства/реконструкции/капитального ремонта</t>
  </si>
  <si>
    <t>Проектная мощность (кв. метров, погонных метров, мест, койко-мест и т.д.)</t>
  </si>
  <si>
    <t>Предельная стоимость объекта, тыс. руб.</t>
  </si>
  <si>
    <t>Направление инвестирования, наименование объекта, адрес объекта, сведения о муниципальной регистрации права собственности</t>
  </si>
  <si>
    <t>Остаток сметной стоимости до ввода в эксплуатацию (тыс.руб.)</t>
  </si>
  <si>
    <t>Наименование главного распорядителя средств бюджета Одинцовского городского округа</t>
  </si>
  <si>
    <t>Строительство объекта "Строительство подъезда к мкр № 9 от ул.Сосновой в г.Одинцово, Московская область"</t>
  </si>
  <si>
    <t>Администрация Одинцовского городского округа</t>
  </si>
  <si>
    <t>С.В.Жабина</t>
  </si>
  <si>
    <t>Подпрограмма "Дороги Подмосковья"</t>
  </si>
  <si>
    <t>Реконструкция объекта улицы Чистяковой от 19 км Можайского шоссе до Нового выхода на Московскую кольцевую автомобильную дорогу</t>
  </si>
  <si>
    <t>1,89 км / 1890 п.м.</t>
  </si>
  <si>
    <t>0,26км/260 п.м.</t>
  </si>
  <si>
    <t>Средства бюджета Московской области</t>
  </si>
  <si>
    <t>2.</t>
  </si>
  <si>
    <t>Средства бюджета Одинцовского городского округа</t>
  </si>
  <si>
    <t xml:space="preserve">                     </t>
  </si>
  <si>
    <t>Начальник управления транспорта, дорожной инфраструктуры и безопасности дорожного движения</t>
  </si>
  <si>
    <t>"</t>
  </si>
  <si>
    <t xml:space="preserve">Строительство автомобильной дороги от автомобильной дороги Можайское шоссе-Покровское-Ястребки до СНТ "Клин" </t>
  </si>
  <si>
    <t>Мероприятие 02.01 Софинансирование работ по строительству (реконструкции) объектов дорожного хозяйства местного значения.</t>
  </si>
  <si>
    <t>Мероприятие 02.02 Финансирование работ по строительству (реконструкции) объектов дорожного хозяйства местного значения за счет средств местного бюджета</t>
  </si>
  <si>
    <t>".</t>
  </si>
  <si>
    <r>
      <rPr>
        <b/>
        <sz val="12"/>
        <color theme="1"/>
        <rFont val="Times New Roman"/>
        <family val="1"/>
        <charset val="204"/>
      </rPr>
      <t>Адресный перечень по строительству и реконструкции объектов муниципальной собственности Одинцовского городского округа Москоской области,
финансирование которых предусмотрено муниципальной программой "Развитие и функционирование дорожно-транспортного комплекса"</t>
    </r>
    <r>
      <rPr>
        <sz val="12"/>
        <color theme="1"/>
        <rFont val="Times New Roman"/>
        <family val="1"/>
        <charset val="204"/>
      </rPr>
      <t xml:space="preserve">
</t>
    </r>
  </si>
  <si>
    <t>1.1</t>
  </si>
  <si>
    <t>2.1</t>
  </si>
  <si>
    <t>2.3</t>
  </si>
  <si>
    <t>2021-2023</t>
  </si>
  <si>
    <t>2019-2022
(Разработка проектной документации)</t>
  </si>
  <si>
    <t>определяется проектом</t>
  </si>
  <si>
    <t>1.2.</t>
  </si>
  <si>
    <t>Мероприятия по обеспечению транспортной доступности д.Жуковка</t>
  </si>
  <si>
    <t>2022-2023</t>
  </si>
  <si>
    <t>Строительство дополнительного выезда из ЖК "Гусарская баллада"</t>
  </si>
  <si>
    <t>2023 (Разработка проектной документации)</t>
  </si>
  <si>
    <t>Профинансировано на 01.01.2022 тыс. руб.</t>
  </si>
  <si>
    <t>2022-2023
 (Разработка проектной документации)</t>
  </si>
  <si>
    <t xml:space="preserve">        Приложение  3 к муниципальной программе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</si>
</sst>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"/>
    <numFmt numFmtId="165" formatCode="#,##0.000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4" fillId="0" borderId="0" xfId="0" applyFont="1" applyBorder="1" applyAlignment="1">
      <alignment horizontal="left" vertical="center"/>
    </xf>
    <xf numFmtId="0" fontId="4" fillId="0" borderId="0" xfId="0" applyFont="1"/>
    <xf numFmtId="4" fontId="1" fillId="2" borderId="1" xfId="0" applyNumberFormat="1" applyFont="1" applyFill="1" applyBorder="1" applyAlignment="1">
      <alignment horizontal="center" vertical="top" wrapText="1"/>
    </xf>
    <xf numFmtId="165" fontId="1" fillId="2" borderId="1" xfId="0" applyNumberFormat="1" applyFont="1" applyFill="1" applyBorder="1" applyAlignment="1">
      <alignment horizontal="center" vertical="top" wrapText="1"/>
    </xf>
    <xf numFmtId="165" fontId="1" fillId="2" borderId="4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165" fontId="1" fillId="2" borderId="0" xfId="0" applyNumberFormat="1" applyFont="1" applyFill="1" applyBorder="1" applyAlignment="1">
      <alignment horizontal="center" vertical="top" wrapText="1"/>
    </xf>
    <xf numFmtId="4" fontId="1" fillId="2" borderId="0" xfId="0" applyNumberFormat="1" applyFont="1" applyFill="1" applyBorder="1" applyAlignment="1">
      <alignment horizontal="center" vertical="top" wrapText="1"/>
    </xf>
    <xf numFmtId="4" fontId="1" fillId="0" borderId="0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left" vertical="top" wrapText="1"/>
    </xf>
    <xf numFmtId="0" fontId="0" fillId="2" borderId="0" xfId="0" applyFill="1"/>
    <xf numFmtId="0" fontId="1" fillId="2" borderId="1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4" fontId="1" fillId="2" borderId="4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165" fontId="1" fillId="2" borderId="4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165" fontId="5" fillId="0" borderId="1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165" fontId="1" fillId="0" borderId="1" xfId="0" applyNumberFormat="1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165" fontId="1" fillId="0" borderId="3" xfId="0" applyNumberFormat="1" applyFont="1" applyFill="1" applyBorder="1" applyAlignment="1">
      <alignment horizontal="center" vertical="top" wrapText="1"/>
    </xf>
    <xf numFmtId="164" fontId="1" fillId="0" borderId="3" xfId="0" applyNumberFormat="1" applyFont="1" applyFill="1" applyBorder="1" applyAlignment="1">
      <alignment horizontal="center" vertical="top" wrapText="1"/>
    </xf>
    <xf numFmtId="165" fontId="1" fillId="0" borderId="4" xfId="0" applyNumberFormat="1" applyFont="1" applyFill="1" applyBorder="1" applyAlignment="1">
      <alignment horizontal="center" vertical="top" wrapText="1"/>
    </xf>
    <xf numFmtId="4" fontId="1" fillId="0" borderId="4" xfId="0" applyNumberFormat="1" applyFont="1" applyFill="1" applyBorder="1" applyAlignment="1">
      <alignment horizontal="center" vertical="top" wrapText="1"/>
    </xf>
    <xf numFmtId="165" fontId="1" fillId="0" borderId="4" xfId="0" applyNumberFormat="1" applyFont="1" applyFill="1" applyBorder="1" applyAlignment="1">
      <alignment horizontal="center" vertical="top" wrapText="1"/>
    </xf>
    <xf numFmtId="164" fontId="1" fillId="2" borderId="4" xfId="0" applyNumberFormat="1" applyFont="1" applyFill="1" applyBorder="1" applyAlignment="1">
      <alignment horizontal="center" vertical="top" wrapText="1"/>
    </xf>
    <xf numFmtId="4" fontId="1" fillId="2" borderId="4" xfId="0" applyNumberFormat="1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top" wrapText="1"/>
    </xf>
    <xf numFmtId="49" fontId="1" fillId="2" borderId="4" xfId="0" applyNumberFormat="1" applyFont="1" applyFill="1" applyBorder="1" applyAlignment="1">
      <alignment horizontal="center" vertical="top" wrapText="1"/>
    </xf>
    <xf numFmtId="165" fontId="1" fillId="2" borderId="4" xfId="0" applyNumberFormat="1" applyFont="1" applyFill="1" applyBorder="1" applyAlignment="1">
      <alignment horizontal="center" vertical="top" wrapText="1"/>
    </xf>
    <xf numFmtId="4" fontId="1" fillId="2" borderId="2" xfId="0" applyNumberFormat="1" applyFont="1" applyFill="1" applyBorder="1" applyAlignment="1">
      <alignment horizontal="center" vertical="top" wrapText="1"/>
    </xf>
    <xf numFmtId="4" fontId="1" fillId="2" borderId="4" xfId="0" applyNumberFormat="1" applyFont="1" applyFill="1" applyBorder="1" applyAlignment="1">
      <alignment horizontal="center" vertical="top" wrapText="1"/>
    </xf>
    <xf numFmtId="164" fontId="1" fillId="2" borderId="2" xfId="0" applyNumberFormat="1" applyFont="1" applyFill="1" applyBorder="1" applyAlignment="1">
      <alignment horizontal="center" vertical="top" wrapText="1"/>
    </xf>
    <xf numFmtId="164" fontId="1" fillId="2" borderId="4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165" fontId="1" fillId="2" borderId="2" xfId="0" applyNumberFormat="1" applyFont="1" applyFill="1" applyBorder="1" applyAlignment="1">
      <alignment horizontal="center" vertical="top" wrapText="1"/>
    </xf>
    <xf numFmtId="165" fontId="1" fillId="2" borderId="4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49" fontId="1" fillId="2" borderId="2" xfId="0" applyNumberFormat="1" applyFont="1" applyFill="1" applyBorder="1" applyAlignment="1">
      <alignment horizontal="center" vertical="top" wrapText="1"/>
    </xf>
    <xf numFmtId="49" fontId="1" fillId="2" borderId="4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vertical="top" wrapText="1"/>
    </xf>
    <xf numFmtId="49" fontId="1" fillId="0" borderId="3" xfId="0" applyNumberFormat="1" applyFont="1" applyFill="1" applyBorder="1" applyAlignment="1">
      <alignment vertical="top" wrapText="1"/>
    </xf>
    <xf numFmtId="49" fontId="1" fillId="0" borderId="4" xfId="0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4" fontId="1" fillId="0" borderId="2" xfId="0" applyNumberFormat="1" applyFont="1" applyFill="1" applyBorder="1" applyAlignment="1">
      <alignment horizontal="center" vertical="top" wrapText="1"/>
    </xf>
    <xf numFmtId="4" fontId="1" fillId="0" borderId="3" xfId="0" applyNumberFormat="1" applyFont="1" applyFill="1" applyBorder="1" applyAlignment="1">
      <alignment horizontal="center" vertical="top" wrapText="1"/>
    </xf>
    <xf numFmtId="4" fontId="1" fillId="0" borderId="4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165" fontId="1" fillId="0" borderId="2" xfId="0" applyNumberFormat="1" applyFont="1" applyFill="1" applyBorder="1" applyAlignment="1">
      <alignment horizontal="center" vertical="top" wrapText="1"/>
    </xf>
    <xf numFmtId="165" fontId="1" fillId="0" borderId="3" xfId="0" applyNumberFormat="1" applyFont="1" applyFill="1" applyBorder="1" applyAlignment="1">
      <alignment horizontal="center" vertical="top" wrapText="1"/>
    </xf>
    <xf numFmtId="165" fontId="1" fillId="0" borderId="4" xfId="0" applyNumberFormat="1" applyFont="1" applyFill="1" applyBorder="1" applyAlignment="1">
      <alignment horizontal="center" vertical="top" wrapText="1"/>
    </xf>
    <xf numFmtId="164" fontId="1" fillId="0" borderId="2" xfId="0" applyNumberFormat="1" applyFont="1" applyFill="1" applyBorder="1" applyAlignment="1">
      <alignment horizontal="center" vertical="top" wrapText="1"/>
    </xf>
    <xf numFmtId="164" fontId="1" fillId="0" borderId="3" xfId="0" applyNumberFormat="1" applyFont="1" applyFill="1" applyBorder="1" applyAlignment="1">
      <alignment horizontal="center" vertical="top" wrapText="1"/>
    </xf>
    <xf numFmtId="164" fontId="1" fillId="0" borderId="4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tabSelected="1" view="pageBreakPreview" topLeftCell="A16" zoomScale="90" zoomScaleNormal="90" zoomScaleSheetLayoutView="90" workbookViewId="0">
      <selection activeCell="K21" sqref="K21"/>
    </sheetView>
  </sheetViews>
  <sheetFormatPr defaultRowHeight="15" x14ac:dyDescent="0.25"/>
  <cols>
    <col min="1" max="1" width="5.42578125" customWidth="1"/>
    <col min="2" max="2" width="45" customWidth="1"/>
    <col min="3" max="3" width="15.7109375" customWidth="1"/>
    <col min="4" max="4" width="19.140625" customWidth="1"/>
    <col min="5" max="5" width="19.5703125" customWidth="1"/>
    <col min="6" max="6" width="14.85546875" customWidth="1"/>
    <col min="7" max="7" width="25.85546875" customWidth="1"/>
    <col min="8" max="8" width="14.85546875" customWidth="1"/>
    <col min="9" max="9" width="14" customWidth="1"/>
    <col min="10" max="10" width="16.42578125" customWidth="1"/>
    <col min="11" max="11" width="15.5703125" customWidth="1"/>
    <col min="12" max="12" width="13.140625" customWidth="1"/>
    <col min="13" max="13" width="15" customWidth="1"/>
    <col min="14" max="14" width="15.85546875" customWidth="1"/>
  </cols>
  <sheetData>
    <row r="1" spans="1:14" ht="60" customHeight="1" x14ac:dyDescent="0.25">
      <c r="I1" t="s">
        <v>22</v>
      </c>
      <c r="J1" s="82" t="s">
        <v>43</v>
      </c>
      <c r="K1" s="82"/>
      <c r="L1" s="82"/>
      <c r="M1" s="82"/>
      <c r="N1" s="82"/>
    </row>
    <row r="2" spans="1:14" ht="49.5" customHeight="1" x14ac:dyDescent="0.25">
      <c r="A2" s="83" t="s">
        <v>29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4" ht="30.75" customHeight="1" x14ac:dyDescent="0.25">
      <c r="A3" s="84" t="s">
        <v>0</v>
      </c>
      <c r="B3" s="84" t="s">
        <v>9</v>
      </c>
      <c r="C3" s="84" t="s">
        <v>6</v>
      </c>
      <c r="D3" s="84" t="s">
        <v>7</v>
      </c>
      <c r="E3" s="84" t="s">
        <v>8</v>
      </c>
      <c r="F3" s="84" t="s">
        <v>41</v>
      </c>
      <c r="G3" s="84" t="s">
        <v>1</v>
      </c>
      <c r="H3" s="84" t="s">
        <v>2</v>
      </c>
      <c r="I3" s="84"/>
      <c r="J3" s="84"/>
      <c r="K3" s="84"/>
      <c r="L3" s="84"/>
      <c r="M3" s="84" t="s">
        <v>10</v>
      </c>
      <c r="N3" s="84" t="s">
        <v>11</v>
      </c>
    </row>
    <row r="4" spans="1:14" ht="96.75" customHeight="1" x14ac:dyDescent="0.25">
      <c r="A4" s="84"/>
      <c r="B4" s="84"/>
      <c r="C4" s="84"/>
      <c r="D4" s="84"/>
      <c r="E4" s="84"/>
      <c r="F4" s="84"/>
      <c r="G4" s="84"/>
      <c r="H4" s="28" t="s">
        <v>3</v>
      </c>
      <c r="I4" s="28">
        <v>2023</v>
      </c>
      <c r="J4" s="28">
        <v>2024</v>
      </c>
      <c r="K4" s="28">
        <v>2025</v>
      </c>
      <c r="L4" s="28">
        <v>2026</v>
      </c>
      <c r="M4" s="85"/>
      <c r="N4" s="84"/>
    </row>
    <row r="5" spans="1:14" ht="19.5" customHeight="1" x14ac:dyDescent="0.25">
      <c r="A5" s="28">
        <v>1</v>
      </c>
      <c r="B5" s="28">
        <v>2</v>
      </c>
      <c r="C5" s="29">
        <v>3</v>
      </c>
      <c r="D5" s="29">
        <v>4</v>
      </c>
      <c r="E5" s="29">
        <v>5</v>
      </c>
      <c r="F5" s="29">
        <v>6</v>
      </c>
      <c r="G5" s="28">
        <v>7</v>
      </c>
      <c r="H5" s="28">
        <v>8</v>
      </c>
      <c r="I5" s="28">
        <v>9</v>
      </c>
      <c r="J5" s="28">
        <v>10</v>
      </c>
      <c r="K5" s="28">
        <v>11</v>
      </c>
      <c r="L5" s="28">
        <v>12</v>
      </c>
      <c r="M5" s="30">
        <v>13</v>
      </c>
      <c r="N5" s="28">
        <v>14</v>
      </c>
    </row>
    <row r="6" spans="1:14" s="22" customFormat="1" ht="30.75" customHeight="1" x14ac:dyDescent="0.25">
      <c r="A6" s="86" t="s">
        <v>15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8"/>
    </row>
    <row r="7" spans="1:14" s="22" customFormat="1" x14ac:dyDescent="0.25">
      <c r="A7" s="105" t="s">
        <v>4</v>
      </c>
      <c r="B7" s="102" t="s">
        <v>26</v>
      </c>
      <c r="C7" s="31"/>
      <c r="D7" s="99"/>
      <c r="E7" s="99"/>
      <c r="F7" s="96"/>
      <c r="G7" s="32" t="s">
        <v>5</v>
      </c>
      <c r="H7" s="33">
        <f>SUM(H8+H9)</f>
        <v>192082.16999999998</v>
      </c>
      <c r="I7" s="33">
        <f>SUM(I9+I8)</f>
        <v>192082.16999999998</v>
      </c>
      <c r="J7" s="33">
        <v>0</v>
      </c>
      <c r="K7" s="33">
        <v>0</v>
      </c>
      <c r="L7" s="33">
        <v>0</v>
      </c>
      <c r="M7" s="28"/>
      <c r="N7" s="76" t="s">
        <v>13</v>
      </c>
    </row>
    <row r="8" spans="1:14" s="22" customFormat="1" ht="30" x14ac:dyDescent="0.25">
      <c r="A8" s="105"/>
      <c r="B8" s="103"/>
      <c r="C8" s="34"/>
      <c r="D8" s="100"/>
      <c r="E8" s="100"/>
      <c r="F8" s="97"/>
      <c r="G8" s="32" t="s">
        <v>19</v>
      </c>
      <c r="H8" s="35">
        <f>SUM(I8+J8+K8+L8)</f>
        <v>182477.31</v>
      </c>
      <c r="I8" s="35">
        <f>SUM(I11+I14)</f>
        <v>182477.31</v>
      </c>
      <c r="J8" s="35">
        <v>0</v>
      </c>
      <c r="K8" s="35">
        <v>0</v>
      </c>
      <c r="L8" s="35">
        <v>0</v>
      </c>
      <c r="M8" s="28"/>
      <c r="N8" s="77"/>
    </row>
    <row r="9" spans="1:14" s="22" customFormat="1" ht="45" x14ac:dyDescent="0.25">
      <c r="A9" s="105"/>
      <c r="B9" s="104"/>
      <c r="C9" s="36"/>
      <c r="D9" s="101"/>
      <c r="E9" s="101"/>
      <c r="F9" s="98"/>
      <c r="G9" s="32" t="s">
        <v>21</v>
      </c>
      <c r="H9" s="35">
        <f>SUM(I9+J9+K9+L9)</f>
        <v>9604.86</v>
      </c>
      <c r="I9" s="35">
        <f>SUM(I12+I15)</f>
        <v>9604.86</v>
      </c>
      <c r="J9" s="35">
        <v>0</v>
      </c>
      <c r="K9" s="35">
        <v>0</v>
      </c>
      <c r="L9" s="35">
        <v>0</v>
      </c>
      <c r="M9" s="28"/>
      <c r="N9" s="78"/>
    </row>
    <row r="10" spans="1:14" s="22" customFormat="1" x14ac:dyDescent="0.25">
      <c r="A10" s="89" t="s">
        <v>30</v>
      </c>
      <c r="B10" s="90" t="s">
        <v>16</v>
      </c>
      <c r="C10" s="73" t="s">
        <v>33</v>
      </c>
      <c r="D10" s="73" t="s">
        <v>17</v>
      </c>
      <c r="E10" s="93">
        <v>1263469.8289999999</v>
      </c>
      <c r="F10" s="96">
        <v>225251788.28</v>
      </c>
      <c r="G10" s="37" t="s">
        <v>5</v>
      </c>
      <c r="H10" s="35">
        <f>SUM(H11+H12)</f>
        <v>124497.17</v>
      </c>
      <c r="I10" s="35">
        <f>SUM(I11+I12)</f>
        <v>124497.17</v>
      </c>
      <c r="J10" s="35">
        <v>0</v>
      </c>
      <c r="K10" s="35">
        <v>0</v>
      </c>
      <c r="L10" s="35">
        <v>0</v>
      </c>
      <c r="M10" s="38"/>
      <c r="N10" s="76" t="s">
        <v>13</v>
      </c>
    </row>
    <row r="11" spans="1:14" s="22" customFormat="1" ht="30" x14ac:dyDescent="0.25">
      <c r="A11" s="89"/>
      <c r="B11" s="91"/>
      <c r="C11" s="74"/>
      <c r="D11" s="74"/>
      <c r="E11" s="94"/>
      <c r="F11" s="97"/>
      <c r="G11" s="37" t="s">
        <v>19</v>
      </c>
      <c r="H11" s="35">
        <f>SUM(I11+J11+K11+L11)</f>
        <v>118272.31</v>
      </c>
      <c r="I11" s="35">
        <v>118272.31</v>
      </c>
      <c r="J11" s="35">
        <v>0</v>
      </c>
      <c r="K11" s="35">
        <v>0</v>
      </c>
      <c r="L11" s="35">
        <v>0</v>
      </c>
      <c r="M11" s="38"/>
      <c r="N11" s="77"/>
    </row>
    <row r="12" spans="1:14" s="22" customFormat="1" ht="45" x14ac:dyDescent="0.25">
      <c r="A12" s="89"/>
      <c r="B12" s="92"/>
      <c r="C12" s="75"/>
      <c r="D12" s="75"/>
      <c r="E12" s="95"/>
      <c r="F12" s="98"/>
      <c r="G12" s="32" t="s">
        <v>21</v>
      </c>
      <c r="H12" s="35">
        <f>SUM(I12+J12+K12+L12)</f>
        <v>6224.86</v>
      </c>
      <c r="I12" s="35">
        <v>6224.86</v>
      </c>
      <c r="J12" s="35">
        <v>0</v>
      </c>
      <c r="K12" s="35">
        <v>0</v>
      </c>
      <c r="L12" s="35">
        <v>0</v>
      </c>
      <c r="M12" s="38"/>
      <c r="N12" s="78"/>
    </row>
    <row r="13" spans="1:14" s="22" customFormat="1" ht="15.75" customHeight="1" x14ac:dyDescent="0.25">
      <c r="A13" s="67" t="s">
        <v>36</v>
      </c>
      <c r="B13" s="70" t="s">
        <v>37</v>
      </c>
      <c r="C13" s="73" t="s">
        <v>38</v>
      </c>
      <c r="D13" s="34"/>
      <c r="E13" s="39"/>
      <c r="F13" s="40"/>
      <c r="G13" s="37" t="s">
        <v>5</v>
      </c>
      <c r="H13" s="41">
        <f>SUM(H15+H14)</f>
        <v>67585</v>
      </c>
      <c r="I13" s="43">
        <f>SUM(I15+I14)</f>
        <v>67585</v>
      </c>
      <c r="J13" s="41">
        <v>0</v>
      </c>
      <c r="K13" s="41">
        <v>0</v>
      </c>
      <c r="L13" s="41">
        <v>0</v>
      </c>
      <c r="M13" s="42"/>
      <c r="N13" s="76" t="s">
        <v>13</v>
      </c>
    </row>
    <row r="14" spans="1:14" s="22" customFormat="1" ht="33" customHeight="1" x14ac:dyDescent="0.25">
      <c r="A14" s="68"/>
      <c r="B14" s="71"/>
      <c r="C14" s="74"/>
      <c r="D14" s="34" t="s">
        <v>35</v>
      </c>
      <c r="E14" s="39"/>
      <c r="F14" s="40"/>
      <c r="G14" s="37" t="s">
        <v>19</v>
      </c>
      <c r="H14" s="41">
        <f>SUM(I14+J14+K14+L14)</f>
        <v>64205</v>
      </c>
      <c r="I14" s="43">
        <v>64205</v>
      </c>
      <c r="J14" s="41">
        <v>0</v>
      </c>
      <c r="K14" s="41">
        <v>0</v>
      </c>
      <c r="L14" s="41">
        <v>0</v>
      </c>
      <c r="M14" s="42"/>
      <c r="N14" s="77"/>
    </row>
    <row r="15" spans="1:14" s="22" customFormat="1" ht="48.75" customHeight="1" x14ac:dyDescent="0.25">
      <c r="A15" s="69"/>
      <c r="B15" s="72"/>
      <c r="C15" s="75"/>
      <c r="D15" s="34"/>
      <c r="E15" s="39"/>
      <c r="F15" s="40">
        <v>0</v>
      </c>
      <c r="G15" s="37" t="s">
        <v>21</v>
      </c>
      <c r="H15" s="41">
        <f>SUM(I15+J15+K15+L15)</f>
        <v>3380</v>
      </c>
      <c r="I15" s="43">
        <v>3380</v>
      </c>
      <c r="J15" s="41">
        <v>0</v>
      </c>
      <c r="K15" s="41">
        <v>0</v>
      </c>
      <c r="L15" s="41">
        <v>0</v>
      </c>
      <c r="M15" s="42"/>
      <c r="N15" s="78"/>
    </row>
    <row r="16" spans="1:14" s="22" customFormat="1" ht="20.25" customHeight="1" x14ac:dyDescent="0.25">
      <c r="A16" s="79" t="s">
        <v>20</v>
      </c>
      <c r="B16" s="80" t="s">
        <v>27</v>
      </c>
      <c r="C16" s="55"/>
      <c r="D16" s="59"/>
      <c r="E16" s="59"/>
      <c r="F16" s="53"/>
      <c r="G16" s="24" t="s">
        <v>5</v>
      </c>
      <c r="H16" s="27">
        <f t="shared" ref="H16:J16" si="0">SUM(H17)</f>
        <v>35738</v>
      </c>
      <c r="I16" s="50">
        <f>SUM(I17)</f>
        <v>35738</v>
      </c>
      <c r="J16" s="27">
        <f t="shared" si="0"/>
        <v>0</v>
      </c>
      <c r="K16" s="5">
        <f>SUM(K17)</f>
        <v>0</v>
      </c>
      <c r="L16" s="5">
        <v>0</v>
      </c>
      <c r="M16" s="25"/>
      <c r="N16" s="51" t="s">
        <v>13</v>
      </c>
    </row>
    <row r="17" spans="1:14" s="22" customFormat="1" ht="45" x14ac:dyDescent="0.25">
      <c r="A17" s="79"/>
      <c r="B17" s="81"/>
      <c r="C17" s="56"/>
      <c r="D17" s="60"/>
      <c r="E17" s="60"/>
      <c r="F17" s="54"/>
      <c r="G17" s="23" t="s">
        <v>21</v>
      </c>
      <c r="H17" s="5">
        <f>H20+H21</f>
        <v>35738</v>
      </c>
      <c r="I17" s="50">
        <f t="shared" ref="I17:K17" si="1">I20+I21</f>
        <v>35738</v>
      </c>
      <c r="J17" s="50">
        <f t="shared" si="1"/>
        <v>0</v>
      </c>
      <c r="K17" s="50">
        <f t="shared" si="1"/>
        <v>0</v>
      </c>
      <c r="L17" s="5">
        <v>0</v>
      </c>
      <c r="M17" s="25"/>
      <c r="N17" s="52"/>
    </row>
    <row r="18" spans="1:14" s="22" customFormat="1" ht="16.5" customHeight="1" x14ac:dyDescent="0.25">
      <c r="A18" s="63" t="s">
        <v>31</v>
      </c>
      <c r="B18" s="61" t="s">
        <v>12</v>
      </c>
      <c r="C18" s="55" t="s">
        <v>34</v>
      </c>
      <c r="D18" s="55" t="s">
        <v>18</v>
      </c>
      <c r="E18" s="55">
        <v>13568.54557</v>
      </c>
      <c r="F18" s="53">
        <v>6955</v>
      </c>
      <c r="G18" s="65" t="s">
        <v>21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59"/>
      <c r="N18" s="51" t="s">
        <v>13</v>
      </c>
    </row>
    <row r="19" spans="1:14" s="22" customFormat="1" ht="44.45" customHeight="1" x14ac:dyDescent="0.25">
      <c r="A19" s="64"/>
      <c r="B19" s="62"/>
      <c r="C19" s="56"/>
      <c r="D19" s="56"/>
      <c r="E19" s="56"/>
      <c r="F19" s="54"/>
      <c r="G19" s="66"/>
      <c r="H19" s="58"/>
      <c r="I19" s="58"/>
      <c r="J19" s="58"/>
      <c r="K19" s="58"/>
      <c r="L19" s="58"/>
      <c r="M19" s="60"/>
      <c r="N19" s="52"/>
    </row>
    <row r="20" spans="1:14" s="22" customFormat="1" ht="51" customHeight="1" x14ac:dyDescent="0.25">
      <c r="A20" s="49"/>
      <c r="B20" s="48" t="s">
        <v>25</v>
      </c>
      <c r="C20" s="46" t="s">
        <v>42</v>
      </c>
      <c r="D20" s="47" t="s">
        <v>35</v>
      </c>
      <c r="E20" s="47"/>
      <c r="F20" s="44">
        <v>0</v>
      </c>
      <c r="G20" s="23" t="s">
        <v>21</v>
      </c>
      <c r="H20" s="4">
        <v>4738</v>
      </c>
      <c r="I20" s="4">
        <v>4738</v>
      </c>
      <c r="J20" s="4">
        <v>0</v>
      </c>
      <c r="K20" s="4">
        <v>0</v>
      </c>
      <c r="L20" s="4">
        <v>0</v>
      </c>
      <c r="M20" s="3"/>
      <c r="N20" s="45" t="s">
        <v>13</v>
      </c>
    </row>
    <row r="21" spans="1:14" ht="60" x14ac:dyDescent="0.25">
      <c r="A21" s="26" t="s">
        <v>32</v>
      </c>
      <c r="B21" s="21" t="s">
        <v>39</v>
      </c>
      <c r="C21" s="19" t="s">
        <v>40</v>
      </c>
      <c r="D21" s="17" t="s">
        <v>35</v>
      </c>
      <c r="E21" s="17"/>
      <c r="F21" s="6">
        <v>0</v>
      </c>
      <c r="G21" s="7" t="s">
        <v>21</v>
      </c>
      <c r="H21" s="4">
        <f>SUM(I21+J21+K21+L21)</f>
        <v>31000</v>
      </c>
      <c r="I21" s="4">
        <v>31000</v>
      </c>
      <c r="J21" s="4">
        <v>0</v>
      </c>
      <c r="K21" s="4">
        <v>0</v>
      </c>
      <c r="L21" s="4">
        <v>0</v>
      </c>
      <c r="M21" s="3"/>
      <c r="N21" s="18" t="s">
        <v>13</v>
      </c>
    </row>
    <row r="22" spans="1:14" ht="90" hidden="1" customHeight="1" x14ac:dyDescent="0.25">
      <c r="A22" s="8"/>
      <c r="B22" s="9"/>
      <c r="C22" s="10"/>
      <c r="D22" s="11"/>
      <c r="E22" s="11"/>
      <c r="F22" s="12"/>
      <c r="G22" s="13"/>
      <c r="H22" s="14"/>
      <c r="I22" s="15"/>
      <c r="J22" s="14"/>
      <c r="K22" s="14"/>
      <c r="L22" s="15"/>
      <c r="M22" s="15"/>
      <c r="N22" s="16" t="s">
        <v>24</v>
      </c>
    </row>
    <row r="23" spans="1:14" ht="15.75" x14ac:dyDescent="0.25">
      <c r="A23" s="8"/>
      <c r="B23" s="9"/>
      <c r="C23" s="10"/>
      <c r="D23" s="11"/>
      <c r="E23" s="11"/>
      <c r="F23" s="12"/>
      <c r="G23" s="13"/>
      <c r="H23" s="14"/>
      <c r="I23" s="15"/>
      <c r="J23" s="14"/>
      <c r="K23" s="14"/>
      <c r="L23" s="15"/>
      <c r="M23" s="15"/>
      <c r="N23" s="20" t="s">
        <v>28</v>
      </c>
    </row>
    <row r="24" spans="1:14" ht="33" customHeight="1" x14ac:dyDescent="0.3">
      <c r="A24" s="1" t="s">
        <v>23</v>
      </c>
      <c r="I24" s="2" t="s">
        <v>14</v>
      </c>
    </row>
    <row r="25" spans="1:14" ht="40.5" customHeight="1" x14ac:dyDescent="0.25"/>
  </sheetData>
  <mergeCells count="51">
    <mergeCell ref="A6:N6"/>
    <mergeCell ref="D3:D4"/>
    <mergeCell ref="A10:A12"/>
    <mergeCell ref="B10:B12"/>
    <mergeCell ref="C10:C12"/>
    <mergeCell ref="D10:D12"/>
    <mergeCell ref="E10:E12"/>
    <mergeCell ref="E3:E4"/>
    <mergeCell ref="N10:N12"/>
    <mergeCell ref="F10:F12"/>
    <mergeCell ref="D7:D9"/>
    <mergeCell ref="E7:E9"/>
    <mergeCell ref="B7:B9"/>
    <mergeCell ref="A7:A9"/>
    <mergeCell ref="F7:F9"/>
    <mergeCell ref="N7:N9"/>
    <mergeCell ref="J1:N1"/>
    <mergeCell ref="A2:N2"/>
    <mergeCell ref="N3:N4"/>
    <mergeCell ref="A3:A4"/>
    <mergeCell ref="B3:B4"/>
    <mergeCell ref="G3:G4"/>
    <mergeCell ref="M3:M4"/>
    <mergeCell ref="H3:L3"/>
    <mergeCell ref="C3:C4"/>
    <mergeCell ref="F3:F4"/>
    <mergeCell ref="F16:F17"/>
    <mergeCell ref="A13:A15"/>
    <mergeCell ref="B13:B15"/>
    <mergeCell ref="C13:C15"/>
    <mergeCell ref="N13:N15"/>
    <mergeCell ref="N16:N17"/>
    <mergeCell ref="A16:A17"/>
    <mergeCell ref="B16:B17"/>
    <mergeCell ref="C16:C17"/>
    <mergeCell ref="D16:D17"/>
    <mergeCell ref="E16:E17"/>
    <mergeCell ref="B18:B19"/>
    <mergeCell ref="A18:A19"/>
    <mergeCell ref="G18:G19"/>
    <mergeCell ref="H18:H19"/>
    <mergeCell ref="I18:I19"/>
    <mergeCell ref="N18:N19"/>
    <mergeCell ref="F18:F19"/>
    <mergeCell ref="E18:E19"/>
    <mergeCell ref="D18:D19"/>
    <mergeCell ref="C18:C19"/>
    <mergeCell ref="J18:J19"/>
    <mergeCell ref="K18:K19"/>
    <mergeCell ref="L18:L19"/>
    <mergeCell ref="M18:M19"/>
  </mergeCells>
  <pageMargins left="0.23622047244094491" right="0.23622047244094491" top="0.74803149606299213" bottom="0.74803149606299213" header="0.31496062992125984" footer="0.31496062992125984"/>
  <pageSetup paperSize="9"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ADM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  Виктория Владимировна</dc:creator>
  <cp:lastModifiedBy>Жабина Светлана Владимировна</cp:lastModifiedBy>
  <cp:lastPrinted>2022-11-16T13:34:56Z</cp:lastPrinted>
  <dcterms:created xsi:type="dcterms:W3CDTF">2016-06-09T08:25:53Z</dcterms:created>
  <dcterms:modified xsi:type="dcterms:W3CDTF">2022-11-16T13:35:01Z</dcterms:modified>
</cp:coreProperties>
</file>