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boreiko\Desktop\ПРОГРАММА 2023\ПРОГРАММА ИСПРАВЛЕНННАЯ\"/>
    </mc:Choice>
  </mc:AlternateContent>
  <bookViews>
    <workbookView xWindow="0" yWindow="0" windowWidth="287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  <definedName name="_xlnm.Print_Area" localSheetId="0">Sheet1!$A$1:$L$128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J36" i="1"/>
  <c r="J35" i="1"/>
  <c r="J46" i="1" s="1"/>
  <c r="J34" i="1"/>
  <c r="J45" i="1" s="1"/>
  <c r="I39" i="1"/>
  <c r="I36" i="1"/>
  <c r="I35" i="1"/>
  <c r="I46" i="1" s="1"/>
  <c r="I34" i="1"/>
  <c r="I45" i="1" s="1"/>
  <c r="J89" i="1"/>
  <c r="J86" i="1"/>
  <c r="J85" i="1"/>
  <c r="J84" i="1"/>
  <c r="I89" i="1"/>
  <c r="I86" i="1"/>
  <c r="I85" i="1"/>
  <c r="I84" i="1"/>
  <c r="E99" i="1"/>
  <c r="E93" i="1"/>
  <c r="J64" i="1"/>
  <c r="J61" i="1"/>
  <c r="J60" i="1"/>
  <c r="J59" i="1"/>
  <c r="I64" i="1"/>
  <c r="I61" i="1"/>
  <c r="I60" i="1"/>
  <c r="I59" i="1"/>
  <c r="E49" i="1"/>
  <c r="E50" i="1"/>
  <c r="E51" i="1"/>
  <c r="E52" i="1"/>
  <c r="E48" i="1"/>
  <c r="J26" i="1"/>
  <c r="J25" i="1"/>
  <c r="J24" i="1"/>
  <c r="J30" i="1" s="1"/>
  <c r="J18" i="1"/>
  <c r="J16" i="1" s="1"/>
  <c r="J13" i="1"/>
  <c r="J10" i="1"/>
  <c r="J9" i="1"/>
  <c r="J8" i="1"/>
  <c r="I26" i="1"/>
  <c r="I25" i="1"/>
  <c r="I24" i="1"/>
  <c r="I30" i="1" s="1"/>
  <c r="I18" i="1"/>
  <c r="I16" i="1" s="1"/>
  <c r="I13" i="1"/>
  <c r="I10" i="1"/>
  <c r="I9" i="1"/>
  <c r="I8" i="1"/>
  <c r="E91" i="1"/>
  <c r="I44" i="1" l="1"/>
  <c r="I83" i="1"/>
  <c r="J44" i="1"/>
  <c r="J33" i="1"/>
  <c r="J83" i="1"/>
  <c r="I33" i="1"/>
  <c r="J58" i="1"/>
  <c r="J7" i="1"/>
  <c r="I23" i="1"/>
  <c r="I7" i="1"/>
  <c r="I58" i="1"/>
  <c r="I31" i="1"/>
  <c r="I29" i="1" s="1"/>
  <c r="J31" i="1"/>
  <c r="J29" i="1" s="1"/>
  <c r="J23" i="1"/>
  <c r="H35" i="1" l="1"/>
  <c r="H85" i="1"/>
  <c r="G85" i="1"/>
  <c r="F85" i="1"/>
  <c r="J108" i="1"/>
  <c r="I108" i="1"/>
  <c r="H108" i="1"/>
  <c r="G108" i="1"/>
  <c r="F108" i="1"/>
  <c r="J109" i="1"/>
  <c r="I109" i="1"/>
  <c r="H109" i="1"/>
  <c r="G109" i="1"/>
  <c r="F109" i="1"/>
  <c r="H59" i="1"/>
  <c r="G59" i="1"/>
  <c r="F59" i="1"/>
  <c r="H60" i="1"/>
  <c r="G60" i="1"/>
  <c r="F60" i="1"/>
  <c r="H9" i="1"/>
  <c r="G9" i="1"/>
  <c r="F9" i="1"/>
  <c r="H8" i="1"/>
  <c r="G8" i="1"/>
  <c r="F8" i="1"/>
  <c r="E12" i="1"/>
  <c r="E8" i="1" l="1"/>
  <c r="G115" i="1"/>
  <c r="E112" i="1"/>
  <c r="E111" i="1"/>
  <c r="J110" i="1"/>
  <c r="I110" i="1"/>
  <c r="H110" i="1"/>
  <c r="G110" i="1"/>
  <c r="F110" i="1"/>
  <c r="J115" i="1"/>
  <c r="I115" i="1"/>
  <c r="H115" i="1"/>
  <c r="F115" i="1"/>
  <c r="J114" i="1"/>
  <c r="I114" i="1"/>
  <c r="H114" i="1"/>
  <c r="G114" i="1"/>
  <c r="F114" i="1"/>
  <c r="E98" i="1"/>
  <c r="E97" i="1"/>
  <c r="E92" i="1"/>
  <c r="E90" i="1"/>
  <c r="H89" i="1"/>
  <c r="G89" i="1"/>
  <c r="F89" i="1"/>
  <c r="E88" i="1"/>
  <c r="E87" i="1"/>
  <c r="H86" i="1"/>
  <c r="G86" i="1"/>
  <c r="F86" i="1"/>
  <c r="J105" i="1"/>
  <c r="I105" i="1"/>
  <c r="H105" i="1"/>
  <c r="G105" i="1"/>
  <c r="J104" i="1"/>
  <c r="H84" i="1"/>
  <c r="H104" i="1" s="1"/>
  <c r="G84" i="1"/>
  <c r="G104" i="1" s="1"/>
  <c r="F84" i="1"/>
  <c r="F104" i="1" s="1"/>
  <c r="J113" i="1" l="1"/>
  <c r="F83" i="1"/>
  <c r="G83" i="1"/>
  <c r="E86" i="1"/>
  <c r="H107" i="1"/>
  <c r="E89" i="1"/>
  <c r="E84" i="1"/>
  <c r="E110" i="1"/>
  <c r="H83" i="1"/>
  <c r="E85" i="1"/>
  <c r="F105" i="1"/>
  <c r="F103" i="1" s="1"/>
  <c r="I107" i="1"/>
  <c r="G107" i="1"/>
  <c r="E114" i="1"/>
  <c r="G103" i="1"/>
  <c r="H103" i="1"/>
  <c r="H113" i="1"/>
  <c r="E115" i="1"/>
  <c r="I113" i="1"/>
  <c r="G113" i="1"/>
  <c r="F113" i="1"/>
  <c r="J103" i="1"/>
  <c r="I104" i="1"/>
  <c r="E104" i="1" s="1"/>
  <c r="E108" i="1"/>
  <c r="F107" i="1"/>
  <c r="J107" i="1"/>
  <c r="E109" i="1"/>
  <c r="E66" i="1"/>
  <c r="E65" i="1"/>
  <c r="H64" i="1"/>
  <c r="G64" i="1"/>
  <c r="F64" i="1"/>
  <c r="E63" i="1"/>
  <c r="E62" i="1"/>
  <c r="H61" i="1"/>
  <c r="G61" i="1"/>
  <c r="F61" i="1"/>
  <c r="J81" i="1"/>
  <c r="I81" i="1"/>
  <c r="H81" i="1"/>
  <c r="G81" i="1"/>
  <c r="J80" i="1"/>
  <c r="I80" i="1"/>
  <c r="G80" i="1"/>
  <c r="F80" i="1"/>
  <c r="E105" i="1" l="1"/>
  <c r="G79" i="1"/>
  <c r="E83" i="1"/>
  <c r="G58" i="1"/>
  <c r="E113" i="1"/>
  <c r="E107" i="1"/>
  <c r="I103" i="1"/>
  <c r="E103" i="1" s="1"/>
  <c r="F58" i="1"/>
  <c r="E64" i="1"/>
  <c r="E61" i="1"/>
  <c r="E60" i="1"/>
  <c r="E81" i="1" s="1"/>
  <c r="E59" i="1"/>
  <c r="E80" i="1" s="1"/>
  <c r="J79" i="1"/>
  <c r="I79" i="1"/>
  <c r="H58" i="1"/>
  <c r="H80" i="1"/>
  <c r="F81" i="1"/>
  <c r="G39" i="1"/>
  <c r="F39" i="1"/>
  <c r="G36" i="1"/>
  <c r="F36" i="1"/>
  <c r="G35" i="1"/>
  <c r="G46" i="1" s="1"/>
  <c r="F35" i="1"/>
  <c r="G34" i="1"/>
  <c r="G45" i="1" s="1"/>
  <c r="F34" i="1"/>
  <c r="F45" i="1" s="1"/>
  <c r="G26" i="1"/>
  <c r="F26" i="1"/>
  <c r="G25" i="1"/>
  <c r="F25" i="1"/>
  <c r="G24" i="1"/>
  <c r="G30" i="1" s="1"/>
  <c r="F24" i="1"/>
  <c r="F30" i="1" s="1"/>
  <c r="G18" i="1"/>
  <c r="G16" i="1" s="1"/>
  <c r="F18" i="1"/>
  <c r="F16" i="1" s="1"/>
  <c r="G13" i="1"/>
  <c r="F13" i="1"/>
  <c r="G10" i="1"/>
  <c r="F10" i="1"/>
  <c r="G118" i="1" l="1"/>
  <c r="F31" i="1"/>
  <c r="G31" i="1"/>
  <c r="G119" i="1" s="1"/>
  <c r="G116" i="1" s="1"/>
  <c r="F23" i="1"/>
  <c r="H79" i="1"/>
  <c r="F79" i="1"/>
  <c r="E58" i="1"/>
  <c r="G23" i="1"/>
  <c r="F33" i="1"/>
  <c r="G44" i="1"/>
  <c r="G33" i="1"/>
  <c r="F46" i="1"/>
  <c r="F44" i="1" s="1"/>
  <c r="F7" i="1"/>
  <c r="G7" i="1"/>
  <c r="G29" i="1" l="1"/>
  <c r="E79" i="1"/>
  <c r="I56" i="1"/>
  <c r="F55" i="1"/>
  <c r="F118" i="1" s="1"/>
  <c r="G56" i="1"/>
  <c r="H56" i="1"/>
  <c r="J56" i="1"/>
  <c r="G55" i="1"/>
  <c r="H55" i="1"/>
  <c r="I55" i="1"/>
  <c r="J55" i="1"/>
  <c r="H39" i="1"/>
  <c r="H36" i="1"/>
  <c r="H46" i="1"/>
  <c r="I119" i="1"/>
  <c r="J119" i="1"/>
  <c r="H34" i="1"/>
  <c r="H45" i="1" s="1"/>
  <c r="I118" i="1"/>
  <c r="J118" i="1"/>
  <c r="H25" i="1"/>
  <c r="H24" i="1"/>
  <c r="H30" i="1" s="1"/>
  <c r="H118" i="1" s="1"/>
  <c r="H18" i="1"/>
  <c r="H16" i="1" s="1"/>
  <c r="H13" i="1"/>
  <c r="H10" i="1"/>
  <c r="E11" i="1"/>
  <c r="E14" i="1"/>
  <c r="E15" i="1"/>
  <c r="E17" i="1"/>
  <c r="E19" i="1"/>
  <c r="E21" i="1"/>
  <c r="E22" i="1"/>
  <c r="E27" i="1"/>
  <c r="E28" i="1"/>
  <c r="J116" i="1" l="1"/>
  <c r="I116" i="1"/>
  <c r="H31" i="1"/>
  <c r="H119" i="1" s="1"/>
  <c r="H116" i="1" s="1"/>
  <c r="E118" i="1"/>
  <c r="E25" i="1"/>
  <c r="I54" i="1"/>
  <c r="E13" i="1"/>
  <c r="E24" i="1"/>
  <c r="H23" i="1"/>
  <c r="E23" i="1" s="1"/>
  <c r="H44" i="1"/>
  <c r="H54" i="1"/>
  <c r="G54" i="1"/>
  <c r="H7" i="1"/>
  <c r="H33" i="1"/>
  <c r="F56" i="1"/>
  <c r="E9" i="1"/>
  <c r="J54" i="1"/>
  <c r="E18" i="1"/>
  <c r="E16" i="1"/>
  <c r="E10" i="1"/>
  <c r="H29" i="1" l="1"/>
  <c r="F54" i="1"/>
  <c r="F119" i="1"/>
  <c r="E7" i="1"/>
  <c r="E43" i="1"/>
  <c r="E42" i="1"/>
  <c r="E41" i="1"/>
  <c r="E40" i="1"/>
  <c r="E38" i="1"/>
  <c r="E37" i="1"/>
  <c r="F116" i="1" l="1"/>
  <c r="E116" i="1" s="1"/>
  <c r="E119" i="1"/>
  <c r="E35" i="1"/>
  <c r="E46" i="1" l="1"/>
  <c r="E55" i="1" l="1"/>
  <c r="E56" i="1"/>
  <c r="E54" i="1" l="1"/>
  <c r="H26" i="1" l="1"/>
  <c r="E26" i="1" l="1"/>
  <c r="E36" i="1"/>
  <c r="E34" i="1"/>
  <c r="E39" i="1"/>
  <c r="E45" i="1"/>
  <c r="E33" i="1" l="1"/>
  <c r="E44" i="1"/>
  <c r="E31" i="1" l="1"/>
  <c r="E30" i="1" l="1"/>
  <c r="F29" i="1"/>
  <c r="E29" i="1" s="1"/>
</calcChain>
</file>

<file path=xl/sharedStrings.xml><?xml version="1.0" encoding="utf-8"?>
<sst xmlns="http://schemas.openxmlformats.org/spreadsheetml/2006/main" count="306" uniqueCount="129">
  <si>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</si>
  <si>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</si>
  <si>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</si>
  <si>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</si>
  <si>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Всего (тыс. руб.)</t>
  </si>
  <si>
    <t>Объем финансирования по годам (тыс. руб.)</t>
  </si>
  <si>
    <t>Результаты выполнения мероприятия подпрограммы</t>
  </si>
  <si>
    <t>Подпрограмма «Социальная поддержка граждан»</t>
  </si>
  <si>
    <t>Итого:</t>
  </si>
  <si>
    <t>Средства бюджета Московской области</t>
  </si>
  <si>
    <t>Средства бюджета Одинцовского городского округа</t>
  </si>
  <si>
    <t>Отдел муниципальной службы и кадров Управления кадровой политики</t>
  </si>
  <si>
    <t>Обеспечение государственных гарантий муниципальным служащим</t>
  </si>
  <si>
    <t>Итого по подпрограмме, в том числе:</t>
  </si>
  <si>
    <t>Всего</t>
  </si>
  <si>
    <t>Средства федерального бюджета</t>
  </si>
  <si>
    <t>Итого по подпрограмме, в т.ч.</t>
  </si>
  <si>
    <t>Всего:</t>
  </si>
  <si>
    <t>Подпрограмма «Развитие системы отдыха и оздоровления детей»</t>
  </si>
  <si>
    <t>Управление образования</t>
  </si>
  <si>
    <t xml:space="preserve">Итого по подпрограмме, в т.ч. </t>
  </si>
  <si>
    <t>Отдел по труду Управления по инвестициям и поддержке предпринимательства</t>
  </si>
  <si>
    <t>Итого</t>
  </si>
  <si>
    <t>Подпрограмма «Развитие и поддержка социально ориентированных некоммерческих организаций»</t>
  </si>
  <si>
    <t>Управление территориальной политики и социальных коммуникаций</t>
  </si>
  <si>
    <t>Основное мероприятие 02. Осуществление имущественной, информационной и консультационной поддержки СО НКО</t>
  </si>
  <si>
    <t>Управление территориальной политики и социальных коммуникаций, Комитет по управлению муниципальным имуществом</t>
  </si>
  <si>
    <t>Информирование и СО НКО о мерах поддержки, развитие взаимодействия СО НКО и администрации</t>
  </si>
  <si>
    <t xml:space="preserve">Итого по программе, в т.ч.: </t>
  </si>
  <si>
    <t>Основное мероприятие 10. Проведение социально значимых мероприятий</t>
  </si>
  <si>
    <t xml:space="preserve">Средства бюджета Одинцовского городского округа </t>
  </si>
  <si>
    <t>1.1</t>
  </si>
  <si>
    <t>1.2</t>
  </si>
  <si>
    <t>2.1</t>
  </si>
  <si>
    <t>3.1</t>
  </si>
  <si>
    <t>3.2</t>
  </si>
  <si>
    <t>3.3</t>
  </si>
  <si>
    <t>3.4</t>
  </si>
  <si>
    <t>1.3</t>
  </si>
  <si>
    <t>1.6</t>
  </si>
  <si>
    <t>2.2</t>
  </si>
  <si>
    <t>1.5</t>
  </si>
  <si>
    <t>Ответственный за выполнение мероприятия подпрограммы</t>
  </si>
  <si>
    <t>ПЕРЕЧЕНЬ МЕРОПРИЯТИЙ МУНИЦИПАЛЬНОЙ ПРОГРАММЫ 
«СОЦИАЛЬНАЯ ЗАЩИТА НАСЕЛЕНИЯ»</t>
  </si>
  <si>
    <t>Отдел по социальным вопросам  Управления социального развития</t>
  </si>
  <si>
    <t>Управление жилищно-коммунального хозяйства</t>
  </si>
  <si>
    <t>Реализация социально-значимых проектов и мероприятий в сфере социальной защиты населения</t>
  </si>
  <si>
    <t>Обеспечивающая подпрограмма</t>
  </si>
  <si>
    <t>1</t>
  </si>
  <si>
    <t>1.4</t>
  </si>
  <si>
    <t>Координация органов и учреждений системы профилактики безнадзорности, беспризорности, наркомании, токсикомании, алкоголизма, суицидов, правонарушений несовершеннолетних, защите их прав на территории Одинцовского городского округа Московской области</t>
  </si>
  <si>
    <t>Управление по делам несовершеннолетних и защите их прав</t>
  </si>
  <si>
    <r>
      <t xml:space="preserve">Мероприятие 10.01. 
</t>
    </r>
    <r>
      <rPr>
        <sz val="10"/>
        <rFont val="Times New Roman"/>
        <family val="1"/>
        <charset val="204"/>
      </rPr>
      <t xml:space="preserve">Поощрение и поздравление граждан в связи с праздниками, памятными датами 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</si>
  <si>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 xml:space="preserve">Мероприятие 10.03. </t>
    </r>
    <r>
      <rPr>
        <sz val="10"/>
        <rFont val="Times New Roman"/>
        <family val="1"/>
        <charset val="204"/>
      </rPr>
      <t>Проведение совещаний, семинаров, «круглых столов», конференций, конкурсов и иных социально значимых мероприятий в сфере социальной защиты населения</t>
    </r>
  </si>
  <si>
    <t>1.1.1</t>
  </si>
  <si>
    <t>Выявление, учет и организация индивидуальной профилактической работы с несовершеннолетними и семьями, имеющими детей, находящимися в социально опасном положении</t>
  </si>
  <si>
    <t>1.1.2</t>
  </si>
  <si>
    <t>1.1.3</t>
  </si>
  <si>
    <t>Проведение Единых дней профилактики для обучающихся и их родителей в образовательных организациях</t>
  </si>
  <si>
    <t>1.1.4</t>
  </si>
  <si>
    <t>Реализация мероприятий по профилактике семейного неблагополучия, предупреждения преступности в отношении несовершеннолетних и защиты их прав</t>
  </si>
  <si>
    <t>1.1.5</t>
  </si>
  <si>
    <t>Оказание различных видов помощи семьям, находящимся в социально опасном положении, с использованием методов восстановительного подхода в работе с подростками, членами семей подростков</t>
  </si>
  <si>
    <t>Предупреждение девиантного поведения, безнадзорности и правонарушений несовершеннолетних</t>
  </si>
  <si>
    <t>Повышение эффективности работы по предупреждению преступлений и правонарушений, совершаемых несовершеннолетними, углубление правовых знаний учащихся, закрепление ими практических навыков по правилам поведения в чрезвычайных и экстремальных ситуациях, формирование сознательного и ответственного отношения к личной безопасности</t>
  </si>
  <si>
    <t>Предупреждение семейного неблагополучия, снижение преступности в отношении несовершеннолетних</t>
  </si>
  <si>
    <t>Увеличение количества детей, родителей, вышедших из категории, относящейся к социально опасному положению</t>
  </si>
  <si>
    <t xml:space="preserve">Обеспечение деятельности  комиссий  по делам несовершеннолетних и защите их прав </t>
  </si>
  <si>
    <t xml:space="preserve">2023-2027 </t>
  </si>
  <si>
    <t>2023-2027</t>
  </si>
  <si>
    <t>Отдел социальной поддержки населения Управления социального развития</t>
  </si>
  <si>
    <r>
      <rPr>
        <b/>
        <sz val="10"/>
        <rFont val="Times New Roman"/>
        <family val="1"/>
        <charset val="204"/>
      </rPr>
      <t>Мероприятие 09.01.</t>
    </r>
    <r>
      <rPr>
        <sz val="10"/>
        <rFont val="Times New Roman"/>
        <family val="1"/>
        <charset val="204"/>
      </rPr>
      <t xml:space="preserve"> Оказание мер социальной поддержки отдельным категориям граждан</t>
    </r>
  </si>
  <si>
    <r>
      <rPr>
        <b/>
        <sz val="10"/>
        <rFont val="Times New Roman"/>
        <family val="1"/>
        <charset val="204"/>
      </rPr>
      <t>Мероприятие 15.01.</t>
    </r>
    <r>
      <rPr>
        <sz val="10"/>
        <rFont val="Times New Roman"/>
        <family val="1"/>
        <charset val="204"/>
      </rPr>
      <t xml:space="preserve"> Возмещение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</t>
    </r>
  </si>
  <si>
    <r>
      <rPr>
        <b/>
        <sz val="10"/>
        <rFont val="Times New Roman"/>
        <family val="1"/>
        <charset val="204"/>
      </rPr>
      <t>Мероприятие 15.02.</t>
    </r>
    <r>
      <rPr>
        <sz val="10"/>
        <rFont val="Times New Roman"/>
        <family val="1"/>
        <charset val="204"/>
      </rPr>
      <t xml:space="preserve"> Единовременное поощрение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</t>
    </r>
  </si>
  <si>
    <t>Основное мероприятие 20. Обеспечение проведения мероприятий, направленных на увеличение продолжительности здоровой жизни</t>
  </si>
  <si>
    <r>
      <rPr>
        <b/>
        <sz val="10"/>
        <rFont val="Times New Roman"/>
        <family val="1"/>
        <charset val="204"/>
      </rPr>
      <t>Мероприятие 20.01.</t>
    </r>
    <r>
      <rPr>
        <sz val="10"/>
        <rFont val="Times New Roman"/>
        <family val="1"/>
        <charset val="204"/>
      </rPr>
      <t xml:space="preserve"> 
Финансирование расходов на осуществление деятельности муниципальных учреждений, оказывающих социальные услуги гражданам старшего возраста</t>
    </r>
  </si>
  <si>
    <t>Основное мероприятие 03. Мероприятия по организации отдыха детей в каникулярное время</t>
  </si>
  <si>
    <r>
      <rPr>
        <b/>
        <sz val="10"/>
        <rFont val="Times New Roman"/>
        <family val="1"/>
        <charset val="204"/>
      </rPr>
      <t>Мероприятие 03.01.</t>
    </r>
    <r>
      <rPr>
        <sz val="10"/>
        <rFont val="Times New Roman"/>
        <family val="1"/>
        <charset val="204"/>
      </rPr>
      <t xml:space="preserve"> Мероприятия по организации отдыха детей в каникулярное время</t>
    </r>
  </si>
  <si>
    <r>
      <rPr>
        <b/>
        <sz val="10"/>
        <rFont val="Times New Roman"/>
        <family val="1"/>
        <charset val="204"/>
      </rPr>
      <t xml:space="preserve">Мероприятие 03.03. </t>
    </r>
    <r>
      <rPr>
        <sz val="10"/>
        <rFont val="Times New Roman"/>
        <family val="1"/>
        <charset val="204"/>
      </rPr>
  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  </r>
  </si>
  <si>
    <t>Подпрограмма «Содействие занятости населения, развитие трудовых ресурсов и охраны труда»</t>
  </si>
  <si>
    <t>Основное мероприятие 03. Профилактика производственного травматизма</t>
  </si>
  <si>
    <t>Основное мероприятие 01. Развитие негосударственного сектора социального обслуживания</t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</si>
  <si>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 Оказание финансовой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  </r>
  </si>
  <si>
    <r>
      <rPr>
        <b/>
        <sz val="10"/>
        <rFont val="Times New Roman"/>
        <family val="1"/>
        <charset val="204"/>
      </rPr>
      <t>Мероприятие 01.02.</t>
    </r>
    <r>
      <rPr>
        <sz val="10"/>
        <rFont val="Times New Roman"/>
        <family val="1"/>
        <charset val="204"/>
      </rPr>
      <t xml:space="preserve"> Предоставление субсидии СО НКО в сфере социальной защиты населения</t>
    </r>
  </si>
  <si>
    <r>
      <rPr>
        <b/>
        <sz val="10"/>
        <rFont val="Times New Roman"/>
        <family val="1"/>
        <charset val="204"/>
      </rPr>
      <t>Мероприятие 01.03.</t>
    </r>
    <r>
      <rPr>
        <sz val="10"/>
        <rFont val="Times New Roman"/>
        <family val="1"/>
        <charset val="204"/>
      </rPr>
      <t xml:space="preserve"> Предоставление субсидий СО НКО в сфере культуры</t>
    </r>
  </si>
  <si>
    <t>Подпрограмма «Обеспечение доступности для инвалидов и маломобильных групп населения объектов инфраструктуры и услуг»</t>
  </si>
  <si>
    <t>4.</t>
  </si>
  <si>
    <t>4.1.</t>
  </si>
  <si>
    <t>Основное мероприятие 03. 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</t>
  </si>
  <si>
    <r>
      <rPr>
        <b/>
        <sz val="10"/>
        <rFont val="Times New Roman"/>
        <family val="1"/>
        <charset val="204"/>
      </rPr>
      <t xml:space="preserve">Мероприятие 03.02. </t>
    </r>
    <r>
      <rPr>
        <sz val="10"/>
        <rFont val="Times New Roman"/>
        <family val="1"/>
        <charset val="204"/>
      </rPr>
  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  </r>
  </si>
  <si>
    <t>В пределах финансовых средств, предусмотренных на обеспечение переданного государственного полномочия Московской области по созданию комиссии по делам несовершеннолетних и защите их прав муниципальныз образований Московской области</t>
  </si>
  <si>
    <t>В пределах финансовых средств, предусмотренных бюджетом Одинцовского городского округа Московской области на основную деятельность Администрации</t>
  </si>
  <si>
    <r>
      <rPr>
        <b/>
        <sz val="10"/>
        <rFont val="Times New Roman"/>
        <family val="1"/>
        <charset val="204"/>
      </rPr>
      <t>Мероприятие 01.06.</t>
    </r>
    <r>
      <rPr>
        <sz val="10"/>
        <rFont val="Times New Roman"/>
        <family val="1"/>
        <charset val="204"/>
      </rPr>
      <t xml:space="preserve"> Предоставление субсидии СО НКО, реализующим основные образовательные программы начального общего, основного общего и среднего общего образования в качестве основного вида деятельности</t>
    </r>
  </si>
  <si>
    <r>
      <rPr>
        <b/>
        <sz val="10"/>
        <rFont val="Times New Roman"/>
        <family val="1"/>
        <charset val="204"/>
      </rPr>
      <t>Мероприятие 01.07.</t>
    </r>
    <r>
      <rPr>
        <sz val="10"/>
        <rFont val="Times New Roman"/>
        <family val="1"/>
        <charset val="204"/>
      </rPr>
      <t xml:space="preserve"> Предоставление субсидий СО НКО в сфере физической культуры и спорта</t>
    </r>
  </si>
  <si>
    <r>
      <rPr>
        <b/>
        <sz val="10"/>
        <rFont val="Times New Roman"/>
        <family val="1"/>
        <charset val="204"/>
      </rPr>
      <t>Мероприятие 02.01.</t>
    </r>
    <r>
      <rPr>
        <sz val="10"/>
        <rFont val="Times New Roman"/>
        <family val="1"/>
        <charset val="204"/>
      </rPr>
      <t xml:space="preserve"> Предоставление имущественной и консультационной поддержки СО НКО</t>
    </r>
  </si>
  <si>
    <r>
      <rPr>
        <b/>
        <sz val="10"/>
        <rFont val="Times New Roman"/>
        <family val="1"/>
        <charset val="204"/>
      </rPr>
      <t>Мероприятие 02.02.</t>
    </r>
    <r>
      <rPr>
        <sz val="10"/>
        <rFont val="Times New Roman"/>
        <family val="1"/>
        <charset val="204"/>
      </rPr>
      <t xml:space="preserve">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</si>
  <si>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Приложение 1 к муниципальной программе</t>
  </si>
  <si>
    <t>Основное мероприятие 09. Социальная поддержка отдельных категорий граждан и почетных граждан Московской области</t>
  </si>
  <si>
    <t>МАУ "Центр реализации социально-культурных проектов" Одинцовского городского округа</t>
  </si>
  <si>
    <r>
      <rPr>
        <b/>
        <sz val="10"/>
        <rFont val="Times New Roman"/>
        <family val="1"/>
        <charset val="204"/>
      </rPr>
      <t xml:space="preserve">Мероприятие 03.02. </t>
    </r>
    <r>
      <rPr>
        <sz val="10"/>
        <rFont val="Times New Roman"/>
        <family val="1"/>
        <charset val="204"/>
      </rPr>
      <t>Координация проведения обучения по охране труда работников, в том числе организация обучения по охране труда руководителей специалистов организаций муниципальной собственности</t>
    </r>
  </si>
  <si>
    <t>Отдел по социальным вопросам Управления социального развития</t>
  </si>
  <si>
    <r>
      <rPr>
        <b/>
        <sz val="10"/>
        <rFont val="Times New Roman"/>
        <family val="1"/>
        <charset val="204"/>
      </rPr>
      <t>Мероприятие 01.04.</t>
    </r>
    <r>
      <rPr>
        <sz val="10"/>
        <rFont val="Times New Roman"/>
        <family val="1"/>
        <charset val="204"/>
      </rPr>
      <t xml:space="preserve"> Предоставление субсидии СО НКО, реализующим основные образовательные программы дошкольного образования в качестве основного вида деятельности</t>
    </r>
  </si>
  <si>
    <r>
      <rPr>
        <b/>
        <sz val="10"/>
        <rFont val="Times New Roman"/>
        <family val="1"/>
        <charset val="204"/>
      </rPr>
      <t>Мероприятие 01.05</t>
    </r>
    <r>
      <rPr>
        <sz val="10"/>
        <rFont val="Times New Roman"/>
        <family val="1"/>
        <charset val="204"/>
      </rPr>
      <t xml:space="preserve">
Предоставление субсидии СО НКО, оказывающим услугу присмотра и ухода за детьми</t>
    </r>
  </si>
  <si>
    <t>1.7</t>
  </si>
  <si>
    <t>1.8</t>
  </si>
  <si>
    <t>Повышение правовой и финансовой грамотности руководителей СО НКО, повышение комфортности для осуществления основной деятельности СО НКО</t>
  </si>
  <si>
    <t>Повышение доступности  для инвалидов и других маломобильных групп населения объектов инфраструктуры (за исключением сфер культуры, образования, спорта)</t>
  </si>
  <si>
    <t>Начальник Управления социального развития</t>
  </si>
  <si>
    <t xml:space="preserve">Н.В. Караваева </t>
  </si>
  <si>
    <t>Начальник Управления бухгалтерского учета и отчетности,</t>
  </si>
  <si>
    <t>Главный бухгалтер</t>
  </si>
  <si>
    <t>Н.А. Стародубова</t>
  </si>
  <si>
    <t>Увеличение численности  граждан (мужчин старше 60 лет и женщин старше 55 лет), посещающих занятия в учреждениях спорта, культуры, социального обслуживания и иных учреждениях, а также участвующих в экскурсионных поездках</t>
  </si>
  <si>
    <t>Доля детей, охваченных отдыхом и оздоровлением, в общей численности детей в возрасте от 7 до 15 лет, подлежащих оздоровлению, будет увеличена до 64,5%, Дети в возрасте от 7 до 15 лет, находящиеся в трудной жизненной ситуации, подлежащие оздоровлению охвачены отдыхом и оздоровлением до 58,5%</t>
  </si>
  <si>
    <t>Снижение численности пострадавших в результате несчастных случаев, связанных с производством со смертельным исходом (по кругу организаций муниципальной собственности) до 0 единиц</t>
  </si>
  <si>
    <r>
      <t xml:space="preserve">Мероприятие 01.08. </t>
    </r>
    <r>
      <rPr>
        <sz val="10"/>
        <rFont val="Times New Roman"/>
        <family val="1"/>
        <charset val="204"/>
      </rPr>
      <t>Предоставление субсидии СО НКО в сфере охраны здоровья</t>
    </r>
  </si>
  <si>
    <t>Основное мероприятие 15. Предоставление государственных гарантий муниципальным служащим, поощрение за муниципальную службу</t>
  </si>
  <si>
    <r>
      <rPr>
        <b/>
        <sz val="10"/>
        <rFont val="Times New Roman"/>
        <family val="1"/>
        <charset val="204"/>
      </rPr>
      <t>Мероприятие 15.03.</t>
    </r>
    <r>
      <rPr>
        <sz val="10"/>
        <rFont val="Times New Roman"/>
        <family val="1"/>
        <charset val="204"/>
      </rPr>
      <t xml:space="preserve"> Организация выплаты пенсии за выслугу лет лицам, замещающим муниципальные должности и должности муниципальной службы, в связи с выходом на пенсию</t>
    </r>
  </si>
  <si>
    <r>
      <rPr>
        <b/>
        <sz val="10"/>
        <rFont val="Times New Roman"/>
        <family val="1"/>
        <charset val="204"/>
      </rPr>
      <t>Мероприятие 15.04.</t>
    </r>
    <r>
      <rPr>
        <sz val="10"/>
        <rFont val="Times New Roman"/>
        <family val="1"/>
        <charset val="204"/>
      </rPr>
      <t xml:space="preserve"> Организация выплаты единовременного поощрения при увольнении муниципального служащего в связи с выходом на пенсию</t>
    </r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</si>
  <si>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 Обеспечение доступности для инвалидов и маломобильных групп населения объектов инфраструктуры (за исключением сфер культуры, образования, спорта)</t>
    </r>
  </si>
  <si>
    <t>Основное мероприятие 01. Обеспечение доступности для инвалидов и маломобильных групп населения объектов инфраструктуры и услуг (за исключением сфер культуры, образования, спорта)</t>
  </si>
  <si>
    <t>Доля граждан, получивших меры социальной поддержки, от общего числа обратившихся граждан и имеющих право на их получение в соответствии с законодательством Российской Федерации - 100%</t>
  </si>
  <si>
    <t>Проведение социально-значимых мероприятий:
- поздравление и вручение подарков ветеранам и участникам Великой Отечественной войны с Днем защитника Отечества, Днем Победы, Новым годом;
- поздравление и награждение многодетных матерей медалью «Материнская слава Одинцовского городского округа»</t>
  </si>
  <si>
    <t>Реализация социально-значимых проектов, проводимых общественными объединениями инвалидов, поддержка деятельности СО НКО</t>
  </si>
  <si>
    <t>Реализация социально-значимых проектов в сфере социальной защиты, поддержка деятельности СО НКО</t>
  </si>
  <si>
    <t>Реализация социально-значимых проектов в сфере культуры, поддержка деятельности СО НКО</t>
  </si>
  <si>
    <t>Реализация социально-значимых проектов в сфере образования, поддержка деятельности СО НКО</t>
  </si>
  <si>
    <t>Реализация социально-значимых проектов в сфере физической культуры и спорта, поддержка деятельности СО НКО</t>
  </si>
  <si>
    <t>Реализация социально-значимых проектов в сфере охраны здоровья, поддержка деятельности СО 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</si>
</sst>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/>
    </xf>
    <xf numFmtId="165" fontId="5" fillId="0" borderId="0" xfId="0" applyNumberFormat="1" applyFont="1" applyFill="1"/>
    <xf numFmtId="0" fontId="2" fillId="0" borderId="1" xfId="0" applyFont="1" applyFill="1" applyBorder="1" applyAlignment="1">
      <alignment vertical="top" wrapText="1"/>
    </xf>
    <xf numFmtId="165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65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1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165" fontId="2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/>
    </xf>
    <xf numFmtId="165" fontId="1" fillId="2" borderId="4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/>
    </xf>
    <xf numFmtId="49" fontId="1" fillId="0" borderId="5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top" wrapText="1"/>
    </xf>
    <xf numFmtId="165" fontId="1" fillId="0" borderId="12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abSelected="1" view="pageBreakPreview" zoomScale="85" zoomScaleNormal="85" zoomScaleSheetLayoutView="85" workbookViewId="0">
      <selection activeCell="B2" sqref="B2:K2"/>
    </sheetView>
  </sheetViews>
  <sheetFormatPr defaultRowHeight="15" x14ac:dyDescent="0.25"/>
  <cols>
    <col min="1" max="1" width="9.140625" style="24"/>
    <col min="2" max="2" width="27" style="25" customWidth="1"/>
    <col min="3" max="3" width="11.42578125" style="26" customWidth="1"/>
    <col min="4" max="4" width="16.85546875" style="27" customWidth="1"/>
    <col min="5" max="5" width="17.7109375" style="9" customWidth="1"/>
    <col min="6" max="6" width="13" style="9" customWidth="1"/>
    <col min="7" max="7" width="16.7109375" style="9" customWidth="1"/>
    <col min="8" max="8" width="13.5703125" style="9" customWidth="1"/>
    <col min="9" max="9" width="13.85546875" style="9" customWidth="1"/>
    <col min="10" max="10" width="14.7109375" style="9" customWidth="1"/>
    <col min="11" max="11" width="20.140625" style="25" customWidth="1"/>
    <col min="12" max="12" width="26.42578125" style="25" customWidth="1"/>
    <col min="13" max="13" width="9.140625" style="9"/>
    <col min="14" max="14" width="15" style="9" bestFit="1" customWidth="1"/>
    <col min="15" max="15" width="11.28515625" style="9" bestFit="1" customWidth="1"/>
    <col min="16" max="16" width="14.5703125" style="9" customWidth="1"/>
    <col min="17" max="17" width="16.7109375" style="9" customWidth="1"/>
    <col min="18" max="18" width="14.85546875" style="9" customWidth="1"/>
    <col min="19" max="19" width="14.28515625" style="9" customWidth="1"/>
    <col min="20" max="16384" width="9.140625" style="9"/>
  </cols>
  <sheetData>
    <row r="1" spans="1:14" ht="27" customHeight="1" x14ac:dyDescent="0.25">
      <c r="A1" s="4"/>
      <c r="B1" s="5"/>
      <c r="C1" s="6"/>
      <c r="D1" s="7"/>
      <c r="E1" s="8"/>
      <c r="F1" s="8"/>
      <c r="G1" s="8"/>
      <c r="H1" s="8"/>
      <c r="I1" s="8"/>
      <c r="J1" s="107" t="s">
        <v>96</v>
      </c>
      <c r="K1" s="107"/>
      <c r="L1" s="107"/>
    </row>
    <row r="2" spans="1:14" ht="39" customHeight="1" x14ac:dyDescent="0.25">
      <c r="A2" s="4"/>
      <c r="B2" s="112" t="s">
        <v>43</v>
      </c>
      <c r="C2" s="112"/>
      <c r="D2" s="112"/>
      <c r="E2" s="112"/>
      <c r="F2" s="112"/>
      <c r="G2" s="112"/>
      <c r="H2" s="112"/>
      <c r="I2" s="112"/>
      <c r="J2" s="112"/>
      <c r="K2" s="112"/>
      <c r="L2" s="10"/>
    </row>
    <row r="3" spans="1:14" ht="54.75" customHeight="1" x14ac:dyDescent="0.25">
      <c r="A3" s="11" t="s">
        <v>0</v>
      </c>
      <c r="B3" s="12" t="s">
        <v>1</v>
      </c>
      <c r="C3" s="12" t="s">
        <v>2</v>
      </c>
      <c r="D3" s="12" t="s">
        <v>3</v>
      </c>
      <c r="E3" s="62" t="s">
        <v>4</v>
      </c>
      <c r="F3" s="113" t="s">
        <v>5</v>
      </c>
      <c r="G3" s="113"/>
      <c r="H3" s="113"/>
      <c r="I3" s="113"/>
      <c r="J3" s="113"/>
      <c r="K3" s="62" t="s">
        <v>42</v>
      </c>
      <c r="L3" s="62" t="s">
        <v>6</v>
      </c>
    </row>
    <row r="4" spans="1:14" x14ac:dyDescent="0.25">
      <c r="A4" s="13"/>
      <c r="B4" s="1"/>
      <c r="C4" s="14"/>
      <c r="D4" s="15"/>
      <c r="E4" s="16"/>
      <c r="F4" s="17">
        <v>2023</v>
      </c>
      <c r="G4" s="17">
        <v>2024</v>
      </c>
      <c r="H4" s="17">
        <v>2025</v>
      </c>
      <c r="I4" s="17">
        <v>2026</v>
      </c>
      <c r="J4" s="17">
        <v>2027</v>
      </c>
      <c r="K4" s="1"/>
      <c r="L4" s="1"/>
    </row>
    <row r="5" spans="1:14" s="19" customFormat="1" x14ac:dyDescent="0.25">
      <c r="A5" s="11">
        <v>1</v>
      </c>
      <c r="B5" s="12">
        <v>2</v>
      </c>
      <c r="C5" s="18">
        <v>3</v>
      </c>
      <c r="D5" s="18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2">
        <v>11</v>
      </c>
      <c r="L5" s="12">
        <v>12</v>
      </c>
    </row>
    <row r="6" spans="1:14" x14ac:dyDescent="0.25">
      <c r="A6" s="96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4" x14ac:dyDescent="0.25">
      <c r="A7" s="78">
        <v>1</v>
      </c>
      <c r="B7" s="79" t="s">
        <v>97</v>
      </c>
      <c r="C7" s="80" t="s">
        <v>68</v>
      </c>
      <c r="D7" s="20" t="s">
        <v>8</v>
      </c>
      <c r="E7" s="2">
        <f>SUM(F7:J7)</f>
        <v>742293.53</v>
      </c>
      <c r="F7" s="2">
        <f t="shared" ref="F7:G7" si="0">SUM(F8:F9)</f>
        <v>148458.70600000001</v>
      </c>
      <c r="G7" s="2">
        <f t="shared" si="0"/>
        <v>148458.70600000001</v>
      </c>
      <c r="H7" s="2">
        <f t="shared" ref="H7:I7" si="1">SUM(H8:H9)</f>
        <v>148458.70600000001</v>
      </c>
      <c r="I7" s="2">
        <f t="shared" si="1"/>
        <v>148458.70600000001</v>
      </c>
      <c r="J7" s="2">
        <f t="shared" ref="J7" si="2">SUM(J8:J9)</f>
        <v>148458.70600000001</v>
      </c>
      <c r="K7" s="108"/>
      <c r="L7" s="109"/>
    </row>
    <row r="8" spans="1:14" ht="38.25" x14ac:dyDescent="0.25">
      <c r="A8" s="78"/>
      <c r="B8" s="79"/>
      <c r="C8" s="80"/>
      <c r="D8" s="1" t="s">
        <v>9</v>
      </c>
      <c r="E8" s="3">
        <f>SUM(F8:J8)</f>
        <v>0</v>
      </c>
      <c r="F8" s="3">
        <f t="shared" ref="F8:H9" si="3">SUM(F11)</f>
        <v>0</v>
      </c>
      <c r="G8" s="3">
        <f t="shared" si="3"/>
        <v>0</v>
      </c>
      <c r="H8" s="3">
        <f t="shared" si="3"/>
        <v>0</v>
      </c>
      <c r="I8" s="3">
        <f t="shared" ref="I8:J8" si="4">SUM(I11)</f>
        <v>0</v>
      </c>
      <c r="J8" s="3">
        <f t="shared" si="4"/>
        <v>0</v>
      </c>
      <c r="K8" s="108"/>
      <c r="L8" s="110"/>
      <c r="N8" s="21"/>
    </row>
    <row r="9" spans="1:14" ht="43.5" customHeight="1" x14ac:dyDescent="0.25">
      <c r="A9" s="78"/>
      <c r="B9" s="79"/>
      <c r="C9" s="80"/>
      <c r="D9" s="1" t="s">
        <v>10</v>
      </c>
      <c r="E9" s="3">
        <f t="shared" ref="E9:E31" si="5">SUM(F9:J9)</f>
        <v>742293.53</v>
      </c>
      <c r="F9" s="3">
        <f t="shared" si="3"/>
        <v>148458.70600000001</v>
      </c>
      <c r="G9" s="3">
        <f t="shared" si="3"/>
        <v>148458.70600000001</v>
      </c>
      <c r="H9" s="3">
        <f t="shared" si="3"/>
        <v>148458.70600000001</v>
      </c>
      <c r="I9" s="3">
        <f t="shared" ref="I9:J9" si="6">SUM(I12)</f>
        <v>148458.70600000001</v>
      </c>
      <c r="J9" s="3">
        <f t="shared" si="6"/>
        <v>148458.70600000001</v>
      </c>
      <c r="K9" s="108"/>
      <c r="L9" s="111"/>
    </row>
    <row r="10" spans="1:14" ht="15" customHeight="1" x14ac:dyDescent="0.25">
      <c r="A10" s="78" t="s">
        <v>31</v>
      </c>
      <c r="B10" s="108" t="s">
        <v>71</v>
      </c>
      <c r="C10" s="80" t="s">
        <v>69</v>
      </c>
      <c r="D10" s="1" t="s">
        <v>8</v>
      </c>
      <c r="E10" s="3">
        <f>SUM(F10:J10)</f>
        <v>742293.53</v>
      </c>
      <c r="F10" s="3">
        <f t="shared" ref="F10:G10" si="7">SUM(F11:F12)</f>
        <v>148458.70600000001</v>
      </c>
      <c r="G10" s="3">
        <f t="shared" si="7"/>
        <v>148458.70600000001</v>
      </c>
      <c r="H10" s="3">
        <f t="shared" ref="H10:I10" si="8">SUM(H11:H12)</f>
        <v>148458.70600000001</v>
      </c>
      <c r="I10" s="3">
        <f t="shared" si="8"/>
        <v>148458.70600000001</v>
      </c>
      <c r="J10" s="3">
        <f t="shared" ref="J10" si="9">SUM(J11:J12)</f>
        <v>148458.70600000001</v>
      </c>
      <c r="K10" s="108" t="s">
        <v>70</v>
      </c>
      <c r="L10" s="108" t="s">
        <v>121</v>
      </c>
    </row>
    <row r="11" spans="1:14" ht="38.25" x14ac:dyDescent="0.25">
      <c r="A11" s="78"/>
      <c r="B11" s="108"/>
      <c r="C11" s="80"/>
      <c r="D11" s="1" t="s">
        <v>9</v>
      </c>
      <c r="E11" s="3">
        <f t="shared" si="5"/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108"/>
      <c r="L11" s="108"/>
    </row>
    <row r="12" spans="1:14" ht="40.5" customHeight="1" x14ac:dyDescent="0.25">
      <c r="A12" s="78"/>
      <c r="B12" s="108"/>
      <c r="C12" s="80"/>
      <c r="D12" s="1" t="s">
        <v>10</v>
      </c>
      <c r="E12" s="3">
        <f t="shared" si="5"/>
        <v>742293.53</v>
      </c>
      <c r="F12" s="28">
        <v>148458.70600000001</v>
      </c>
      <c r="G12" s="28">
        <v>148458.70600000001</v>
      </c>
      <c r="H12" s="28">
        <v>148458.70600000001</v>
      </c>
      <c r="I12" s="28">
        <v>148458.70600000001</v>
      </c>
      <c r="J12" s="28">
        <v>148458.70600000001</v>
      </c>
      <c r="K12" s="108"/>
      <c r="L12" s="108"/>
    </row>
    <row r="13" spans="1:14" ht="40.5" customHeight="1" x14ac:dyDescent="0.25">
      <c r="A13" s="30">
        <v>2</v>
      </c>
      <c r="B13" s="22" t="s">
        <v>29</v>
      </c>
      <c r="C13" s="29" t="s">
        <v>69</v>
      </c>
      <c r="D13" s="1" t="s">
        <v>10</v>
      </c>
      <c r="E13" s="2">
        <f t="shared" si="5"/>
        <v>6653.375</v>
      </c>
      <c r="F13" s="2">
        <f t="shared" ref="F13:G13" si="10">F14+F15</f>
        <v>1330.675</v>
      </c>
      <c r="G13" s="2">
        <f t="shared" si="10"/>
        <v>1330.675</v>
      </c>
      <c r="H13" s="2">
        <f t="shared" ref="H13:I13" si="11">H14+H15</f>
        <v>1330.675</v>
      </c>
      <c r="I13" s="2">
        <f t="shared" si="11"/>
        <v>1330.675</v>
      </c>
      <c r="J13" s="2">
        <f t="shared" ref="J13" si="12">J14+J15</f>
        <v>1330.675</v>
      </c>
      <c r="K13" s="1" t="s">
        <v>100</v>
      </c>
      <c r="L13" s="1"/>
    </row>
    <row r="14" spans="1:14" ht="168.75" customHeight="1" x14ac:dyDescent="0.25">
      <c r="A14" s="30" t="s">
        <v>33</v>
      </c>
      <c r="B14" s="22" t="s">
        <v>52</v>
      </c>
      <c r="C14" s="29" t="s">
        <v>69</v>
      </c>
      <c r="D14" s="1" t="s">
        <v>10</v>
      </c>
      <c r="E14" s="3">
        <f t="shared" si="5"/>
        <v>6653.375</v>
      </c>
      <c r="F14" s="3">
        <v>1330.675</v>
      </c>
      <c r="G14" s="3">
        <v>1330.675</v>
      </c>
      <c r="H14" s="3">
        <v>1330.675</v>
      </c>
      <c r="I14" s="3">
        <v>1330.675</v>
      </c>
      <c r="J14" s="3">
        <v>1330.675</v>
      </c>
      <c r="K14" s="1" t="s">
        <v>100</v>
      </c>
      <c r="L14" s="1" t="s">
        <v>122</v>
      </c>
    </row>
    <row r="15" spans="1:14" ht="81.75" customHeight="1" x14ac:dyDescent="0.25">
      <c r="A15" s="30" t="s">
        <v>40</v>
      </c>
      <c r="B15" s="1" t="s">
        <v>53</v>
      </c>
      <c r="C15" s="29" t="s">
        <v>69</v>
      </c>
      <c r="D15" s="1" t="s">
        <v>10</v>
      </c>
      <c r="E15" s="3">
        <f t="shared" si="5"/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" t="s">
        <v>100</v>
      </c>
      <c r="L15" s="1" t="s">
        <v>46</v>
      </c>
    </row>
    <row r="16" spans="1:14" ht="79.5" customHeight="1" x14ac:dyDescent="0.25">
      <c r="A16" s="30">
        <v>3</v>
      </c>
      <c r="B16" s="22" t="s">
        <v>116</v>
      </c>
      <c r="C16" s="29" t="s">
        <v>69</v>
      </c>
      <c r="D16" s="1" t="s">
        <v>10</v>
      </c>
      <c r="E16" s="2">
        <f t="shared" si="5"/>
        <v>155325.98000000001</v>
      </c>
      <c r="F16" s="2">
        <f t="shared" ref="F16:G16" si="13">F17+F18+F21+F22</f>
        <v>31065.196</v>
      </c>
      <c r="G16" s="2">
        <f t="shared" si="13"/>
        <v>31065.196</v>
      </c>
      <c r="H16" s="2">
        <f t="shared" ref="H16:I16" si="14">H17+H18+H21+H22</f>
        <v>31065.196</v>
      </c>
      <c r="I16" s="2">
        <f t="shared" si="14"/>
        <v>31065.196</v>
      </c>
      <c r="J16" s="2">
        <f t="shared" ref="J16" si="15">J17+J18+J21+J22</f>
        <v>31065.196</v>
      </c>
      <c r="K16" s="1"/>
      <c r="L16" s="1"/>
    </row>
    <row r="17" spans="1:12" ht="104.25" customHeight="1" x14ac:dyDescent="0.25">
      <c r="A17" s="30" t="s">
        <v>34</v>
      </c>
      <c r="B17" s="1" t="s">
        <v>72</v>
      </c>
      <c r="C17" s="29" t="s">
        <v>69</v>
      </c>
      <c r="D17" s="1" t="s">
        <v>10</v>
      </c>
      <c r="E17" s="3">
        <f t="shared" si="5"/>
        <v>500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1" t="s">
        <v>11</v>
      </c>
      <c r="L17" s="1" t="s">
        <v>12</v>
      </c>
    </row>
    <row r="18" spans="1:12" ht="16.5" customHeight="1" x14ac:dyDescent="0.25">
      <c r="A18" s="81" t="s">
        <v>35</v>
      </c>
      <c r="B18" s="84" t="s">
        <v>73</v>
      </c>
      <c r="C18" s="87" t="s">
        <v>69</v>
      </c>
      <c r="D18" s="1" t="s">
        <v>8</v>
      </c>
      <c r="E18" s="3">
        <f t="shared" si="5"/>
        <v>2619.5</v>
      </c>
      <c r="F18" s="3">
        <f t="shared" ref="F18:G18" si="16">SUM(F19:F20)</f>
        <v>523.9</v>
      </c>
      <c r="G18" s="3">
        <f t="shared" si="16"/>
        <v>523.9</v>
      </c>
      <c r="H18" s="28">
        <f t="shared" ref="H18:I18" si="17">SUM(H19:H20)</f>
        <v>523.9</v>
      </c>
      <c r="I18" s="28">
        <f t="shared" si="17"/>
        <v>523.9</v>
      </c>
      <c r="J18" s="28">
        <f t="shared" ref="J18" si="18">SUM(J19:J20)</f>
        <v>523.9</v>
      </c>
      <c r="K18" s="84" t="s">
        <v>11</v>
      </c>
      <c r="L18" s="84" t="s">
        <v>12</v>
      </c>
    </row>
    <row r="19" spans="1:12" ht="54.75" customHeight="1" x14ac:dyDescent="0.25">
      <c r="A19" s="82"/>
      <c r="B19" s="85"/>
      <c r="C19" s="88"/>
      <c r="D19" s="84" t="s">
        <v>10</v>
      </c>
      <c r="E19" s="104">
        <f t="shared" si="5"/>
        <v>2619.5</v>
      </c>
      <c r="F19" s="104">
        <v>523.9</v>
      </c>
      <c r="G19" s="104">
        <v>523.9</v>
      </c>
      <c r="H19" s="104">
        <v>523.9</v>
      </c>
      <c r="I19" s="104">
        <v>523.9</v>
      </c>
      <c r="J19" s="104">
        <v>523.9</v>
      </c>
      <c r="K19" s="85"/>
      <c r="L19" s="85"/>
    </row>
    <row r="20" spans="1:12" ht="45.75" customHeight="1" x14ac:dyDescent="0.25">
      <c r="A20" s="83"/>
      <c r="B20" s="86"/>
      <c r="C20" s="89"/>
      <c r="D20" s="86"/>
      <c r="E20" s="105"/>
      <c r="F20" s="105"/>
      <c r="G20" s="105"/>
      <c r="H20" s="105"/>
      <c r="I20" s="105"/>
      <c r="J20" s="105"/>
      <c r="K20" s="86"/>
      <c r="L20" s="86"/>
    </row>
    <row r="21" spans="1:12" ht="91.5" customHeight="1" x14ac:dyDescent="0.25">
      <c r="A21" s="33" t="s">
        <v>36</v>
      </c>
      <c r="B21" s="31" t="s">
        <v>117</v>
      </c>
      <c r="C21" s="18" t="s">
        <v>69</v>
      </c>
      <c r="D21" s="31" t="s">
        <v>10</v>
      </c>
      <c r="E21" s="3">
        <f t="shared" si="5"/>
        <v>152206.47999999998</v>
      </c>
      <c r="F21" s="3">
        <v>30441.295999999998</v>
      </c>
      <c r="G21" s="3">
        <v>30441.295999999998</v>
      </c>
      <c r="H21" s="3">
        <v>30441.295999999998</v>
      </c>
      <c r="I21" s="3">
        <v>30441.295999999998</v>
      </c>
      <c r="J21" s="3">
        <v>30441.295999999998</v>
      </c>
      <c r="K21" s="31" t="s">
        <v>11</v>
      </c>
      <c r="L21" s="34" t="s">
        <v>12</v>
      </c>
    </row>
    <row r="22" spans="1:12" ht="80.25" customHeight="1" x14ac:dyDescent="0.25">
      <c r="A22" s="33" t="s">
        <v>37</v>
      </c>
      <c r="B22" s="1" t="s">
        <v>118</v>
      </c>
      <c r="C22" s="32" t="s">
        <v>69</v>
      </c>
      <c r="D22" s="1" t="s">
        <v>10</v>
      </c>
      <c r="E22" s="3">
        <f t="shared" si="5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" t="s">
        <v>11</v>
      </c>
      <c r="L22" s="1" t="s">
        <v>12</v>
      </c>
    </row>
    <row r="23" spans="1:12" ht="15.75" customHeight="1" x14ac:dyDescent="0.25">
      <c r="A23" s="106" t="s">
        <v>86</v>
      </c>
      <c r="B23" s="79" t="s">
        <v>74</v>
      </c>
      <c r="C23" s="80" t="s">
        <v>69</v>
      </c>
      <c r="D23" s="1" t="s">
        <v>8</v>
      </c>
      <c r="E23" s="2">
        <f t="shared" si="5"/>
        <v>0</v>
      </c>
      <c r="F23" s="2">
        <f t="shared" ref="F23:G23" si="19">SUM(F24:F25)</f>
        <v>0</v>
      </c>
      <c r="G23" s="2">
        <f t="shared" si="19"/>
        <v>0</v>
      </c>
      <c r="H23" s="2">
        <f t="shared" ref="H23:I23" si="20">SUM(H24:H25)</f>
        <v>0</v>
      </c>
      <c r="I23" s="2">
        <f t="shared" si="20"/>
        <v>0</v>
      </c>
      <c r="J23" s="2">
        <f t="shared" ref="J23" si="21">SUM(J24:J25)</f>
        <v>0</v>
      </c>
      <c r="K23" s="84"/>
      <c r="L23" s="101"/>
    </row>
    <row r="24" spans="1:12" ht="41.25" customHeight="1" x14ac:dyDescent="0.25">
      <c r="A24" s="106"/>
      <c r="B24" s="79"/>
      <c r="C24" s="80"/>
      <c r="D24" s="1" t="s">
        <v>9</v>
      </c>
      <c r="E24" s="3">
        <f t="shared" si="5"/>
        <v>0</v>
      </c>
      <c r="F24" s="3">
        <f t="shared" ref="F24:G24" si="22">F27</f>
        <v>0</v>
      </c>
      <c r="G24" s="3">
        <f t="shared" si="22"/>
        <v>0</v>
      </c>
      <c r="H24" s="3">
        <f t="shared" ref="H24:I24" si="23">H27</f>
        <v>0</v>
      </c>
      <c r="I24" s="3">
        <f t="shared" si="23"/>
        <v>0</v>
      </c>
      <c r="J24" s="3">
        <f t="shared" ref="J24" si="24">J27</f>
        <v>0</v>
      </c>
      <c r="K24" s="85"/>
      <c r="L24" s="102"/>
    </row>
    <row r="25" spans="1:12" ht="42" customHeight="1" x14ac:dyDescent="0.25">
      <c r="A25" s="106"/>
      <c r="B25" s="79"/>
      <c r="C25" s="80"/>
      <c r="D25" s="1" t="s">
        <v>10</v>
      </c>
      <c r="E25" s="3">
        <f t="shared" si="5"/>
        <v>0</v>
      </c>
      <c r="F25" s="3">
        <f t="shared" ref="F25:G25" si="25">F28</f>
        <v>0</v>
      </c>
      <c r="G25" s="3">
        <f t="shared" si="25"/>
        <v>0</v>
      </c>
      <c r="H25" s="3">
        <f t="shared" ref="H25:I25" si="26">H28</f>
        <v>0</v>
      </c>
      <c r="I25" s="3">
        <f t="shared" si="26"/>
        <v>0</v>
      </c>
      <c r="J25" s="3">
        <f t="shared" ref="J25" si="27">J28</f>
        <v>0</v>
      </c>
      <c r="K25" s="86"/>
      <c r="L25" s="103"/>
    </row>
    <row r="26" spans="1:12" ht="18" customHeight="1" x14ac:dyDescent="0.25">
      <c r="A26" s="106" t="s">
        <v>87</v>
      </c>
      <c r="B26" s="108" t="s">
        <v>75</v>
      </c>
      <c r="C26" s="80" t="s">
        <v>69</v>
      </c>
      <c r="D26" s="1" t="s">
        <v>8</v>
      </c>
      <c r="E26" s="3">
        <f t="shared" si="5"/>
        <v>0</v>
      </c>
      <c r="F26" s="3">
        <f t="shared" ref="F26:G26" si="28">F27+F28</f>
        <v>0</v>
      </c>
      <c r="G26" s="3">
        <f t="shared" si="28"/>
        <v>0</v>
      </c>
      <c r="H26" s="3">
        <f t="shared" ref="H26:I26" si="29">H27+H28</f>
        <v>0</v>
      </c>
      <c r="I26" s="3">
        <f t="shared" si="29"/>
        <v>0</v>
      </c>
      <c r="J26" s="3">
        <f t="shared" ref="J26" si="30">J27+J28</f>
        <v>0</v>
      </c>
      <c r="K26" s="84" t="s">
        <v>98</v>
      </c>
      <c r="L26" s="84" t="s">
        <v>112</v>
      </c>
    </row>
    <row r="27" spans="1:12" ht="44.25" customHeight="1" x14ac:dyDescent="0.25">
      <c r="A27" s="106"/>
      <c r="B27" s="108"/>
      <c r="C27" s="80"/>
      <c r="D27" s="1" t="s">
        <v>9</v>
      </c>
      <c r="E27" s="3">
        <f t="shared" si="5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85"/>
      <c r="L27" s="85"/>
    </row>
    <row r="28" spans="1:12" ht="53.25" customHeight="1" x14ac:dyDescent="0.25">
      <c r="A28" s="106"/>
      <c r="B28" s="108"/>
      <c r="C28" s="80"/>
      <c r="D28" s="1" t="s">
        <v>10</v>
      </c>
      <c r="E28" s="3">
        <f t="shared" si="5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86"/>
      <c r="L28" s="86"/>
    </row>
    <row r="29" spans="1:12" x14ac:dyDescent="0.25">
      <c r="A29" s="78"/>
      <c r="B29" s="79" t="s">
        <v>13</v>
      </c>
      <c r="C29" s="114"/>
      <c r="D29" s="20" t="s">
        <v>14</v>
      </c>
      <c r="E29" s="2">
        <f t="shared" si="5"/>
        <v>904272.88500000001</v>
      </c>
      <c r="F29" s="2">
        <f t="shared" ref="F29:G29" si="31">SUM(F30:F31)</f>
        <v>180854.57699999999</v>
      </c>
      <c r="G29" s="2">
        <f t="shared" si="31"/>
        <v>180854.57699999999</v>
      </c>
      <c r="H29" s="2">
        <f t="shared" ref="H29:I29" si="32">SUM(H30:H31)</f>
        <v>180854.57699999999</v>
      </c>
      <c r="I29" s="2">
        <f t="shared" si="32"/>
        <v>180854.57699999999</v>
      </c>
      <c r="J29" s="2">
        <f t="shared" ref="J29" si="33">SUM(J30:J31)</f>
        <v>180854.57699999999</v>
      </c>
      <c r="K29" s="90"/>
      <c r="L29" s="90"/>
    </row>
    <row r="30" spans="1:12" ht="38.25" x14ac:dyDescent="0.25">
      <c r="A30" s="78"/>
      <c r="B30" s="79"/>
      <c r="C30" s="114"/>
      <c r="D30" s="22" t="s">
        <v>9</v>
      </c>
      <c r="E30" s="2">
        <f t="shared" si="5"/>
        <v>0</v>
      </c>
      <c r="F30" s="2">
        <f>F24+F11</f>
        <v>0</v>
      </c>
      <c r="G30" s="2">
        <f>G24+G11</f>
        <v>0</v>
      </c>
      <c r="H30" s="2">
        <f>H24+H11</f>
        <v>0</v>
      </c>
      <c r="I30" s="2">
        <f>I24+I11</f>
        <v>0</v>
      </c>
      <c r="J30" s="2">
        <f>J24+J11</f>
        <v>0</v>
      </c>
      <c r="K30" s="91"/>
      <c r="L30" s="91"/>
    </row>
    <row r="31" spans="1:12" ht="38.25" x14ac:dyDescent="0.25">
      <c r="A31" s="78"/>
      <c r="B31" s="79"/>
      <c r="C31" s="114"/>
      <c r="D31" s="22" t="s">
        <v>10</v>
      </c>
      <c r="E31" s="2">
        <f t="shared" si="5"/>
        <v>904272.88500000001</v>
      </c>
      <c r="F31" s="2">
        <f>F25+F16+F13+F9</f>
        <v>180854.57699999999</v>
      </c>
      <c r="G31" s="2">
        <f>G25+G16+G13+G9</f>
        <v>180854.57699999999</v>
      </c>
      <c r="H31" s="2">
        <f>H25+H16+H13+H9</f>
        <v>180854.57699999999</v>
      </c>
      <c r="I31" s="2">
        <f>I25+I16+I13+I9</f>
        <v>180854.57699999999</v>
      </c>
      <c r="J31" s="2">
        <f>J25+J16+J13+J9</f>
        <v>180854.57699999999</v>
      </c>
      <c r="K31" s="92"/>
      <c r="L31" s="92"/>
    </row>
    <row r="32" spans="1:12" x14ac:dyDescent="0.25">
      <c r="A32" s="96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9" x14ac:dyDescent="0.25">
      <c r="A33" s="78" t="s">
        <v>48</v>
      </c>
      <c r="B33" s="79" t="s">
        <v>76</v>
      </c>
      <c r="C33" s="80" t="s">
        <v>68</v>
      </c>
      <c r="D33" s="1" t="s">
        <v>8</v>
      </c>
      <c r="E33" s="35">
        <f t="shared" ref="E33:E46" si="34">SUM(F33:J33)</f>
        <v>162445.84999999998</v>
      </c>
      <c r="F33" s="35">
        <f t="shared" ref="F33:G33" si="35">SUM(F34:F35)</f>
        <v>32489.17</v>
      </c>
      <c r="G33" s="35">
        <f t="shared" si="35"/>
        <v>32489.17</v>
      </c>
      <c r="H33" s="35">
        <f t="shared" ref="H33" si="36">SUM(H34:H35)</f>
        <v>32489.17</v>
      </c>
      <c r="I33" s="35">
        <f t="shared" ref="I33:J33" si="37">SUM(I34:I35)</f>
        <v>32489.17</v>
      </c>
      <c r="J33" s="35">
        <f t="shared" si="37"/>
        <v>32489.17</v>
      </c>
      <c r="K33" s="108"/>
      <c r="L33" s="113"/>
    </row>
    <row r="34" spans="1:19" ht="38.25" x14ac:dyDescent="0.25">
      <c r="A34" s="78"/>
      <c r="B34" s="79"/>
      <c r="C34" s="80"/>
      <c r="D34" s="1" t="s">
        <v>9</v>
      </c>
      <c r="E34" s="28">
        <f t="shared" si="34"/>
        <v>68730</v>
      </c>
      <c r="F34" s="28">
        <f t="shared" ref="F34:G34" si="38">F37+F40</f>
        <v>13746</v>
      </c>
      <c r="G34" s="28">
        <f t="shared" si="38"/>
        <v>13746</v>
      </c>
      <c r="H34" s="28">
        <f t="shared" ref="H34" si="39">H37+H40</f>
        <v>13746</v>
      </c>
      <c r="I34" s="28">
        <f t="shared" ref="I34:J34" si="40">I37+I40</f>
        <v>13746</v>
      </c>
      <c r="J34" s="28">
        <f t="shared" si="40"/>
        <v>13746</v>
      </c>
      <c r="K34" s="108"/>
      <c r="L34" s="113"/>
    </row>
    <row r="35" spans="1:19" ht="41.25" customHeight="1" x14ac:dyDescent="0.25">
      <c r="A35" s="78"/>
      <c r="B35" s="79"/>
      <c r="C35" s="80"/>
      <c r="D35" s="1" t="s">
        <v>10</v>
      </c>
      <c r="E35" s="28">
        <f t="shared" si="34"/>
        <v>93715.849999999991</v>
      </c>
      <c r="F35" s="28">
        <f t="shared" ref="F35:H35" si="41">F38+F41+F42+F43</f>
        <v>18743.169999999998</v>
      </c>
      <c r="G35" s="28">
        <f t="shared" si="41"/>
        <v>18743.169999999998</v>
      </c>
      <c r="H35" s="28">
        <f t="shared" si="41"/>
        <v>18743.169999999998</v>
      </c>
      <c r="I35" s="28">
        <f t="shared" ref="I35:J35" si="42">I38+I41+I42+I43</f>
        <v>18743.169999999998</v>
      </c>
      <c r="J35" s="28">
        <f t="shared" si="42"/>
        <v>18743.169999999998</v>
      </c>
      <c r="K35" s="108"/>
      <c r="L35" s="113"/>
    </row>
    <row r="36" spans="1:19" ht="15" customHeight="1" x14ac:dyDescent="0.25">
      <c r="A36" s="106" t="s">
        <v>31</v>
      </c>
      <c r="B36" s="108" t="s">
        <v>77</v>
      </c>
      <c r="C36" s="80" t="s">
        <v>69</v>
      </c>
      <c r="D36" s="1" t="s">
        <v>8</v>
      </c>
      <c r="E36" s="28">
        <f t="shared" si="34"/>
        <v>88599.74</v>
      </c>
      <c r="F36" s="28">
        <f t="shared" ref="F36:G36" si="43">SUM(F37:F38)</f>
        <v>17719.948</v>
      </c>
      <c r="G36" s="28">
        <f t="shared" si="43"/>
        <v>17719.948</v>
      </c>
      <c r="H36" s="28">
        <f t="shared" ref="H36" si="44">SUM(H37:H38)</f>
        <v>17719.948</v>
      </c>
      <c r="I36" s="28">
        <f t="shared" ref="I36:J36" si="45">SUM(I37:I38)</f>
        <v>17719.948</v>
      </c>
      <c r="J36" s="28">
        <f t="shared" si="45"/>
        <v>17719.948</v>
      </c>
      <c r="K36" s="108" t="s">
        <v>44</v>
      </c>
      <c r="L36" s="108" t="s">
        <v>113</v>
      </c>
    </row>
    <row r="37" spans="1:19" ht="41.25" customHeight="1" x14ac:dyDescent="0.25">
      <c r="A37" s="106"/>
      <c r="B37" s="108"/>
      <c r="C37" s="80"/>
      <c r="D37" s="1" t="s">
        <v>9</v>
      </c>
      <c r="E37" s="28">
        <f t="shared" si="34"/>
        <v>48729.849499999997</v>
      </c>
      <c r="F37" s="28">
        <v>9745.9699000000001</v>
      </c>
      <c r="G37" s="28">
        <v>9745.9699000000001</v>
      </c>
      <c r="H37" s="28">
        <v>9745.9699000000001</v>
      </c>
      <c r="I37" s="28">
        <v>9745.9699000000001</v>
      </c>
      <c r="J37" s="28">
        <v>9745.9699000000001</v>
      </c>
      <c r="K37" s="108"/>
      <c r="L37" s="108"/>
    </row>
    <row r="38" spans="1:19" ht="42" customHeight="1" x14ac:dyDescent="0.25">
      <c r="A38" s="106"/>
      <c r="B38" s="108"/>
      <c r="C38" s="80"/>
      <c r="D38" s="1" t="s">
        <v>10</v>
      </c>
      <c r="E38" s="28">
        <f t="shared" si="34"/>
        <v>39869.890500000001</v>
      </c>
      <c r="F38" s="28">
        <v>7973.9781000000003</v>
      </c>
      <c r="G38" s="28">
        <v>7973.9781000000003</v>
      </c>
      <c r="H38" s="28">
        <v>7973.9781000000003</v>
      </c>
      <c r="I38" s="28">
        <v>7973.9781000000003</v>
      </c>
      <c r="J38" s="28">
        <v>7973.9781000000003</v>
      </c>
      <c r="K38" s="108"/>
      <c r="L38" s="108"/>
    </row>
    <row r="39" spans="1:19" x14ac:dyDescent="0.25">
      <c r="A39" s="106"/>
      <c r="B39" s="108"/>
      <c r="C39" s="80"/>
      <c r="D39" s="1" t="s">
        <v>8</v>
      </c>
      <c r="E39" s="28">
        <f t="shared" si="34"/>
        <v>36363.910000000003</v>
      </c>
      <c r="F39" s="28">
        <f t="shared" ref="F39:G39" si="46">SUM(F40:F41)</f>
        <v>7272.7820000000002</v>
      </c>
      <c r="G39" s="28">
        <f t="shared" si="46"/>
        <v>7272.7820000000002</v>
      </c>
      <c r="H39" s="28">
        <f t="shared" ref="H39" si="47">SUM(H40:H41)</f>
        <v>7272.7820000000002</v>
      </c>
      <c r="I39" s="28">
        <f t="shared" ref="I39:J39" si="48">SUM(I40:I41)</f>
        <v>7272.7820000000002</v>
      </c>
      <c r="J39" s="28">
        <f t="shared" si="48"/>
        <v>7272.7820000000002</v>
      </c>
      <c r="K39" s="108" t="s">
        <v>19</v>
      </c>
      <c r="L39" s="108"/>
    </row>
    <row r="40" spans="1:19" ht="41.25" customHeight="1" x14ac:dyDescent="0.25">
      <c r="A40" s="106"/>
      <c r="B40" s="108"/>
      <c r="C40" s="80"/>
      <c r="D40" s="1" t="s">
        <v>9</v>
      </c>
      <c r="E40" s="28">
        <f t="shared" si="34"/>
        <v>20000.1505</v>
      </c>
      <c r="F40" s="28">
        <v>4000.0300999999999</v>
      </c>
      <c r="G40" s="28">
        <v>4000.0300999999999</v>
      </c>
      <c r="H40" s="28">
        <v>4000.0300999999999</v>
      </c>
      <c r="I40" s="28">
        <v>4000.0300999999999</v>
      </c>
      <c r="J40" s="28">
        <v>4000.0300999999999</v>
      </c>
      <c r="K40" s="108"/>
      <c r="L40" s="108"/>
    </row>
    <row r="41" spans="1:19" ht="42" customHeight="1" x14ac:dyDescent="0.25">
      <c r="A41" s="106"/>
      <c r="B41" s="108"/>
      <c r="C41" s="80"/>
      <c r="D41" s="1" t="s">
        <v>10</v>
      </c>
      <c r="E41" s="28">
        <f t="shared" si="34"/>
        <v>16363.7595</v>
      </c>
      <c r="F41" s="28">
        <v>3272.7519000000002</v>
      </c>
      <c r="G41" s="28">
        <v>3272.7519000000002</v>
      </c>
      <c r="H41" s="28">
        <v>3272.7519000000002</v>
      </c>
      <c r="I41" s="28">
        <v>3272.7519000000002</v>
      </c>
      <c r="J41" s="28">
        <v>3272.7519000000002</v>
      </c>
      <c r="K41" s="108"/>
      <c r="L41" s="108"/>
      <c r="N41" s="21"/>
      <c r="O41" s="23"/>
      <c r="P41" s="23"/>
      <c r="Q41" s="23"/>
      <c r="R41" s="23"/>
      <c r="S41" s="23"/>
    </row>
    <row r="42" spans="1:19" ht="93" customHeight="1" x14ac:dyDescent="0.25">
      <c r="A42" s="81" t="s">
        <v>32</v>
      </c>
      <c r="B42" s="84" t="s">
        <v>78</v>
      </c>
      <c r="C42" s="32" t="s">
        <v>69</v>
      </c>
      <c r="D42" s="1" t="s">
        <v>10</v>
      </c>
      <c r="E42" s="28">
        <f t="shared" si="34"/>
        <v>8064.1549999999997</v>
      </c>
      <c r="F42" s="28">
        <v>1612.8309999999999</v>
      </c>
      <c r="G42" s="28">
        <v>1612.8309999999999</v>
      </c>
      <c r="H42" s="28">
        <v>1612.8309999999999</v>
      </c>
      <c r="I42" s="28">
        <v>1612.8309999999999</v>
      </c>
      <c r="J42" s="28">
        <v>1612.8309999999999</v>
      </c>
      <c r="K42" s="34" t="s">
        <v>44</v>
      </c>
      <c r="L42" s="84" t="s">
        <v>113</v>
      </c>
    </row>
    <row r="43" spans="1:19" ht="63" customHeight="1" x14ac:dyDescent="0.25">
      <c r="A43" s="83"/>
      <c r="B43" s="86"/>
      <c r="C43" s="32" t="s">
        <v>69</v>
      </c>
      <c r="D43" s="1" t="s">
        <v>10</v>
      </c>
      <c r="E43" s="28">
        <f t="shared" si="34"/>
        <v>29418.045000000002</v>
      </c>
      <c r="F43" s="28">
        <v>5883.6090000000004</v>
      </c>
      <c r="G43" s="28">
        <v>5883.6090000000004</v>
      </c>
      <c r="H43" s="28">
        <v>5883.6090000000004</v>
      </c>
      <c r="I43" s="28">
        <v>5883.6090000000004</v>
      </c>
      <c r="J43" s="28">
        <v>5883.6090000000004</v>
      </c>
      <c r="K43" s="34" t="s">
        <v>19</v>
      </c>
      <c r="L43" s="86"/>
      <c r="N43" s="23"/>
      <c r="O43" s="23"/>
      <c r="P43" s="23"/>
      <c r="Q43" s="23"/>
      <c r="R43" s="23"/>
      <c r="S43" s="23"/>
    </row>
    <row r="44" spans="1:19" x14ac:dyDescent="0.25">
      <c r="A44" s="78"/>
      <c r="B44" s="79" t="s">
        <v>20</v>
      </c>
      <c r="C44" s="114"/>
      <c r="D44" s="22" t="s">
        <v>17</v>
      </c>
      <c r="E44" s="35">
        <f t="shared" si="34"/>
        <v>162445.84999999998</v>
      </c>
      <c r="F44" s="35">
        <f t="shared" ref="F44:G44" si="49">SUM(F45:F46)</f>
        <v>32489.17</v>
      </c>
      <c r="G44" s="35">
        <f t="shared" si="49"/>
        <v>32489.17</v>
      </c>
      <c r="H44" s="35">
        <f t="shared" ref="H44" si="50">SUM(H45:H46)</f>
        <v>32489.17</v>
      </c>
      <c r="I44" s="35">
        <f t="shared" ref="I44:J44" si="51">SUM(I45:I46)</f>
        <v>32489.17</v>
      </c>
      <c r="J44" s="35">
        <f t="shared" si="51"/>
        <v>32489.17</v>
      </c>
      <c r="K44" s="90"/>
      <c r="L44" s="90"/>
    </row>
    <row r="45" spans="1:19" ht="38.25" x14ac:dyDescent="0.25">
      <c r="A45" s="78"/>
      <c r="B45" s="79"/>
      <c r="C45" s="114"/>
      <c r="D45" s="22" t="s">
        <v>9</v>
      </c>
      <c r="E45" s="35">
        <f t="shared" si="34"/>
        <v>68730</v>
      </c>
      <c r="F45" s="35">
        <f t="shared" ref="F45:G45" si="52">F34</f>
        <v>13746</v>
      </c>
      <c r="G45" s="35">
        <f t="shared" si="52"/>
        <v>13746</v>
      </c>
      <c r="H45" s="35">
        <f t="shared" ref="H45" si="53">H34</f>
        <v>13746</v>
      </c>
      <c r="I45" s="35">
        <f t="shared" ref="I45:J45" si="54">I34</f>
        <v>13746</v>
      </c>
      <c r="J45" s="35">
        <f t="shared" si="54"/>
        <v>13746</v>
      </c>
      <c r="K45" s="91"/>
      <c r="L45" s="91"/>
    </row>
    <row r="46" spans="1:19" ht="38.25" x14ac:dyDescent="0.25">
      <c r="A46" s="78"/>
      <c r="B46" s="79"/>
      <c r="C46" s="114"/>
      <c r="D46" s="22" t="s">
        <v>10</v>
      </c>
      <c r="E46" s="35">
        <f t="shared" si="34"/>
        <v>93715.849999999991</v>
      </c>
      <c r="F46" s="35">
        <f t="shared" ref="F46:G46" si="55">F35</f>
        <v>18743.169999999998</v>
      </c>
      <c r="G46" s="35">
        <f t="shared" si="55"/>
        <v>18743.169999999998</v>
      </c>
      <c r="H46" s="35">
        <f t="shared" ref="H46" si="56">H35</f>
        <v>18743.169999999998</v>
      </c>
      <c r="I46" s="35">
        <f t="shared" ref="I46:J46" si="57">I35</f>
        <v>18743.169999999998</v>
      </c>
      <c r="J46" s="35">
        <f t="shared" si="57"/>
        <v>18743.169999999998</v>
      </c>
      <c r="K46" s="92"/>
      <c r="L46" s="92"/>
    </row>
    <row r="47" spans="1:19" x14ac:dyDescent="0.25">
      <c r="A47" s="96" t="s">
        <v>79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9" x14ac:dyDescent="0.25">
      <c r="A48" s="78">
        <v>1</v>
      </c>
      <c r="B48" s="79" t="s">
        <v>80</v>
      </c>
      <c r="C48" s="80" t="s">
        <v>69</v>
      </c>
      <c r="D48" s="1" t="s">
        <v>8</v>
      </c>
      <c r="E48" s="47">
        <f>SUM(F48:J48)</f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108"/>
      <c r="L48" s="108"/>
    </row>
    <row r="49" spans="1:12" ht="38.25" x14ac:dyDescent="0.25">
      <c r="A49" s="78"/>
      <c r="B49" s="79"/>
      <c r="C49" s="80"/>
      <c r="D49" s="1" t="s">
        <v>9</v>
      </c>
      <c r="E49" s="47">
        <f t="shared" ref="E49:E52" si="58">SUM(F49:J49)</f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108"/>
      <c r="L49" s="108"/>
    </row>
    <row r="50" spans="1:12" ht="40.5" customHeight="1" x14ac:dyDescent="0.25">
      <c r="A50" s="78"/>
      <c r="B50" s="79"/>
      <c r="C50" s="80"/>
      <c r="D50" s="1" t="s">
        <v>10</v>
      </c>
      <c r="E50" s="47">
        <f t="shared" si="58"/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108"/>
      <c r="L50" s="108"/>
    </row>
    <row r="51" spans="1:12" ht="15" customHeight="1" x14ac:dyDescent="0.25">
      <c r="A51" s="78" t="s">
        <v>31</v>
      </c>
      <c r="B51" s="108" t="s">
        <v>99</v>
      </c>
      <c r="C51" s="80" t="s">
        <v>69</v>
      </c>
      <c r="D51" s="1" t="s">
        <v>22</v>
      </c>
      <c r="E51" s="47">
        <f t="shared" si="58"/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108" t="s">
        <v>21</v>
      </c>
      <c r="L51" s="108" t="s">
        <v>114</v>
      </c>
    </row>
    <row r="52" spans="1:12" ht="38.25" x14ac:dyDescent="0.25">
      <c r="A52" s="78"/>
      <c r="B52" s="108"/>
      <c r="C52" s="80"/>
      <c r="D52" s="1" t="s">
        <v>9</v>
      </c>
      <c r="E52" s="47">
        <f t="shared" si="58"/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108"/>
      <c r="L52" s="108"/>
    </row>
    <row r="53" spans="1:12" ht="52.5" customHeight="1" x14ac:dyDescent="0.25">
      <c r="A53" s="78"/>
      <c r="B53" s="108"/>
      <c r="C53" s="80"/>
      <c r="D53" s="1" t="s">
        <v>10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108"/>
      <c r="L53" s="108"/>
    </row>
    <row r="54" spans="1:12" x14ac:dyDescent="0.25">
      <c r="A54" s="78"/>
      <c r="B54" s="79" t="s">
        <v>16</v>
      </c>
      <c r="C54" s="114"/>
      <c r="D54" s="22" t="s">
        <v>17</v>
      </c>
      <c r="E54" s="2">
        <f t="shared" ref="E54:E56" si="59">SUM(F54:J54)</f>
        <v>0</v>
      </c>
      <c r="F54" s="2">
        <f>SUM(F55:F56)</f>
        <v>0</v>
      </c>
      <c r="G54" s="2">
        <f t="shared" ref="G54:J54" si="60">SUM(G55:G56)</f>
        <v>0</v>
      </c>
      <c r="H54" s="2">
        <f t="shared" si="60"/>
        <v>0</v>
      </c>
      <c r="I54" s="2">
        <f t="shared" si="60"/>
        <v>0</v>
      </c>
      <c r="J54" s="2">
        <f t="shared" si="60"/>
        <v>0</v>
      </c>
      <c r="K54" s="90"/>
      <c r="L54" s="90"/>
    </row>
    <row r="55" spans="1:12" ht="38.25" x14ac:dyDescent="0.25">
      <c r="A55" s="78"/>
      <c r="B55" s="79"/>
      <c r="C55" s="114"/>
      <c r="D55" s="22" t="s">
        <v>9</v>
      </c>
      <c r="E55" s="2">
        <f t="shared" si="59"/>
        <v>0</v>
      </c>
      <c r="F55" s="2">
        <f>F49</f>
        <v>0</v>
      </c>
      <c r="G55" s="2">
        <f t="shared" ref="G55:J55" si="61">G49</f>
        <v>0</v>
      </c>
      <c r="H55" s="2">
        <f t="shared" si="61"/>
        <v>0</v>
      </c>
      <c r="I55" s="2">
        <f t="shared" si="61"/>
        <v>0</v>
      </c>
      <c r="J55" s="2">
        <f t="shared" si="61"/>
        <v>0</v>
      </c>
      <c r="K55" s="91"/>
      <c r="L55" s="91"/>
    </row>
    <row r="56" spans="1:12" ht="38.25" x14ac:dyDescent="0.25">
      <c r="A56" s="78"/>
      <c r="B56" s="79"/>
      <c r="C56" s="114"/>
      <c r="D56" s="22" t="s">
        <v>10</v>
      </c>
      <c r="E56" s="2">
        <f t="shared" si="59"/>
        <v>0</v>
      </c>
      <c r="F56" s="2">
        <f>F50</f>
        <v>0</v>
      </c>
      <c r="G56" s="2">
        <f t="shared" ref="G56:J56" si="62">G50</f>
        <v>0</v>
      </c>
      <c r="H56" s="2">
        <f t="shared" si="62"/>
        <v>0</v>
      </c>
      <c r="I56" s="2">
        <f t="shared" si="62"/>
        <v>0</v>
      </c>
      <c r="J56" s="2">
        <f t="shared" si="62"/>
        <v>0</v>
      </c>
      <c r="K56" s="92"/>
      <c r="L56" s="92"/>
    </row>
    <row r="57" spans="1:12" x14ac:dyDescent="0.25">
      <c r="A57" s="115" t="s">
        <v>47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</row>
    <row r="58" spans="1:12" ht="15" customHeight="1" x14ac:dyDescent="0.25">
      <c r="A58" s="118">
        <v>1</v>
      </c>
      <c r="B58" s="121" t="s">
        <v>88</v>
      </c>
      <c r="C58" s="87" t="s">
        <v>68</v>
      </c>
      <c r="D58" s="1" t="s">
        <v>8</v>
      </c>
      <c r="E58" s="2">
        <f t="shared" ref="E58:E66" si="63">SUM(F58:J58)</f>
        <v>114836.215</v>
      </c>
      <c r="F58" s="2">
        <f t="shared" ref="F58:H58" si="64">SUM(F59:F60)</f>
        <v>22741.843000000001</v>
      </c>
      <c r="G58" s="2">
        <f t="shared" si="64"/>
        <v>22920.843000000001</v>
      </c>
      <c r="H58" s="2">
        <f t="shared" si="64"/>
        <v>23057.843000000001</v>
      </c>
      <c r="I58" s="2">
        <f t="shared" ref="I58:J58" si="65">SUM(I59:I60)</f>
        <v>23057.843000000001</v>
      </c>
      <c r="J58" s="2">
        <f t="shared" si="65"/>
        <v>23057.843000000001</v>
      </c>
      <c r="K58" s="84"/>
      <c r="L58" s="84"/>
    </row>
    <row r="59" spans="1:12" ht="47.25" customHeight="1" x14ac:dyDescent="0.25">
      <c r="A59" s="119"/>
      <c r="B59" s="122"/>
      <c r="C59" s="88"/>
      <c r="D59" s="1" t="s">
        <v>9</v>
      </c>
      <c r="E59" s="3">
        <f t="shared" si="63"/>
        <v>76457</v>
      </c>
      <c r="F59" s="3">
        <f t="shared" ref="F59:J60" si="66">F62</f>
        <v>15066</v>
      </c>
      <c r="G59" s="3">
        <f t="shared" si="66"/>
        <v>15245</v>
      </c>
      <c r="H59" s="3">
        <f t="shared" si="66"/>
        <v>15382</v>
      </c>
      <c r="I59" s="3">
        <f t="shared" si="66"/>
        <v>15382</v>
      </c>
      <c r="J59" s="3">
        <f t="shared" si="66"/>
        <v>15382</v>
      </c>
      <c r="K59" s="85"/>
      <c r="L59" s="85"/>
    </row>
    <row r="60" spans="1:12" ht="54.75" customHeight="1" x14ac:dyDescent="0.25">
      <c r="A60" s="120"/>
      <c r="B60" s="123"/>
      <c r="C60" s="89"/>
      <c r="D60" s="1" t="s">
        <v>10</v>
      </c>
      <c r="E60" s="3">
        <f t="shared" si="63"/>
        <v>38379.214999999997</v>
      </c>
      <c r="F60" s="3">
        <f t="shared" si="66"/>
        <v>7675.8429999999998</v>
      </c>
      <c r="G60" s="3">
        <f t="shared" si="66"/>
        <v>7675.8429999999998</v>
      </c>
      <c r="H60" s="3">
        <f t="shared" si="66"/>
        <v>7675.8429999999998</v>
      </c>
      <c r="I60" s="3">
        <f t="shared" si="66"/>
        <v>7675.8429999999998</v>
      </c>
      <c r="J60" s="3">
        <f t="shared" si="66"/>
        <v>7675.8429999999998</v>
      </c>
      <c r="K60" s="86"/>
      <c r="L60" s="86"/>
    </row>
    <row r="61" spans="1:12" ht="15" customHeight="1" x14ac:dyDescent="0.25">
      <c r="A61" s="81" t="s">
        <v>31</v>
      </c>
      <c r="B61" s="84" t="s">
        <v>89</v>
      </c>
      <c r="C61" s="87" t="s">
        <v>68</v>
      </c>
      <c r="D61" s="1" t="s">
        <v>8</v>
      </c>
      <c r="E61" s="3">
        <f t="shared" si="63"/>
        <v>114836.215</v>
      </c>
      <c r="F61" s="3">
        <f t="shared" ref="F61:H61" si="67">SUM(F62:F63)</f>
        <v>22741.843000000001</v>
      </c>
      <c r="G61" s="3">
        <f t="shared" si="67"/>
        <v>22920.843000000001</v>
      </c>
      <c r="H61" s="3">
        <f t="shared" si="67"/>
        <v>23057.843000000001</v>
      </c>
      <c r="I61" s="3">
        <f t="shared" ref="I61:J61" si="68">SUM(I62:I63)</f>
        <v>23057.843000000001</v>
      </c>
      <c r="J61" s="3">
        <f t="shared" si="68"/>
        <v>23057.843000000001</v>
      </c>
      <c r="K61" s="84" t="s">
        <v>51</v>
      </c>
      <c r="L61" s="108" t="s">
        <v>50</v>
      </c>
    </row>
    <row r="62" spans="1:12" ht="56.25" customHeight="1" x14ac:dyDescent="0.25">
      <c r="A62" s="82"/>
      <c r="B62" s="85"/>
      <c r="C62" s="88"/>
      <c r="D62" s="1" t="s">
        <v>9</v>
      </c>
      <c r="E62" s="3">
        <f t="shared" si="63"/>
        <v>76457</v>
      </c>
      <c r="F62" s="3">
        <v>15066</v>
      </c>
      <c r="G62" s="3">
        <v>15245</v>
      </c>
      <c r="H62" s="3">
        <v>15382</v>
      </c>
      <c r="I62" s="3">
        <v>15382</v>
      </c>
      <c r="J62" s="3">
        <v>15382</v>
      </c>
      <c r="K62" s="85"/>
      <c r="L62" s="108"/>
    </row>
    <row r="63" spans="1:12" ht="59.25" customHeight="1" x14ac:dyDescent="0.25">
      <c r="A63" s="83"/>
      <c r="B63" s="86"/>
      <c r="C63" s="89"/>
      <c r="D63" s="1" t="s">
        <v>10</v>
      </c>
      <c r="E63" s="3">
        <f t="shared" si="63"/>
        <v>38379.214999999997</v>
      </c>
      <c r="F63" s="3">
        <v>7675.8429999999998</v>
      </c>
      <c r="G63" s="3">
        <v>7675.8429999999998</v>
      </c>
      <c r="H63" s="3">
        <v>7675.8429999999998</v>
      </c>
      <c r="I63" s="3">
        <v>7675.8429999999998</v>
      </c>
      <c r="J63" s="3">
        <v>7675.8429999999998</v>
      </c>
      <c r="K63" s="86"/>
      <c r="L63" s="108"/>
    </row>
    <row r="64" spans="1:12" ht="15" customHeight="1" x14ac:dyDescent="0.25">
      <c r="A64" s="81" t="s">
        <v>54</v>
      </c>
      <c r="B64" s="84" t="s">
        <v>67</v>
      </c>
      <c r="C64" s="87" t="s">
        <v>68</v>
      </c>
      <c r="D64" s="1" t="s">
        <v>8</v>
      </c>
      <c r="E64" s="3">
        <f t="shared" si="63"/>
        <v>114836.215</v>
      </c>
      <c r="F64" s="3">
        <f t="shared" ref="F64:H64" si="69">SUM(F65:F66)</f>
        <v>22741.843000000001</v>
      </c>
      <c r="G64" s="3">
        <f t="shared" si="69"/>
        <v>22920.843000000001</v>
      </c>
      <c r="H64" s="3">
        <f t="shared" si="69"/>
        <v>23057.843000000001</v>
      </c>
      <c r="I64" s="3">
        <f t="shared" ref="I64:J64" si="70">SUM(I65:I66)</f>
        <v>23057.843000000001</v>
      </c>
      <c r="J64" s="3">
        <f t="shared" si="70"/>
        <v>23057.843000000001</v>
      </c>
      <c r="K64" s="84" t="s">
        <v>51</v>
      </c>
      <c r="L64" s="108" t="s">
        <v>50</v>
      </c>
    </row>
    <row r="65" spans="1:12" ht="56.25" customHeight="1" x14ac:dyDescent="0.25">
      <c r="A65" s="82"/>
      <c r="B65" s="85"/>
      <c r="C65" s="88"/>
      <c r="D65" s="1" t="s">
        <v>9</v>
      </c>
      <c r="E65" s="3">
        <f t="shared" si="63"/>
        <v>76457</v>
      </c>
      <c r="F65" s="3">
        <v>15066</v>
      </c>
      <c r="G65" s="3">
        <v>15245</v>
      </c>
      <c r="H65" s="3">
        <v>15382</v>
      </c>
      <c r="I65" s="3">
        <v>15382</v>
      </c>
      <c r="J65" s="3">
        <v>15382</v>
      </c>
      <c r="K65" s="85"/>
      <c r="L65" s="108"/>
    </row>
    <row r="66" spans="1:12" ht="59.25" customHeight="1" x14ac:dyDescent="0.25">
      <c r="A66" s="83"/>
      <c r="B66" s="86"/>
      <c r="C66" s="89"/>
      <c r="D66" s="1" t="s">
        <v>10</v>
      </c>
      <c r="E66" s="3">
        <f t="shared" si="63"/>
        <v>38379.214999999997</v>
      </c>
      <c r="F66" s="3">
        <v>7675.8429999999998</v>
      </c>
      <c r="G66" s="3">
        <v>7675.8429999999998</v>
      </c>
      <c r="H66" s="3">
        <v>7675.8429999999998</v>
      </c>
      <c r="I66" s="3">
        <v>7675.8429999999998</v>
      </c>
      <c r="J66" s="3">
        <v>7675.8429999999998</v>
      </c>
      <c r="K66" s="86"/>
      <c r="L66" s="108"/>
    </row>
    <row r="67" spans="1:12" ht="17.25" customHeight="1" x14ac:dyDescent="0.25">
      <c r="A67" s="106" t="s">
        <v>56</v>
      </c>
      <c r="B67" s="124" t="s">
        <v>55</v>
      </c>
      <c r="C67" s="125" t="s">
        <v>68</v>
      </c>
      <c r="D67" s="1" t="s">
        <v>8</v>
      </c>
      <c r="E67" s="126" t="s">
        <v>90</v>
      </c>
      <c r="F67" s="126"/>
      <c r="G67" s="126"/>
      <c r="H67" s="126"/>
      <c r="I67" s="126"/>
      <c r="J67" s="126"/>
      <c r="K67" s="108" t="s">
        <v>51</v>
      </c>
      <c r="L67" s="124" t="s">
        <v>63</v>
      </c>
    </row>
    <row r="68" spans="1:12" ht="42.75" customHeight="1" x14ac:dyDescent="0.25">
      <c r="A68" s="106"/>
      <c r="B68" s="124"/>
      <c r="C68" s="125"/>
      <c r="D68" s="1" t="s">
        <v>9</v>
      </c>
      <c r="E68" s="126"/>
      <c r="F68" s="126"/>
      <c r="G68" s="126"/>
      <c r="H68" s="126"/>
      <c r="I68" s="126"/>
      <c r="J68" s="126"/>
      <c r="K68" s="108"/>
      <c r="L68" s="124"/>
    </row>
    <row r="69" spans="1:12" ht="42.75" customHeight="1" x14ac:dyDescent="0.25">
      <c r="A69" s="106"/>
      <c r="B69" s="124"/>
      <c r="C69" s="125"/>
      <c r="D69" s="1" t="s">
        <v>10</v>
      </c>
      <c r="E69" s="126"/>
      <c r="F69" s="126"/>
      <c r="G69" s="126"/>
      <c r="H69" s="126"/>
      <c r="I69" s="126"/>
      <c r="J69" s="126"/>
      <c r="K69" s="108"/>
      <c r="L69" s="124"/>
    </row>
    <row r="70" spans="1:12" ht="18" customHeight="1" x14ac:dyDescent="0.25">
      <c r="A70" s="106" t="s">
        <v>57</v>
      </c>
      <c r="B70" s="127" t="s">
        <v>58</v>
      </c>
      <c r="C70" s="87" t="s">
        <v>68</v>
      </c>
      <c r="D70" s="1" t="s">
        <v>8</v>
      </c>
      <c r="E70" s="130" t="s">
        <v>90</v>
      </c>
      <c r="F70" s="131"/>
      <c r="G70" s="131"/>
      <c r="H70" s="131"/>
      <c r="I70" s="131"/>
      <c r="J70" s="132"/>
      <c r="K70" s="139" t="s">
        <v>51</v>
      </c>
      <c r="L70" s="142" t="s">
        <v>64</v>
      </c>
    </row>
    <row r="71" spans="1:12" ht="42.75" customHeight="1" x14ac:dyDescent="0.25">
      <c r="A71" s="106"/>
      <c r="B71" s="128"/>
      <c r="C71" s="88"/>
      <c r="D71" s="1" t="s">
        <v>9</v>
      </c>
      <c r="E71" s="133"/>
      <c r="F71" s="134"/>
      <c r="G71" s="134"/>
      <c r="H71" s="134"/>
      <c r="I71" s="134"/>
      <c r="J71" s="135"/>
      <c r="K71" s="140"/>
      <c r="L71" s="142"/>
    </row>
    <row r="72" spans="1:12" ht="120" customHeight="1" x14ac:dyDescent="0.25">
      <c r="A72" s="106"/>
      <c r="B72" s="129"/>
      <c r="C72" s="89"/>
      <c r="D72" s="1" t="s">
        <v>10</v>
      </c>
      <c r="E72" s="136"/>
      <c r="F72" s="137"/>
      <c r="G72" s="137"/>
      <c r="H72" s="137"/>
      <c r="I72" s="137"/>
      <c r="J72" s="138"/>
      <c r="K72" s="141"/>
      <c r="L72" s="142"/>
    </row>
    <row r="73" spans="1:12" ht="18" customHeight="1" x14ac:dyDescent="0.25">
      <c r="A73" s="106" t="s">
        <v>59</v>
      </c>
      <c r="B73" s="124" t="s">
        <v>60</v>
      </c>
      <c r="C73" s="125" t="s">
        <v>68</v>
      </c>
      <c r="D73" s="1" t="s">
        <v>8</v>
      </c>
      <c r="E73" s="126" t="s">
        <v>90</v>
      </c>
      <c r="F73" s="126"/>
      <c r="G73" s="126"/>
      <c r="H73" s="126"/>
      <c r="I73" s="126"/>
      <c r="J73" s="126"/>
      <c r="K73" s="108" t="s">
        <v>51</v>
      </c>
      <c r="L73" s="124" t="s">
        <v>65</v>
      </c>
    </row>
    <row r="74" spans="1:12" ht="41.25" customHeight="1" x14ac:dyDescent="0.25">
      <c r="A74" s="106"/>
      <c r="B74" s="124"/>
      <c r="C74" s="125"/>
      <c r="D74" s="1" t="s">
        <v>9</v>
      </c>
      <c r="E74" s="126"/>
      <c r="F74" s="126"/>
      <c r="G74" s="126"/>
      <c r="H74" s="126"/>
      <c r="I74" s="126"/>
      <c r="J74" s="126"/>
      <c r="K74" s="108"/>
      <c r="L74" s="124"/>
    </row>
    <row r="75" spans="1:12" ht="40.5" customHeight="1" x14ac:dyDescent="0.25">
      <c r="A75" s="106"/>
      <c r="B75" s="124"/>
      <c r="C75" s="125"/>
      <c r="D75" s="1" t="s">
        <v>10</v>
      </c>
      <c r="E75" s="126"/>
      <c r="F75" s="126"/>
      <c r="G75" s="126"/>
      <c r="H75" s="126"/>
      <c r="I75" s="126"/>
      <c r="J75" s="126"/>
      <c r="K75" s="108"/>
      <c r="L75" s="124"/>
    </row>
    <row r="76" spans="1:12" ht="15.75" customHeight="1" x14ac:dyDescent="0.25">
      <c r="A76" s="106" t="s">
        <v>61</v>
      </c>
      <c r="B76" s="124" t="s">
        <v>62</v>
      </c>
      <c r="C76" s="125" t="s">
        <v>69</v>
      </c>
      <c r="D76" s="1" t="s">
        <v>8</v>
      </c>
      <c r="E76" s="126" t="s">
        <v>90</v>
      </c>
      <c r="F76" s="126"/>
      <c r="G76" s="126"/>
      <c r="H76" s="126"/>
      <c r="I76" s="126"/>
      <c r="J76" s="126"/>
      <c r="K76" s="108" t="s">
        <v>51</v>
      </c>
      <c r="L76" s="124" t="s">
        <v>66</v>
      </c>
    </row>
    <row r="77" spans="1:12" ht="41.25" customHeight="1" x14ac:dyDescent="0.25">
      <c r="A77" s="106"/>
      <c r="B77" s="124"/>
      <c r="C77" s="125"/>
      <c r="D77" s="1" t="s">
        <v>9</v>
      </c>
      <c r="E77" s="126"/>
      <c r="F77" s="126"/>
      <c r="G77" s="126"/>
      <c r="H77" s="126"/>
      <c r="I77" s="126"/>
      <c r="J77" s="126"/>
      <c r="K77" s="108"/>
      <c r="L77" s="124"/>
    </row>
    <row r="78" spans="1:12" ht="39.75" customHeight="1" x14ac:dyDescent="0.25">
      <c r="A78" s="106"/>
      <c r="B78" s="124"/>
      <c r="C78" s="125"/>
      <c r="D78" s="1" t="s">
        <v>10</v>
      </c>
      <c r="E78" s="126"/>
      <c r="F78" s="126"/>
      <c r="G78" s="126"/>
      <c r="H78" s="126"/>
      <c r="I78" s="126"/>
      <c r="J78" s="126"/>
      <c r="K78" s="108"/>
      <c r="L78" s="124"/>
    </row>
    <row r="79" spans="1:12" x14ac:dyDescent="0.25">
      <c r="A79" s="143"/>
      <c r="B79" s="79" t="s">
        <v>16</v>
      </c>
      <c r="C79" s="87"/>
      <c r="D79" s="22" t="s">
        <v>8</v>
      </c>
      <c r="E79" s="2">
        <f t="shared" ref="E79" si="71">SUM(F79:J79)</f>
        <v>114836.215</v>
      </c>
      <c r="F79" s="2">
        <f>SUM(F80:F81)</f>
        <v>22741.843000000001</v>
      </c>
      <c r="G79" s="2">
        <f t="shared" ref="G79:J79" si="72">SUM(G80:G81)</f>
        <v>22920.843000000001</v>
      </c>
      <c r="H79" s="2">
        <f t="shared" si="72"/>
        <v>23057.843000000001</v>
      </c>
      <c r="I79" s="2">
        <f t="shared" si="72"/>
        <v>23057.843000000001</v>
      </c>
      <c r="J79" s="2">
        <f t="shared" si="72"/>
        <v>23057.843000000001</v>
      </c>
      <c r="K79" s="90"/>
      <c r="L79" s="90"/>
    </row>
    <row r="80" spans="1:12" ht="38.25" x14ac:dyDescent="0.25">
      <c r="A80" s="144"/>
      <c r="B80" s="79"/>
      <c r="C80" s="88"/>
      <c r="D80" s="22" t="s">
        <v>9</v>
      </c>
      <c r="E80" s="2">
        <f t="shared" ref="E80:J80" si="73">E59</f>
        <v>76457</v>
      </c>
      <c r="F80" s="2">
        <f t="shared" si="73"/>
        <v>15066</v>
      </c>
      <c r="G80" s="2">
        <f t="shared" si="73"/>
        <v>15245</v>
      </c>
      <c r="H80" s="2">
        <f t="shared" si="73"/>
        <v>15382</v>
      </c>
      <c r="I80" s="2">
        <f t="shared" si="73"/>
        <v>15382</v>
      </c>
      <c r="J80" s="2">
        <f t="shared" si="73"/>
        <v>15382</v>
      </c>
      <c r="K80" s="91"/>
      <c r="L80" s="91"/>
    </row>
    <row r="81" spans="1:13" ht="38.25" x14ac:dyDescent="0.25">
      <c r="A81" s="145"/>
      <c r="B81" s="79"/>
      <c r="C81" s="89"/>
      <c r="D81" s="22" t="s">
        <v>10</v>
      </c>
      <c r="E81" s="2">
        <f t="shared" ref="E81:J81" si="74">E60</f>
        <v>38379.214999999997</v>
      </c>
      <c r="F81" s="2">
        <f t="shared" si="74"/>
        <v>7675.8429999999998</v>
      </c>
      <c r="G81" s="2">
        <f t="shared" si="74"/>
        <v>7675.8429999999998</v>
      </c>
      <c r="H81" s="2">
        <f t="shared" si="74"/>
        <v>7675.8429999999998</v>
      </c>
      <c r="I81" s="2">
        <f t="shared" si="74"/>
        <v>7675.8429999999998</v>
      </c>
      <c r="J81" s="2">
        <f t="shared" si="74"/>
        <v>7675.8429999999998</v>
      </c>
      <c r="K81" s="92"/>
      <c r="L81" s="92"/>
    </row>
    <row r="82" spans="1:13" x14ac:dyDescent="0.25">
      <c r="A82" s="96" t="s">
        <v>23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1:13" x14ac:dyDescent="0.25">
      <c r="A83" s="93">
        <v>1</v>
      </c>
      <c r="B83" s="97" t="s">
        <v>81</v>
      </c>
      <c r="C83" s="95" t="s">
        <v>69</v>
      </c>
      <c r="D83" s="37" t="s">
        <v>22</v>
      </c>
      <c r="E83" s="35">
        <f t="shared" ref="E83:E92" si="75">SUM(F83:J83)</f>
        <v>10000</v>
      </c>
      <c r="F83" s="35">
        <f t="shared" ref="F83:H83" si="76">SUM(F84:F85)</f>
        <v>2000</v>
      </c>
      <c r="G83" s="35">
        <f t="shared" si="76"/>
        <v>2000</v>
      </c>
      <c r="H83" s="35">
        <f t="shared" si="76"/>
        <v>2000</v>
      </c>
      <c r="I83" s="35">
        <f t="shared" ref="I83:J83" si="77">SUM(I84:I85)</f>
        <v>2000</v>
      </c>
      <c r="J83" s="35">
        <f t="shared" si="77"/>
        <v>2000</v>
      </c>
      <c r="K83" s="94"/>
      <c r="L83" s="98"/>
    </row>
    <row r="84" spans="1:13" ht="38.25" x14ac:dyDescent="0.25">
      <c r="A84" s="93"/>
      <c r="B84" s="97"/>
      <c r="C84" s="95"/>
      <c r="D84" s="37" t="s">
        <v>9</v>
      </c>
      <c r="E84" s="28">
        <f t="shared" si="75"/>
        <v>0</v>
      </c>
      <c r="F84" s="28">
        <f t="shared" ref="F84:H84" si="78">F87+F90</f>
        <v>0</v>
      </c>
      <c r="G84" s="28">
        <f t="shared" si="78"/>
        <v>0</v>
      </c>
      <c r="H84" s="28">
        <f t="shared" si="78"/>
        <v>0</v>
      </c>
      <c r="I84" s="28">
        <f t="shared" ref="I84:J84" si="79">I87+I90</f>
        <v>0</v>
      </c>
      <c r="J84" s="28">
        <f t="shared" si="79"/>
        <v>0</v>
      </c>
      <c r="K84" s="94"/>
      <c r="L84" s="99"/>
    </row>
    <row r="85" spans="1:13" ht="38.25" x14ac:dyDescent="0.25">
      <c r="A85" s="93"/>
      <c r="B85" s="97"/>
      <c r="C85" s="95"/>
      <c r="D85" s="37" t="s">
        <v>10</v>
      </c>
      <c r="E85" s="28">
        <f t="shared" si="75"/>
        <v>10000</v>
      </c>
      <c r="F85" s="28">
        <f>F88+F91+F92+F97+F98</f>
        <v>2000</v>
      </c>
      <c r="G85" s="28">
        <f>G88+G91+G92+G97+G98</f>
        <v>2000</v>
      </c>
      <c r="H85" s="28">
        <f>H88+H91+H92+H97+H98</f>
        <v>2000</v>
      </c>
      <c r="I85" s="28">
        <f>I88+I91+I92+I97+I98</f>
        <v>2000</v>
      </c>
      <c r="J85" s="28">
        <f>J88+J91+J92+J97+J98</f>
        <v>2000</v>
      </c>
      <c r="K85" s="94"/>
      <c r="L85" s="100"/>
    </row>
    <row r="86" spans="1:13" x14ac:dyDescent="0.25">
      <c r="A86" s="93" t="s">
        <v>31</v>
      </c>
      <c r="B86" s="94" t="s">
        <v>82</v>
      </c>
      <c r="C86" s="95" t="s">
        <v>69</v>
      </c>
      <c r="D86" s="37" t="s">
        <v>22</v>
      </c>
      <c r="E86" s="28">
        <f t="shared" si="75"/>
        <v>2150</v>
      </c>
      <c r="F86" s="28">
        <f t="shared" ref="F86:G86" si="80">SUM(F87:F88)</f>
        <v>430</v>
      </c>
      <c r="G86" s="28">
        <f t="shared" si="80"/>
        <v>430</v>
      </c>
      <c r="H86" s="28">
        <f t="shared" ref="H86" si="81">SUM(H87:H88)</f>
        <v>430</v>
      </c>
      <c r="I86" s="28">
        <f t="shared" ref="I86:J86" si="82">SUM(I87:I88)</f>
        <v>430</v>
      </c>
      <c r="J86" s="28">
        <f t="shared" si="82"/>
        <v>430</v>
      </c>
      <c r="K86" s="94" t="s">
        <v>24</v>
      </c>
      <c r="L86" s="94" t="s">
        <v>123</v>
      </c>
    </row>
    <row r="87" spans="1:13" ht="38.25" x14ac:dyDescent="0.25">
      <c r="A87" s="93"/>
      <c r="B87" s="94"/>
      <c r="C87" s="95"/>
      <c r="D87" s="37" t="s">
        <v>9</v>
      </c>
      <c r="E87" s="28">
        <f t="shared" si="75"/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94"/>
      <c r="L87" s="94"/>
    </row>
    <row r="88" spans="1:13" ht="62.25" customHeight="1" x14ac:dyDescent="0.25">
      <c r="A88" s="93"/>
      <c r="B88" s="94"/>
      <c r="C88" s="95"/>
      <c r="D88" s="37" t="s">
        <v>10</v>
      </c>
      <c r="E88" s="28">
        <f t="shared" si="75"/>
        <v>2150</v>
      </c>
      <c r="F88" s="28">
        <v>430</v>
      </c>
      <c r="G88" s="28">
        <v>430</v>
      </c>
      <c r="H88" s="28">
        <v>430</v>
      </c>
      <c r="I88" s="28">
        <v>430</v>
      </c>
      <c r="J88" s="28">
        <v>430</v>
      </c>
      <c r="K88" s="94"/>
      <c r="L88" s="94"/>
    </row>
    <row r="89" spans="1:13" x14ac:dyDescent="0.25">
      <c r="A89" s="93" t="s">
        <v>32</v>
      </c>
      <c r="B89" s="94" t="s">
        <v>83</v>
      </c>
      <c r="C89" s="95" t="s">
        <v>69</v>
      </c>
      <c r="D89" s="37" t="s">
        <v>22</v>
      </c>
      <c r="E89" s="28">
        <f t="shared" si="75"/>
        <v>4250</v>
      </c>
      <c r="F89" s="28">
        <f t="shared" ref="F89:H89" si="83">SUM(F90:F91)</f>
        <v>850</v>
      </c>
      <c r="G89" s="28">
        <f t="shared" si="83"/>
        <v>850</v>
      </c>
      <c r="H89" s="28">
        <f t="shared" si="83"/>
        <v>850</v>
      </c>
      <c r="I89" s="28">
        <f t="shared" ref="I89:J89" si="84">SUM(I90:I91)</f>
        <v>850</v>
      </c>
      <c r="J89" s="28">
        <f t="shared" si="84"/>
        <v>850</v>
      </c>
      <c r="K89" s="94" t="s">
        <v>24</v>
      </c>
      <c r="L89" s="94" t="s">
        <v>124</v>
      </c>
    </row>
    <row r="90" spans="1:13" ht="38.25" x14ac:dyDescent="0.25">
      <c r="A90" s="93"/>
      <c r="B90" s="94"/>
      <c r="C90" s="95"/>
      <c r="D90" s="37" t="s">
        <v>9</v>
      </c>
      <c r="E90" s="28">
        <f t="shared" si="75"/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94"/>
      <c r="L90" s="94"/>
    </row>
    <row r="91" spans="1:13" ht="38.25" x14ac:dyDescent="0.25">
      <c r="A91" s="93"/>
      <c r="B91" s="94"/>
      <c r="C91" s="95"/>
      <c r="D91" s="37" t="s">
        <v>10</v>
      </c>
      <c r="E91" s="28">
        <f>SUM(F91:J91)</f>
        <v>4250</v>
      </c>
      <c r="F91" s="28">
        <v>850</v>
      </c>
      <c r="G91" s="28">
        <v>850</v>
      </c>
      <c r="H91" s="28">
        <v>850</v>
      </c>
      <c r="I91" s="28">
        <v>850</v>
      </c>
      <c r="J91" s="28">
        <v>850</v>
      </c>
      <c r="K91" s="94"/>
      <c r="L91" s="94"/>
    </row>
    <row r="92" spans="1:13" ht="51" x14ac:dyDescent="0.25">
      <c r="A92" s="39" t="s">
        <v>38</v>
      </c>
      <c r="B92" s="36" t="s">
        <v>84</v>
      </c>
      <c r="C92" s="38" t="s">
        <v>69</v>
      </c>
      <c r="D92" s="37" t="s">
        <v>10</v>
      </c>
      <c r="E92" s="28">
        <f t="shared" si="75"/>
        <v>1000</v>
      </c>
      <c r="F92" s="28">
        <v>200</v>
      </c>
      <c r="G92" s="28">
        <v>200</v>
      </c>
      <c r="H92" s="28">
        <v>200</v>
      </c>
      <c r="I92" s="28">
        <v>200</v>
      </c>
      <c r="J92" s="28">
        <v>200</v>
      </c>
      <c r="K92" s="36" t="s">
        <v>24</v>
      </c>
      <c r="L92" s="36" t="s">
        <v>125</v>
      </c>
    </row>
    <row r="93" spans="1:13" x14ac:dyDescent="0.25">
      <c r="A93" s="69" t="s">
        <v>49</v>
      </c>
      <c r="B93" s="73" t="s">
        <v>101</v>
      </c>
      <c r="C93" s="71" t="s">
        <v>69</v>
      </c>
      <c r="D93" s="65" t="s">
        <v>10</v>
      </c>
      <c r="E93" s="67">
        <f>SUM(F94:J94)</f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5" t="s">
        <v>19</v>
      </c>
      <c r="L93" s="65" t="s">
        <v>126</v>
      </c>
      <c r="M93" s="48"/>
    </row>
    <row r="94" spans="1:13" ht="75" customHeight="1" x14ac:dyDescent="0.25">
      <c r="A94" s="70"/>
      <c r="B94" s="74"/>
      <c r="C94" s="72"/>
      <c r="D94" s="75"/>
      <c r="E94" s="76"/>
      <c r="F94" s="77"/>
      <c r="G94" s="77"/>
      <c r="H94" s="77"/>
      <c r="I94" s="77"/>
      <c r="J94" s="77"/>
      <c r="K94" s="75"/>
      <c r="L94" s="75"/>
      <c r="M94" s="48"/>
    </row>
    <row r="95" spans="1:13" ht="15" customHeight="1" x14ac:dyDescent="0.25">
      <c r="A95" s="69" t="s">
        <v>41</v>
      </c>
      <c r="B95" s="65" t="s">
        <v>102</v>
      </c>
      <c r="C95" s="148" t="s">
        <v>69</v>
      </c>
      <c r="D95" s="65" t="s">
        <v>10</v>
      </c>
      <c r="E95" s="67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5" t="s">
        <v>19</v>
      </c>
      <c r="L95" s="65" t="s">
        <v>126</v>
      </c>
    </row>
    <row r="96" spans="1:13" ht="39.75" customHeight="1" x14ac:dyDescent="0.25">
      <c r="A96" s="150"/>
      <c r="B96" s="66"/>
      <c r="C96" s="149"/>
      <c r="D96" s="66"/>
      <c r="E96" s="68"/>
      <c r="F96" s="64"/>
      <c r="G96" s="64"/>
      <c r="H96" s="64"/>
      <c r="I96" s="64"/>
      <c r="J96" s="64"/>
      <c r="K96" s="66"/>
      <c r="L96" s="66"/>
    </row>
    <row r="97" spans="1:12" ht="105" customHeight="1" x14ac:dyDescent="0.25">
      <c r="A97" s="43" t="s">
        <v>39</v>
      </c>
      <c r="B97" s="44" t="s">
        <v>92</v>
      </c>
      <c r="C97" s="45" t="s">
        <v>69</v>
      </c>
      <c r="D97" s="37" t="s">
        <v>10</v>
      </c>
      <c r="E97" s="28">
        <f>SUM(F97:J97)</f>
        <v>1000</v>
      </c>
      <c r="F97" s="28">
        <v>200</v>
      </c>
      <c r="G97" s="28">
        <v>200</v>
      </c>
      <c r="H97" s="28">
        <v>200</v>
      </c>
      <c r="I97" s="28">
        <v>200</v>
      </c>
      <c r="J97" s="28">
        <v>200</v>
      </c>
      <c r="K97" s="37" t="s">
        <v>24</v>
      </c>
      <c r="L97" s="44" t="s">
        <v>126</v>
      </c>
    </row>
    <row r="98" spans="1:12" ht="63.75" x14ac:dyDescent="0.25">
      <c r="A98" s="40" t="s">
        <v>103</v>
      </c>
      <c r="B98" s="36" t="s">
        <v>93</v>
      </c>
      <c r="C98" s="38" t="s">
        <v>69</v>
      </c>
      <c r="D98" s="37" t="s">
        <v>10</v>
      </c>
      <c r="E98" s="28">
        <f>SUM(F98:J98)</f>
        <v>1600</v>
      </c>
      <c r="F98" s="28">
        <v>320</v>
      </c>
      <c r="G98" s="28">
        <v>320</v>
      </c>
      <c r="H98" s="28">
        <v>320</v>
      </c>
      <c r="I98" s="28">
        <v>320</v>
      </c>
      <c r="J98" s="28">
        <v>320</v>
      </c>
      <c r="K98" s="36" t="s">
        <v>24</v>
      </c>
      <c r="L98" s="36" t="s">
        <v>127</v>
      </c>
    </row>
    <row r="99" spans="1:12" ht="54" customHeight="1" x14ac:dyDescent="0.25">
      <c r="A99" s="49" t="s">
        <v>104</v>
      </c>
      <c r="B99" s="50" t="s">
        <v>115</v>
      </c>
      <c r="C99" s="51" t="s">
        <v>69</v>
      </c>
      <c r="D99" s="37" t="s">
        <v>10</v>
      </c>
      <c r="E99" s="28">
        <f>SUM(F99:J99)</f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52" t="s">
        <v>24</v>
      </c>
      <c r="L99" s="52" t="s">
        <v>128</v>
      </c>
    </row>
    <row r="100" spans="1:12" ht="76.5" x14ac:dyDescent="0.25">
      <c r="A100" s="40">
        <v>2</v>
      </c>
      <c r="B100" s="46" t="s">
        <v>25</v>
      </c>
      <c r="C100" s="38" t="s">
        <v>69</v>
      </c>
      <c r="D100" s="37" t="s">
        <v>10</v>
      </c>
      <c r="E100" s="153" t="s">
        <v>91</v>
      </c>
      <c r="F100" s="153"/>
      <c r="G100" s="153"/>
      <c r="H100" s="153"/>
      <c r="I100" s="153"/>
      <c r="J100" s="153"/>
      <c r="K100" s="36"/>
      <c r="L100" s="41"/>
    </row>
    <row r="101" spans="1:12" ht="93.75" customHeight="1" x14ac:dyDescent="0.25">
      <c r="A101" s="40" t="s">
        <v>33</v>
      </c>
      <c r="B101" s="36" t="s">
        <v>94</v>
      </c>
      <c r="C101" s="38" t="s">
        <v>69</v>
      </c>
      <c r="D101" s="37" t="s">
        <v>10</v>
      </c>
      <c r="E101" s="153" t="s">
        <v>91</v>
      </c>
      <c r="F101" s="153"/>
      <c r="G101" s="153"/>
      <c r="H101" s="153"/>
      <c r="I101" s="153"/>
      <c r="J101" s="153"/>
      <c r="K101" s="37" t="s">
        <v>26</v>
      </c>
      <c r="L101" s="37" t="s">
        <v>105</v>
      </c>
    </row>
    <row r="102" spans="1:12" ht="140.25" x14ac:dyDescent="0.25">
      <c r="A102" s="40" t="s">
        <v>40</v>
      </c>
      <c r="B102" s="36" t="s">
        <v>95</v>
      </c>
      <c r="C102" s="38" t="s">
        <v>69</v>
      </c>
      <c r="D102" s="37" t="s">
        <v>10</v>
      </c>
      <c r="E102" s="153" t="s">
        <v>91</v>
      </c>
      <c r="F102" s="153"/>
      <c r="G102" s="153"/>
      <c r="H102" s="153"/>
      <c r="I102" s="153"/>
      <c r="J102" s="153"/>
      <c r="K102" s="36" t="s">
        <v>24</v>
      </c>
      <c r="L102" s="36" t="s">
        <v>27</v>
      </c>
    </row>
    <row r="103" spans="1:12" x14ac:dyDescent="0.25">
      <c r="A103" s="93"/>
      <c r="B103" s="97" t="s">
        <v>20</v>
      </c>
      <c r="C103" s="151"/>
      <c r="D103" s="42" t="s">
        <v>17</v>
      </c>
      <c r="E103" s="35">
        <f t="shared" ref="E103:E105" si="85">SUM(F103:J103)</f>
        <v>10000</v>
      </c>
      <c r="F103" s="35">
        <f>SUM(F104:F105)</f>
        <v>2000</v>
      </c>
      <c r="G103" s="35">
        <f t="shared" ref="G103:J103" si="86">SUM(G104:G105)</f>
        <v>2000</v>
      </c>
      <c r="H103" s="35">
        <f t="shared" si="86"/>
        <v>2000</v>
      </c>
      <c r="I103" s="35">
        <f t="shared" si="86"/>
        <v>2000</v>
      </c>
      <c r="J103" s="35">
        <f t="shared" si="86"/>
        <v>2000</v>
      </c>
      <c r="K103" s="71"/>
      <c r="L103" s="71"/>
    </row>
    <row r="104" spans="1:12" ht="38.25" x14ac:dyDescent="0.25">
      <c r="A104" s="93"/>
      <c r="B104" s="97"/>
      <c r="C104" s="151"/>
      <c r="D104" s="42" t="s">
        <v>9</v>
      </c>
      <c r="E104" s="35">
        <f t="shared" si="85"/>
        <v>0</v>
      </c>
      <c r="F104" s="35">
        <f t="shared" ref="F104:J105" si="87">F84</f>
        <v>0</v>
      </c>
      <c r="G104" s="35">
        <f t="shared" si="87"/>
        <v>0</v>
      </c>
      <c r="H104" s="35">
        <f t="shared" si="87"/>
        <v>0</v>
      </c>
      <c r="I104" s="35">
        <f t="shared" si="87"/>
        <v>0</v>
      </c>
      <c r="J104" s="35">
        <f t="shared" si="87"/>
        <v>0</v>
      </c>
      <c r="K104" s="152"/>
      <c r="L104" s="152"/>
    </row>
    <row r="105" spans="1:12" ht="38.25" x14ac:dyDescent="0.25">
      <c r="A105" s="93"/>
      <c r="B105" s="97"/>
      <c r="C105" s="151"/>
      <c r="D105" s="42" t="s">
        <v>10</v>
      </c>
      <c r="E105" s="35">
        <f t="shared" si="85"/>
        <v>10000</v>
      </c>
      <c r="F105" s="35">
        <f t="shared" si="87"/>
        <v>2000</v>
      </c>
      <c r="G105" s="35">
        <f t="shared" si="87"/>
        <v>2000</v>
      </c>
      <c r="H105" s="35">
        <f t="shared" si="87"/>
        <v>2000</v>
      </c>
      <c r="I105" s="35">
        <f t="shared" si="87"/>
        <v>2000</v>
      </c>
      <c r="J105" s="35">
        <f t="shared" si="87"/>
        <v>2000</v>
      </c>
      <c r="K105" s="72"/>
      <c r="L105" s="72"/>
    </row>
    <row r="106" spans="1:12" x14ac:dyDescent="0.25">
      <c r="A106" s="96" t="s">
        <v>85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x14ac:dyDescent="0.25">
      <c r="A107" s="78">
        <v>1</v>
      </c>
      <c r="B107" s="79" t="s">
        <v>120</v>
      </c>
      <c r="C107" s="80" t="s">
        <v>69</v>
      </c>
      <c r="D107" s="1" t="s">
        <v>8</v>
      </c>
      <c r="E107" s="2">
        <f>SUM(F107:J107)</f>
        <v>0</v>
      </c>
      <c r="F107" s="2">
        <f>SUM(F108:F109)</f>
        <v>0</v>
      </c>
      <c r="G107" s="2">
        <f>SUM(G108:G109)</f>
        <v>0</v>
      </c>
      <c r="H107" s="2">
        <f>SUM(H108:H109)</f>
        <v>0</v>
      </c>
      <c r="I107" s="2">
        <f>SUM(I108:I109)</f>
        <v>0</v>
      </c>
      <c r="J107" s="2">
        <f>SUM(J108:J109)</f>
        <v>0</v>
      </c>
      <c r="K107" s="90"/>
      <c r="L107" s="90"/>
    </row>
    <row r="108" spans="1:12" ht="38.25" x14ac:dyDescent="0.25">
      <c r="A108" s="78"/>
      <c r="B108" s="79"/>
      <c r="C108" s="80"/>
      <c r="D108" s="1" t="s">
        <v>9</v>
      </c>
      <c r="E108" s="3">
        <f t="shared" ref="E108:E116" si="88">SUM(F108:J108)</f>
        <v>0</v>
      </c>
      <c r="F108" s="3">
        <f t="shared" ref="F108:J109" si="89">F111</f>
        <v>0</v>
      </c>
      <c r="G108" s="3">
        <f t="shared" si="89"/>
        <v>0</v>
      </c>
      <c r="H108" s="3">
        <f t="shared" si="89"/>
        <v>0</v>
      </c>
      <c r="I108" s="3">
        <f t="shared" si="89"/>
        <v>0</v>
      </c>
      <c r="J108" s="3">
        <f t="shared" si="89"/>
        <v>0</v>
      </c>
      <c r="K108" s="91"/>
      <c r="L108" s="91"/>
    </row>
    <row r="109" spans="1:12" ht="42" customHeight="1" x14ac:dyDescent="0.25">
      <c r="A109" s="78"/>
      <c r="B109" s="79"/>
      <c r="C109" s="80"/>
      <c r="D109" s="1" t="s">
        <v>10</v>
      </c>
      <c r="E109" s="3">
        <f t="shared" si="88"/>
        <v>0</v>
      </c>
      <c r="F109" s="3">
        <f t="shared" si="89"/>
        <v>0</v>
      </c>
      <c r="G109" s="3">
        <f t="shared" si="89"/>
        <v>0</v>
      </c>
      <c r="H109" s="3">
        <f t="shared" si="89"/>
        <v>0</v>
      </c>
      <c r="I109" s="3">
        <f t="shared" si="89"/>
        <v>0</v>
      </c>
      <c r="J109" s="3">
        <f t="shared" si="89"/>
        <v>0</v>
      </c>
      <c r="K109" s="92"/>
      <c r="L109" s="92"/>
    </row>
    <row r="110" spans="1:12" x14ac:dyDescent="0.25">
      <c r="A110" s="81" t="s">
        <v>31</v>
      </c>
      <c r="B110" s="84" t="s">
        <v>119</v>
      </c>
      <c r="C110" s="87" t="s">
        <v>69</v>
      </c>
      <c r="D110" s="1" t="s">
        <v>8</v>
      </c>
      <c r="E110" s="3">
        <f t="shared" si="88"/>
        <v>0</v>
      </c>
      <c r="F110" s="3">
        <f>SUM(F111:F112)</f>
        <v>0</v>
      </c>
      <c r="G110" s="3">
        <f>SUM(G111:G112)</f>
        <v>0</v>
      </c>
      <c r="H110" s="3">
        <f>SUM(H111:H112)</f>
        <v>0</v>
      </c>
      <c r="I110" s="3">
        <f>SUM(I111:I112)</f>
        <v>0</v>
      </c>
      <c r="J110" s="3">
        <f>SUM(J111:J112)</f>
        <v>0</v>
      </c>
      <c r="K110" s="84" t="s">
        <v>45</v>
      </c>
      <c r="L110" s="84" t="s">
        <v>106</v>
      </c>
    </row>
    <row r="111" spans="1:12" ht="38.25" x14ac:dyDescent="0.25">
      <c r="A111" s="82"/>
      <c r="B111" s="85"/>
      <c r="C111" s="88"/>
      <c r="D111" s="1" t="s">
        <v>9</v>
      </c>
      <c r="E111" s="3">
        <f t="shared" si="88"/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85"/>
      <c r="L111" s="85"/>
    </row>
    <row r="112" spans="1:12" ht="39.75" customHeight="1" x14ac:dyDescent="0.25">
      <c r="A112" s="83"/>
      <c r="B112" s="86"/>
      <c r="C112" s="89"/>
      <c r="D112" s="1" t="s">
        <v>10</v>
      </c>
      <c r="E112" s="3">
        <f t="shared" si="88"/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86"/>
      <c r="L112" s="86"/>
    </row>
    <row r="113" spans="1:12" x14ac:dyDescent="0.25">
      <c r="A113" s="78"/>
      <c r="B113" s="79" t="s">
        <v>16</v>
      </c>
      <c r="C113" s="114"/>
      <c r="D113" s="22" t="s">
        <v>17</v>
      </c>
      <c r="E113" s="2">
        <f t="shared" si="88"/>
        <v>0</v>
      </c>
      <c r="F113" s="2">
        <f>SUM(F114:F115)</f>
        <v>0</v>
      </c>
      <c r="G113" s="2">
        <f>SUM(G114:G115)</f>
        <v>0</v>
      </c>
      <c r="H113" s="2">
        <f>SUM(H114:H115)</f>
        <v>0</v>
      </c>
      <c r="I113" s="2">
        <f>SUM(I114:I115)</f>
        <v>0</v>
      </c>
      <c r="J113" s="2">
        <f>SUM(J114:J115)</f>
        <v>0</v>
      </c>
      <c r="K113" s="90"/>
      <c r="L113" s="90"/>
    </row>
    <row r="114" spans="1:12" ht="38.25" x14ac:dyDescent="0.25">
      <c r="A114" s="78"/>
      <c r="B114" s="79"/>
      <c r="C114" s="114"/>
      <c r="D114" s="22" t="s">
        <v>9</v>
      </c>
      <c r="E114" s="2">
        <f t="shared" si="88"/>
        <v>0</v>
      </c>
      <c r="F114" s="2">
        <f t="shared" ref="F114:J115" si="90">F108</f>
        <v>0</v>
      </c>
      <c r="G114" s="2">
        <f t="shared" si="90"/>
        <v>0</v>
      </c>
      <c r="H114" s="2">
        <f t="shared" si="90"/>
        <v>0</v>
      </c>
      <c r="I114" s="2">
        <f t="shared" si="90"/>
        <v>0</v>
      </c>
      <c r="J114" s="2">
        <f t="shared" si="90"/>
        <v>0</v>
      </c>
      <c r="K114" s="91"/>
      <c r="L114" s="91"/>
    </row>
    <row r="115" spans="1:12" ht="38.25" x14ac:dyDescent="0.25">
      <c r="A115" s="78"/>
      <c r="B115" s="79"/>
      <c r="C115" s="114"/>
      <c r="D115" s="22" t="s">
        <v>30</v>
      </c>
      <c r="E115" s="2">
        <f t="shared" si="88"/>
        <v>0</v>
      </c>
      <c r="F115" s="2">
        <f t="shared" si="90"/>
        <v>0</v>
      </c>
      <c r="G115" s="2">
        <f t="shared" si="90"/>
        <v>0</v>
      </c>
      <c r="H115" s="2">
        <f t="shared" si="90"/>
        <v>0</v>
      </c>
      <c r="I115" s="2">
        <f t="shared" si="90"/>
        <v>0</v>
      </c>
      <c r="J115" s="2">
        <f t="shared" si="90"/>
        <v>0</v>
      </c>
      <c r="K115" s="92"/>
      <c r="L115" s="92"/>
    </row>
    <row r="116" spans="1:12" x14ac:dyDescent="0.25">
      <c r="A116" s="93"/>
      <c r="B116" s="97" t="s">
        <v>28</v>
      </c>
      <c r="C116" s="151"/>
      <c r="D116" s="42" t="s">
        <v>17</v>
      </c>
      <c r="E116" s="35">
        <f t="shared" si="88"/>
        <v>1191554.9499999997</v>
      </c>
      <c r="F116" s="35">
        <f>SUM(F117:F119)</f>
        <v>238085.59</v>
      </c>
      <c r="G116" s="35">
        <f t="shared" ref="G116:J116" si="91">SUM(G117:G119)</f>
        <v>238264.58999999997</v>
      </c>
      <c r="H116" s="35">
        <f t="shared" si="91"/>
        <v>238401.58999999997</v>
      </c>
      <c r="I116" s="35">
        <f t="shared" si="91"/>
        <v>238401.58999999997</v>
      </c>
      <c r="J116" s="35">
        <f t="shared" si="91"/>
        <v>238401.58999999997</v>
      </c>
      <c r="K116" s="71"/>
      <c r="L116" s="71"/>
    </row>
    <row r="117" spans="1:12" ht="38.25" x14ac:dyDescent="0.25">
      <c r="A117" s="93"/>
      <c r="B117" s="97"/>
      <c r="C117" s="151"/>
      <c r="D117" s="42" t="s">
        <v>15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152"/>
      <c r="L117" s="152"/>
    </row>
    <row r="118" spans="1:12" ht="40.5" customHeight="1" x14ac:dyDescent="0.25">
      <c r="A118" s="93"/>
      <c r="B118" s="97"/>
      <c r="C118" s="151"/>
      <c r="D118" s="42" t="s">
        <v>9</v>
      </c>
      <c r="E118" s="35">
        <f t="shared" ref="E118:E119" si="92">SUM(F118:J118)</f>
        <v>145187</v>
      </c>
      <c r="F118" s="35">
        <f>F114+F104+F80+F55+F45+F30</f>
        <v>28812</v>
      </c>
      <c r="G118" s="35">
        <f>G30+G45+G80+G104+G114</f>
        <v>28991</v>
      </c>
      <c r="H118" s="35">
        <f>H30+H45+H80+H104+H114</f>
        <v>29128</v>
      </c>
      <c r="I118" s="35">
        <f>I30+I45+I80+I104+I114</f>
        <v>29128</v>
      </c>
      <c r="J118" s="35">
        <f>J30+J45+J80+J104+J114</f>
        <v>29128</v>
      </c>
      <c r="K118" s="152"/>
      <c r="L118" s="152"/>
    </row>
    <row r="119" spans="1:12" ht="42" customHeight="1" x14ac:dyDescent="0.25">
      <c r="A119" s="93"/>
      <c r="B119" s="97"/>
      <c r="C119" s="151"/>
      <c r="D119" s="42" t="s">
        <v>10</v>
      </c>
      <c r="E119" s="35">
        <f t="shared" si="92"/>
        <v>1046367.9499999998</v>
      </c>
      <c r="F119" s="35">
        <f>F115+F105+F81+F56+F46+F31</f>
        <v>209273.59</v>
      </c>
      <c r="G119" s="35">
        <f>G31+G46+G81+G105</f>
        <v>209273.58999999997</v>
      </c>
      <c r="H119" s="35">
        <f>H31+H46+H81+H105</f>
        <v>209273.58999999997</v>
      </c>
      <c r="I119" s="35">
        <f>I31+I46+I81+I105</f>
        <v>209273.58999999997</v>
      </c>
      <c r="J119" s="35">
        <f>J31+J46+J81+J105</f>
        <v>209273.58999999997</v>
      </c>
      <c r="K119" s="72"/>
      <c r="L119" s="72"/>
    </row>
    <row r="120" spans="1:12" ht="23.25" customHeight="1" x14ac:dyDescent="0.25">
      <c r="A120" s="56"/>
      <c r="B120" s="57"/>
      <c r="C120" s="58"/>
      <c r="D120" s="59"/>
      <c r="E120" s="60"/>
      <c r="F120" s="60"/>
      <c r="G120" s="60"/>
      <c r="H120" s="60"/>
      <c r="I120" s="60"/>
      <c r="J120" s="60"/>
      <c r="K120" s="61"/>
      <c r="L120" s="61"/>
    </row>
    <row r="122" spans="1:12" ht="18.75" x14ac:dyDescent="0.3">
      <c r="A122" s="4"/>
      <c r="B122" s="5"/>
      <c r="C122" s="146" t="s">
        <v>107</v>
      </c>
      <c r="D122" s="146"/>
      <c r="E122" s="146"/>
      <c r="F122" s="146"/>
      <c r="G122" s="146"/>
      <c r="H122" s="53"/>
      <c r="I122" s="53"/>
      <c r="J122" s="53" t="s">
        <v>108</v>
      </c>
      <c r="K122" s="5"/>
      <c r="L122" s="5"/>
    </row>
    <row r="123" spans="1:12" ht="18.75" x14ac:dyDescent="0.3">
      <c r="A123" s="4"/>
      <c r="B123" s="5"/>
      <c r="C123" s="53"/>
      <c r="D123" s="54"/>
      <c r="E123" s="53"/>
      <c r="F123" s="53"/>
      <c r="G123" s="53"/>
      <c r="H123" s="53"/>
      <c r="I123" s="53"/>
      <c r="J123" s="53"/>
      <c r="K123" s="5"/>
      <c r="L123" s="5"/>
    </row>
    <row r="124" spans="1:12" ht="18.75" x14ac:dyDescent="0.3">
      <c r="A124" s="4"/>
      <c r="B124" s="5"/>
      <c r="C124" s="55"/>
      <c r="D124" s="54"/>
      <c r="E124" s="53"/>
      <c r="F124" s="53"/>
      <c r="G124" s="53"/>
      <c r="H124" s="53"/>
      <c r="I124" s="53"/>
      <c r="J124" s="53"/>
      <c r="K124" s="5"/>
      <c r="L124" s="5"/>
    </row>
    <row r="125" spans="1:12" ht="18.75" x14ac:dyDescent="0.3">
      <c r="A125" s="4"/>
      <c r="B125" s="5"/>
      <c r="C125" s="147" t="s">
        <v>109</v>
      </c>
      <c r="D125" s="147"/>
      <c r="E125" s="147"/>
      <c r="F125" s="147"/>
      <c r="G125" s="147"/>
      <c r="H125" s="53"/>
      <c r="I125" s="53"/>
      <c r="J125" s="53"/>
      <c r="K125" s="5"/>
      <c r="L125" s="5"/>
    </row>
    <row r="126" spans="1:12" ht="18.75" x14ac:dyDescent="0.3">
      <c r="C126" s="147" t="s">
        <v>110</v>
      </c>
      <c r="D126" s="147"/>
      <c r="E126" s="147"/>
      <c r="F126" s="147"/>
      <c r="G126" s="147"/>
      <c r="H126" s="53"/>
      <c r="I126" s="53"/>
      <c r="J126" s="53" t="s">
        <v>111</v>
      </c>
    </row>
  </sheetData>
  <mergeCells count="194">
    <mergeCell ref="C122:G122"/>
    <mergeCell ref="C125:G125"/>
    <mergeCell ref="C126:G126"/>
    <mergeCell ref="L95:L96"/>
    <mergeCell ref="K95:K96"/>
    <mergeCell ref="C95:C96"/>
    <mergeCell ref="B95:B96"/>
    <mergeCell ref="A95:A96"/>
    <mergeCell ref="A116:A119"/>
    <mergeCell ref="B116:B119"/>
    <mergeCell ref="C116:C119"/>
    <mergeCell ref="K116:K119"/>
    <mergeCell ref="L116:L119"/>
    <mergeCell ref="E100:J100"/>
    <mergeCell ref="E101:J101"/>
    <mergeCell ref="E102:J102"/>
    <mergeCell ref="A103:A105"/>
    <mergeCell ref="B103:B105"/>
    <mergeCell ref="C103:C105"/>
    <mergeCell ref="K103:K105"/>
    <mergeCell ref="L103:L105"/>
    <mergeCell ref="A113:A115"/>
    <mergeCell ref="B113:B115"/>
    <mergeCell ref="C113:C115"/>
    <mergeCell ref="K113:K115"/>
    <mergeCell ref="L113:L115"/>
    <mergeCell ref="A106:L106"/>
    <mergeCell ref="A70:A72"/>
    <mergeCell ref="B70:B72"/>
    <mergeCell ref="C70:C72"/>
    <mergeCell ref="E70:J72"/>
    <mergeCell ref="K70:K72"/>
    <mergeCell ref="L70:L72"/>
    <mergeCell ref="A79:A81"/>
    <mergeCell ref="B79:B81"/>
    <mergeCell ref="C79:C81"/>
    <mergeCell ref="K79:K81"/>
    <mergeCell ref="L79:L81"/>
    <mergeCell ref="A73:A75"/>
    <mergeCell ref="B73:B75"/>
    <mergeCell ref="C73:C75"/>
    <mergeCell ref="E73:J75"/>
    <mergeCell ref="K73:K75"/>
    <mergeCell ref="L73:L75"/>
    <mergeCell ref="A76:A78"/>
    <mergeCell ref="B76:B78"/>
    <mergeCell ref="C76:C78"/>
    <mergeCell ref="E76:J78"/>
    <mergeCell ref="K76:K78"/>
    <mergeCell ref="L76:L78"/>
    <mergeCell ref="A64:A66"/>
    <mergeCell ref="B64:B66"/>
    <mergeCell ref="C64:C66"/>
    <mergeCell ref="K64:K66"/>
    <mergeCell ref="L64:L66"/>
    <mergeCell ref="A67:A69"/>
    <mergeCell ref="B67:B69"/>
    <mergeCell ref="C67:C69"/>
    <mergeCell ref="E67:J69"/>
    <mergeCell ref="K67:K69"/>
    <mergeCell ref="L67:L69"/>
    <mergeCell ref="A57:L57"/>
    <mergeCell ref="A58:A60"/>
    <mergeCell ref="B58:B60"/>
    <mergeCell ref="C58:C60"/>
    <mergeCell ref="K58:K60"/>
    <mergeCell ref="L58:L60"/>
    <mergeCell ref="A61:A63"/>
    <mergeCell ref="B61:B63"/>
    <mergeCell ref="C61:C63"/>
    <mergeCell ref="K61:K63"/>
    <mergeCell ref="L61:L63"/>
    <mergeCell ref="A33:A35"/>
    <mergeCell ref="A47:L47"/>
    <mergeCell ref="C51:C53"/>
    <mergeCell ref="K39:K41"/>
    <mergeCell ref="K36:K38"/>
    <mergeCell ref="L36:L41"/>
    <mergeCell ref="K44:K46"/>
    <mergeCell ref="L44:L46"/>
    <mergeCell ref="K54:K56"/>
    <mergeCell ref="L54:L56"/>
    <mergeCell ref="K51:K53"/>
    <mergeCell ref="L51:L53"/>
    <mergeCell ref="B36:B41"/>
    <mergeCell ref="A36:A41"/>
    <mergeCell ref="K48:K50"/>
    <mergeCell ref="L48:L50"/>
    <mergeCell ref="B48:B50"/>
    <mergeCell ref="B42:B43"/>
    <mergeCell ref="L42:L43"/>
    <mergeCell ref="C54:C56"/>
    <mergeCell ref="B54:B56"/>
    <mergeCell ref="C48:C50"/>
    <mergeCell ref="C36:C41"/>
    <mergeCell ref="A42:A43"/>
    <mergeCell ref="A54:A56"/>
    <mergeCell ref="B51:B53"/>
    <mergeCell ref="B44:B46"/>
    <mergeCell ref="A48:A50"/>
    <mergeCell ref="A51:A53"/>
    <mergeCell ref="A44:A46"/>
    <mergeCell ref="C44:C46"/>
    <mergeCell ref="A6:L6"/>
    <mergeCell ref="B7:B9"/>
    <mergeCell ref="B10:B12"/>
    <mergeCell ref="B26:B28"/>
    <mergeCell ref="C26:C28"/>
    <mergeCell ref="A26:A28"/>
    <mergeCell ref="A29:A31"/>
    <mergeCell ref="K18:K20"/>
    <mergeCell ref="K26:K28"/>
    <mergeCell ref="K23:K25"/>
    <mergeCell ref="K33:K35"/>
    <mergeCell ref="L33:L35"/>
    <mergeCell ref="K29:K31"/>
    <mergeCell ref="L29:L31"/>
    <mergeCell ref="C29:C31"/>
    <mergeCell ref="J19:J20"/>
    <mergeCell ref="I19:I20"/>
    <mergeCell ref="J1:L1"/>
    <mergeCell ref="K7:K9"/>
    <mergeCell ref="K10:K12"/>
    <mergeCell ref="L10:L12"/>
    <mergeCell ref="A7:A9"/>
    <mergeCell ref="A10:A12"/>
    <mergeCell ref="C10:C12"/>
    <mergeCell ref="C7:C9"/>
    <mergeCell ref="L7:L9"/>
    <mergeCell ref="B2:K2"/>
    <mergeCell ref="F3:J3"/>
    <mergeCell ref="A82:L82"/>
    <mergeCell ref="A83:A85"/>
    <mergeCell ref="B83:B85"/>
    <mergeCell ref="C83:C85"/>
    <mergeCell ref="K83:K85"/>
    <mergeCell ref="L83:L85"/>
    <mergeCell ref="L23:L25"/>
    <mergeCell ref="L26:L28"/>
    <mergeCell ref="H19:H20"/>
    <mergeCell ref="D19:D20"/>
    <mergeCell ref="E19:E20"/>
    <mergeCell ref="B23:B25"/>
    <mergeCell ref="A23:A25"/>
    <mergeCell ref="B29:B31"/>
    <mergeCell ref="C33:C35"/>
    <mergeCell ref="A32:L32"/>
    <mergeCell ref="F19:F20"/>
    <mergeCell ref="B33:B35"/>
    <mergeCell ref="G19:G20"/>
    <mergeCell ref="C23:C25"/>
    <mergeCell ref="B18:B20"/>
    <mergeCell ref="A18:A20"/>
    <mergeCell ref="C18:C20"/>
    <mergeCell ref="L18:L20"/>
    <mergeCell ref="A86:A88"/>
    <mergeCell ref="B86:B88"/>
    <mergeCell ref="C86:C88"/>
    <mergeCell ref="K86:K88"/>
    <mergeCell ref="L86:L88"/>
    <mergeCell ref="A89:A91"/>
    <mergeCell ref="B89:B91"/>
    <mergeCell ref="C89:C91"/>
    <mergeCell ref="K89:K91"/>
    <mergeCell ref="L89:L91"/>
    <mergeCell ref="A107:A109"/>
    <mergeCell ref="B107:B109"/>
    <mergeCell ref="C107:C109"/>
    <mergeCell ref="A110:A112"/>
    <mergeCell ref="B110:B112"/>
    <mergeCell ref="C110:C112"/>
    <mergeCell ref="L110:L112"/>
    <mergeCell ref="K110:K112"/>
    <mergeCell ref="K107:K109"/>
    <mergeCell ref="L107:L109"/>
    <mergeCell ref="K93:K94"/>
    <mergeCell ref="L93:L94"/>
    <mergeCell ref="D93:D94"/>
    <mergeCell ref="E93:E94"/>
    <mergeCell ref="F93:F94"/>
    <mergeCell ref="G93:G94"/>
    <mergeCell ref="H93:H94"/>
    <mergeCell ref="I93:I94"/>
    <mergeCell ref="J93:J94"/>
    <mergeCell ref="I95:I96"/>
    <mergeCell ref="J95:J96"/>
    <mergeCell ref="D95:D96"/>
    <mergeCell ref="E95:E96"/>
    <mergeCell ref="F95:F96"/>
    <mergeCell ref="G95:G96"/>
    <mergeCell ref="H95:H96"/>
    <mergeCell ref="A93:A94"/>
    <mergeCell ref="C93:C94"/>
    <mergeCell ref="B93:B94"/>
  </mergeCells>
  <pageMargins left="0.25" right="0.25" top="0.75" bottom="0.75" header="0.3" footer="0.3"/>
  <pageSetup paperSize="9" scale="70" fitToHeight="9" orientation="landscape" useFirstPageNumber="1" r:id="rId1"/>
  <headerFooter differentFirst="1">
    <oddHeader>&amp;C&amp;"Times New Roman,обычный"&amp;P</oddHeader>
  </headerFooter>
  <rowBreaks count="6" manualBreakCount="6">
    <brk id="25" max="11" man="1"/>
    <brk id="41" max="11" man="1"/>
    <brk id="56" max="11" man="1"/>
    <brk id="69" max="11" man="1"/>
    <brk id="81" max="11" man="1"/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Sheet1!Заголовки_для_печати</vt:lpstr>
      <vt:lpstr>Sheet1!Область_печати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</dc:creator>
  <cp:lastModifiedBy>Борейко Инна Леонидовна</cp:lastModifiedBy>
  <cp:lastPrinted>2022-11-18T13:01:59Z</cp:lastPrinted>
  <dcterms:created xsi:type="dcterms:W3CDTF">2020-01-26T09:26:53Z</dcterms:created>
  <dcterms:modified xsi:type="dcterms:W3CDTF">2022-11-21T15:02:42Z</dcterms:modified>
</cp:coreProperties>
</file>