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M:\WORK\dohody\Открытый бюджет\2023-2025\Исполнение полугодие\"/>
    </mc:Choice>
  </mc:AlternateContent>
  <xr:revisionPtr revIDLastSave="0" documentId="13_ncr:1_{0E64591D-4CBC-48B5-BA14-F7D4562E79B4}" xr6:coauthVersionLast="47" xr6:coauthVersionMax="47" xr10:uidLastSave="{00000000-0000-0000-0000-000000000000}"/>
  <bookViews>
    <workbookView xWindow="-120" yWindow="-120" windowWidth="29040" windowHeight="15840" xr2:uid="{00000000-000D-0000-FFFF-FFFF00000000}"/>
  </bookViews>
  <sheets>
    <sheet name="Результат" sheetId="1" r:id="rId1"/>
  </sheets>
  <definedNames>
    <definedName name="_xlnm._FilterDatabase" localSheetId="0" hidden="1">Результат!$C$7:$P$212</definedName>
    <definedName name="_xlnm.Print_Titles" localSheetId="0">Результат!$5:$7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H105" i="1"/>
  <c r="G105" i="1"/>
  <c r="H212" i="1"/>
  <c r="G212" i="1"/>
  <c r="E9" i="1"/>
  <c r="F9" i="1"/>
  <c r="H9" i="1" s="1"/>
  <c r="D9" i="1"/>
  <c r="I10" i="1"/>
  <c r="J10" i="1"/>
  <c r="I11" i="1"/>
  <c r="J11" i="1"/>
  <c r="I12" i="1"/>
  <c r="J12" i="1"/>
  <c r="I13" i="1"/>
  <c r="J13" i="1"/>
  <c r="I14" i="1"/>
  <c r="J14" i="1"/>
  <c r="I15" i="1"/>
  <c r="J15" i="1"/>
  <c r="I16" i="1"/>
  <c r="J16" i="1"/>
  <c r="I17" i="1"/>
  <c r="J17" i="1"/>
  <c r="I18" i="1"/>
  <c r="J18" i="1"/>
  <c r="I19" i="1"/>
  <c r="J19" i="1"/>
  <c r="I20" i="1"/>
  <c r="I21" i="1"/>
  <c r="I22" i="1"/>
  <c r="J22" i="1"/>
  <c r="I23" i="1"/>
  <c r="I24" i="1"/>
  <c r="J24" i="1"/>
  <c r="I25" i="1"/>
  <c r="J25" i="1"/>
  <c r="I26" i="1"/>
  <c r="J26" i="1"/>
  <c r="I27" i="1"/>
  <c r="J27" i="1"/>
  <c r="I28" i="1"/>
  <c r="J28" i="1"/>
  <c r="I29" i="1"/>
  <c r="J29" i="1"/>
  <c r="I30" i="1"/>
  <c r="J30" i="1"/>
  <c r="I31" i="1"/>
  <c r="J31" i="1"/>
  <c r="I32" i="1"/>
  <c r="J32" i="1"/>
  <c r="I34" i="1"/>
  <c r="J34" i="1"/>
  <c r="I35" i="1"/>
  <c r="J35" i="1"/>
  <c r="I36" i="1"/>
  <c r="J36" i="1"/>
  <c r="I37" i="1"/>
  <c r="J37" i="1"/>
  <c r="I38" i="1"/>
  <c r="J38" i="1"/>
  <c r="I39" i="1"/>
  <c r="J39" i="1"/>
  <c r="I40" i="1"/>
  <c r="J40" i="1"/>
  <c r="I41" i="1"/>
  <c r="J41" i="1"/>
  <c r="I42" i="1"/>
  <c r="J42" i="1"/>
  <c r="I43" i="1"/>
  <c r="I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I61" i="1"/>
  <c r="J61" i="1"/>
  <c r="I62" i="1"/>
  <c r="J62" i="1"/>
  <c r="I63" i="1"/>
  <c r="J63" i="1"/>
  <c r="I64" i="1"/>
  <c r="J64" i="1"/>
  <c r="I65" i="1"/>
  <c r="J65" i="1"/>
  <c r="I66" i="1"/>
  <c r="J66" i="1"/>
  <c r="I67" i="1"/>
  <c r="J67" i="1"/>
  <c r="I68" i="1"/>
  <c r="J68" i="1"/>
  <c r="I69" i="1"/>
  <c r="J69" i="1"/>
  <c r="I70" i="1"/>
  <c r="J70" i="1"/>
  <c r="I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I92" i="1"/>
  <c r="I93" i="1"/>
  <c r="I94" i="1"/>
  <c r="I95" i="1"/>
  <c r="J95" i="1"/>
  <c r="I96" i="1"/>
  <c r="J96" i="1"/>
  <c r="I97" i="1"/>
  <c r="J97" i="1"/>
  <c r="I98" i="1"/>
  <c r="I99" i="1"/>
  <c r="J99" i="1"/>
  <c r="I100" i="1"/>
  <c r="J100" i="1"/>
  <c r="I101" i="1"/>
  <c r="J101" i="1"/>
  <c r="I102" i="1"/>
  <c r="I103" i="1"/>
  <c r="J103" i="1"/>
  <c r="I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J8" i="1"/>
  <c r="I8" i="1"/>
  <c r="D33" i="1" l="1"/>
  <c r="E33" i="1"/>
  <c r="F33" i="1"/>
  <c r="I33" i="1" l="1"/>
  <c r="J33" i="1"/>
  <c r="I9" i="1"/>
  <c r="J9" i="1"/>
  <c r="G33" i="1"/>
  <c r="H33" i="1"/>
</calcChain>
</file>

<file path=xl/sharedStrings.xml><?xml version="1.0" encoding="utf-8"?>
<sst xmlns="http://schemas.openxmlformats.org/spreadsheetml/2006/main" count="623" uniqueCount="399">
  <si>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</si>
  <si>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</si>
  <si>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</si>
  <si>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</si>
  <si>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</si>
  <si>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</si>
  <si>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</si>
  <si>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</si>
  <si>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</si>
  <si>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</si>
  <si>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</si>
  <si>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</si>
  <si>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</si>
  <si>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</si>
  <si>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</si>
  <si>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</si>
  <si>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</si>
  <si>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</si>
  <si>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</si>
  <si>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</si>
  <si>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</si>
  <si>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</si>
  <si>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</si>
  <si>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</si>
  <si>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</si>
  <si>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</si>
  <si>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</si>
  <si>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</si>
  <si>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</si>
  <si>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</si>
  <si>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</si>
  <si>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</si>
  <si>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</si>
  <si>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</si>
  <si>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</si>
  <si>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</si>
  <si>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</si>
  <si>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</si>
  <si>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</si>
  <si>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</si>
  <si>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</si>
  <si>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</si>
  <si>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</si>
  <si>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</si>
  <si>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</si>
  <si>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</si>
  <si>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</si>
  <si>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</si>
  <si>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</si>
  <si>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1 08 03 010 01 1050 110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</si>
  <si>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</si>
  <si>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1 08 03 010 01 1060 110</t>
  </si>
  <si>
    <t>Государственная пошлина за выдачу разрешения на установку рекламной конструкции</t>
  </si>
  <si>
    <t>1 08 07 150 01 1000 110</t>
  </si>
  <si>
    <t>070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</si>
  <si>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</si>
  <si>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</si>
  <si>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</si>
  <si>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</si>
  <si>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</si>
  <si>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</si>
  <si>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</si>
  <si>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</si>
  <si>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</si>
  <si>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</si>
  <si>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</si>
  <si>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</si>
  <si>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</si>
  <si>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</si>
  <si>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</si>
  <si>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</si>
  <si>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</si>
  <si>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</si>
  <si>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</si>
  <si>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856</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</si>
  <si>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</si>
  <si>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</si>
  <si>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</si>
  <si>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1 11 05 430 04 0000 120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</si>
  <si>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</si>
  <si>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</si>
  <si>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</si>
  <si>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</si>
  <si>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</si>
  <si>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</si>
  <si>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</si>
  <si>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</si>
  <si>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</si>
  <si>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</si>
  <si>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</si>
  <si>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</si>
  <si>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</si>
  <si>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</si>
  <si>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</si>
  <si>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</si>
  <si>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</si>
  <si>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</si>
  <si>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</si>
  <si>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</si>
  <si>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</si>
  <si>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</si>
  <si>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</si>
  <si>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</si>
  <si>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</si>
  <si>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</si>
  <si>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</si>
  <si>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</si>
  <si>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</si>
  <si>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</si>
  <si>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t>
  </si>
  <si>
    <t>1 13 01 994 04 0000 130</t>
  </si>
  <si>
    <t>834</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</si>
  <si>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</si>
  <si>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</si>
  <si>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</si>
  <si>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</si>
  <si>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</si>
  <si>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</si>
  <si>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</si>
  <si>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</si>
  <si>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</si>
  <si>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</si>
  <si>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</si>
  <si>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</si>
  <si>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</si>
  <si>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</si>
  <si>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</si>
  <si>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</si>
  <si>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</si>
  <si>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</si>
  <si>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</si>
  <si>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051</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</si>
  <si>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</si>
  <si>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</si>
  <si>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</si>
  <si>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</si>
  <si>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</si>
  <si>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</si>
  <si>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</si>
  <si>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</si>
  <si>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</si>
  <si>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</si>
  <si>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</si>
  <si>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</si>
  <si>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</si>
  <si>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</si>
  <si>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</si>
  <si>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</si>
  <si>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</si>
  <si>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</si>
  <si>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</si>
  <si>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</si>
  <si>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</si>
  <si>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</si>
  <si>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</si>
  <si>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</si>
  <si>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</si>
  <si>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</si>
  <si>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</si>
  <si>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</si>
  <si>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</si>
  <si>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</si>
  <si>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</si>
  <si>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</si>
  <si>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</si>
  <si>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</si>
  <si>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</si>
  <si>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</si>
  <si>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</si>
  <si>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</si>
  <si>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</si>
  <si>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</si>
  <si>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</si>
  <si>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</si>
  <si>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</si>
  <si>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</si>
  <si>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</si>
  <si>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</si>
  <si>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</si>
  <si>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</si>
  <si>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</si>
  <si>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</si>
  <si>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</si>
  <si>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</si>
  <si>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</si>
  <si>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</si>
  <si>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</si>
  <si>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</si>
  <si>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</si>
  <si>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</si>
  <si>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</si>
  <si>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</si>
  <si>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</si>
  <si>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</si>
  <si>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</si>
  <si>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</si>
  <si>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</si>
  <si>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</si>
  <si>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</si>
  <si>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</si>
  <si>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</si>
  <si>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</si>
  <si>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</si>
  <si>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</si>
  <si>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</si>
  <si>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</si>
  <si>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</si>
  <si>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</si>
  <si>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</si>
  <si>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</si>
  <si>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</si>
  <si>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</si>
  <si>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</si>
  <si>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</si>
  <si>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</si>
  <si>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</si>
  <si>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</si>
  <si>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</si>
  <si>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</si>
  <si>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</si>
  <si>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</si>
  <si>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</si>
  <si>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</si>
  <si>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 xml:space="preserve">Прочие субсидии бюджетам городских округов (на ремонт подъездов в многоквартирных домах) </t>
  </si>
  <si>
    <t>2 02 29 999 04 0007 150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</si>
  <si>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</si>
  <si>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</si>
  <si>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</si>
  <si>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</si>
  <si>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</si>
  <si>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</si>
  <si>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</si>
  <si>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</si>
  <si>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</si>
  <si>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2 02 29 999 04 0019 150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</si>
  <si>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</si>
  <si>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</si>
  <si>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</si>
  <si>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</si>
  <si>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</si>
  <si>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</si>
  <si>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</si>
  <si>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</si>
  <si>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</si>
  <si>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</si>
  <si>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</si>
  <si>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</si>
  <si>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</si>
  <si>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</si>
  <si>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</si>
  <si>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</si>
  <si>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</si>
  <si>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</si>
  <si>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</si>
  <si>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</si>
  <si>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</si>
  <si>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</si>
  <si>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</si>
  <si>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</si>
  <si>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</si>
  <si>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</si>
  <si>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</si>
  <si>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</si>
  <si>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</si>
  <si>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</si>
  <si>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</si>
  <si>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</si>
  <si>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</si>
  <si>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</si>
  <si>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</si>
  <si>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</si>
  <si>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</si>
  <si>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</si>
  <si>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</si>
  <si>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</si>
  <si>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</si>
  <si>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</si>
  <si>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</si>
  <si>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</si>
  <si>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</si>
  <si>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</si>
  <si>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</si>
  <si>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</si>
  <si>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</si>
  <si>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</si>
  <si>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</si>
  <si>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</si>
  <si>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</si>
  <si>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</si>
  <si>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</si>
  <si>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</si>
  <si>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</si>
  <si>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</si>
  <si>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</si>
  <si>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</si>
  <si>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</si>
  <si>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</si>
  <si>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</si>
  <si>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</si>
  <si>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</si>
  <si>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</si>
  <si>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</si>
  <si>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</si>
  <si>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</si>
  <si>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</si>
  <si>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</si>
  <si>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</si>
  <si>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</si>
  <si>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</si>
  <si>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</si>
  <si>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</si>
  <si>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</si>
  <si>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</si>
  <si>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</si>
  <si>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</si>
  <si>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</si>
  <si>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</si>
  <si>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</si>
  <si>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</si>
  <si>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</si>
  <si>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</si>
  <si>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</si>
  <si>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</si>
  <si>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</si>
  <si>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</si>
  <si>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</si>
  <si>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</si>
  <si>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</si>
  <si>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</si>
  <si>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</si>
  <si>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</si>
  <si>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</si>
  <si>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</si>
  <si>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</si>
  <si>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</si>
  <si>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</si>
  <si>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</si>
  <si>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</si>
  <si>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</si>
  <si>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</si>
  <si>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</si>
  <si>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</si>
  <si>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</si>
  <si>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</si>
  <si>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</si>
  <si>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</si>
  <si>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</si>
  <si>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</si>
  <si>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</si>
  <si>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</si>
  <si>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</si>
  <si>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</si>
  <si>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</si>
  <si>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</si>
  <si>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</si>
  <si>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</si>
  <si>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2 02 49 999 04 0014 150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</si>
  <si>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</si>
  <si>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2 02 49 999 04 0015 150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</si>
  <si>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</si>
  <si>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2 02 49 999 04 0016 150</t>
  </si>
  <si>
    <t>БЕЗВОЗМЕЗДНЫЕ ПОСТУПЛЕНИЯ ОТ ГОСУДАРСТВЕННЫХ (МУНИЦИПАЛЬНЫХ) ОРГАНИЗАЦИЙ</t>
  </si>
  <si>
    <t>2 03 00 000 00 0000 000</t>
  </si>
  <si>
    <t>Безвозмездные поступления от государственных (муниципальных) организаций в бюджеты городских округов</t>
  </si>
  <si>
    <t>2 03 04 000 04 0000 150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</si>
  <si>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</si>
  <si>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</si>
  <si>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</si>
  <si>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</si>
  <si>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</si>
  <si>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</si>
  <si>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</si>
  <si>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2 07 04 050 04 0000 150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</si>
  <si>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</si>
  <si>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</si>
  <si>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</si>
  <si>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</si>
  <si>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</si>
  <si>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</si>
  <si>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</si>
  <si>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</si>
  <si>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</si>
  <si>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</si>
  <si>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</si>
  <si>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</si>
  <si>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</si>
  <si>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</si>
  <si>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</si>
  <si>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Отклонение</t>
  </si>
  <si>
    <t>Факт 1 полугодия 2023</t>
  </si>
  <si>
    <t>НАЛОГОВЫЕ ДОХОДЫ</t>
  </si>
  <si>
    <t>НЕНАЛОГОВЫЕ ДОХОДЫ</t>
  </si>
  <si>
    <t>Исполнение                                                         к годовому плану</t>
  </si>
  <si>
    <t>%                             испол-нения</t>
  </si>
  <si>
    <t>План                                 на 2023 год</t>
  </si>
  <si>
    <t>%                       испол-нения</t>
  </si>
  <si>
    <t>Исполнение кассового плана за 1 полугодие 2023</t>
  </si>
  <si>
    <t>План 1 полугодия 2023</t>
  </si>
  <si>
    <t>ИСПОЛНЕНИЕ БЮДЖЕТА ОДИНЦОВСКОГО ГОРОДСКОГО ОКРУГА МОСКОВСКОЙ ОБЛАСТИ ПО ДОХОДАМ В РАЗРЕЗЕ ВИДОВ ДОХОДОВ                                                                                                              В СРАВНЕНИИ С ЗАПЛАНИРОВАННЫМИ ЗНАЧЕНИЯМИ ЗА 1 ПОЛУГОДИЕ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</si>
</sst>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t;=500]#,##0,;[Red][&lt;=-500]\-#,##0,;#,##0,"/>
    <numFmt numFmtId="165" formatCode="#,##0.00_ ;[Red]\-#,##0.00\ "/>
  </numFmts>
  <fonts count="10" x14ac:knownFonts="1">
    <font>
      <sz val="11"/>
      <color indexed="8"/>
      <name val="Calibri"/>
      <family val="2"/>
      <scheme val="minor"/>
    </font>
    <font>
      <sz val="11"/>
      <color indexed="8"/>
      <name val="Times New Roman"/>
      <family val="1"/>
      <charset val="204"/>
    </font>
    <font>
      <sz val="10"/>
      <color rgb="FF000000"/>
      <name val="Times New Roman"/>
      <family val="1"/>
      <charset val="204"/>
    </font>
    <font>
      <b/>
      <sz val="8"/>
      <color rgb="FF000000"/>
      <name val="Times New Roman"/>
      <family val="1"/>
      <charset val="204"/>
    </font>
    <font>
      <sz val="8"/>
      <color rgb="FF000000"/>
      <name val="Times New Roman"/>
      <family val="1"/>
      <charset val="204"/>
    </font>
    <font>
      <b/>
      <sz val="8"/>
      <color rgb="FF000000"/>
      <name val="Arial"/>
      <family val="2"/>
      <charset val="204"/>
    </font>
    <font>
      <b/>
      <sz val="11"/>
      <color indexed="8"/>
      <name val="Times New Roman"/>
      <family val="1"/>
      <charset val="204"/>
    </font>
    <font>
      <b/>
      <sz val="10"/>
      <color rgb="FF000000"/>
      <name val="Arial"/>
      <family val="2"/>
      <charset val="204"/>
    </font>
    <font>
      <b/>
      <sz val="9"/>
      <color indexed="8"/>
      <name val="Times New Roman"/>
      <family val="1"/>
      <charset val="204"/>
    </font>
    <font>
      <sz val="8"/>
      <color rgb="FF000000"/>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bottom style="hair">
        <color rgb="FF000000"/>
      </bottom>
      <diagonal/>
    </border>
  </borders>
  <cellStyleXfs count="1">
    <xf numFmtId="0" fontId="0" fillId="0" borderId="0"/>
  </cellStyleXfs>
  <cellXfs count="34">
    <xf numFmtId="0" fontId="0" fillId="0" borderId="0" xfId="0"/>
    <xf numFmtId="0" fontId="1" fillId="0" borderId="0" xfId="0" applyFont="1"/>
    <xf numFmtId="0" fontId="2" fillId="0" borderId="0" xfId="0" applyNumberFormat="1" applyFont="1" applyBorder="1" applyAlignment="1"/>
    <xf numFmtId="164" fontId="2" fillId="0" borderId="0" xfId="0" applyNumberFormat="1" applyFont="1" applyBorder="1" applyAlignment="1"/>
    <xf numFmtId="0" fontId="3"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0"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164"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0" fontId="3" fillId="0" borderId="1" xfId="0" applyNumberFormat="1" applyFont="1" applyBorder="1" applyAlignment="1">
      <alignment vertical="center" wrapText="1"/>
    </xf>
    <xf numFmtId="0" fontId="6" fillId="0" borderId="0" xfId="0" applyFont="1"/>
    <xf numFmtId="4" fontId="5" fillId="0" borderId="1" xfId="0" applyNumberFormat="1" applyFont="1" applyBorder="1" applyAlignment="1">
      <alignment horizontal="center" vertical="center" wrapText="1"/>
    </xf>
    <xf numFmtId="164" fontId="5" fillId="0" borderId="1" xfId="0" applyNumberFormat="1" applyFont="1" applyBorder="1" applyAlignment="1">
      <alignment horizontal="right" vertical="center"/>
    </xf>
    <xf numFmtId="165" fontId="5" fillId="0" borderId="1" xfId="0" applyNumberFormat="1" applyFont="1" applyBorder="1" applyAlignment="1">
      <alignment horizontal="right" vertical="center"/>
    </xf>
    <xf numFmtId="164" fontId="9" fillId="0" borderId="1" xfId="0" applyNumberFormat="1" applyFont="1" applyBorder="1" applyAlignment="1">
      <alignment horizontal="right" vertical="center"/>
    </xf>
    <xf numFmtId="165" fontId="9" fillId="0" borderId="1" xfId="0" applyNumberFormat="1" applyFont="1" applyBorder="1" applyAlignment="1">
      <alignment horizontal="right" vertical="center"/>
    </xf>
    <xf numFmtId="164" fontId="1" fillId="0" borderId="0" xfId="0" applyNumberFormat="1" applyFont="1"/>
    <xf numFmtId="0" fontId="8" fillId="0" borderId="5" xfId="0" applyFont="1" applyBorder="1" applyAlignment="1">
      <alignment horizontal="left"/>
    </xf>
    <xf numFmtId="0" fontId="7" fillId="0" borderId="0"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16"/>
  <sheetViews>
    <sheetView tabSelected="1" workbookViewId="0">
      <selection activeCell="N15" sqref="N15"/>
    </sheetView>
  </sheetViews>
  <sheetFormatPr defaultRowHeight="15" x14ac:dyDescent="0.25"/>
  <cols>
    <col min="1" max="1" width="6.140625" style="1" customWidth="1"/>
    <col min="2" max="2" width="18.42578125" style="1" bestFit="1" customWidth="1"/>
    <col min="3" max="3" width="74.7109375" style="1" customWidth="1"/>
    <col min="4" max="4" width="8.7109375" style="1" bestFit="1" customWidth="1"/>
    <col min="5" max="5" width="9.85546875" style="1" customWidth="1"/>
    <col min="6" max="6" width="9.5703125" style="1" customWidth="1"/>
    <col min="7" max="7" width="10.7109375" style="1" bestFit="1" customWidth="1"/>
    <col min="8" max="8" width="7.42578125" style="1" bestFit="1" customWidth="1"/>
    <col min="9" max="9" width="11.140625" style="1" customWidth="1"/>
    <col min="10" max="10" width="9.140625" style="1" bestFit="1" customWidth="1"/>
    <col min="11" max="16384" width="9.140625" style="1"/>
  </cols>
  <sheetData>
    <row r="2" spans="1:10" ht="30" customHeight="1" x14ac:dyDescent="0.25">
      <c r="A2" s="25" t="s">
        <v>398</v>
      </c>
      <c r="B2" s="25"/>
      <c r="C2" s="25"/>
      <c r="D2" s="25"/>
      <c r="E2" s="25"/>
      <c r="F2" s="25"/>
      <c r="G2" s="25"/>
      <c r="H2" s="25"/>
      <c r="I2" s="25"/>
      <c r="J2" s="25"/>
    </row>
    <row r="4" spans="1:10" x14ac:dyDescent="0.25">
      <c r="A4" s="24" t="s">
        <v>0</v>
      </c>
      <c r="B4" s="24"/>
      <c r="C4" s="24"/>
      <c r="D4" s="2"/>
      <c r="E4" s="2"/>
      <c r="F4" s="3"/>
      <c r="G4" s="2"/>
      <c r="H4" s="2"/>
      <c r="I4" s="3"/>
      <c r="J4" s="2"/>
    </row>
    <row r="5" spans="1:10" ht="27.75" customHeight="1" x14ac:dyDescent="0.25">
      <c r="A5" s="33" t="s">
        <v>2</v>
      </c>
      <c r="B5" s="32" t="s">
        <v>3</v>
      </c>
      <c r="C5" s="32" t="s">
        <v>1</v>
      </c>
      <c r="D5" s="26" t="s">
        <v>394</v>
      </c>
      <c r="E5" s="27" t="s">
        <v>396</v>
      </c>
      <c r="F5" s="28"/>
      <c r="G5" s="28"/>
      <c r="H5" s="29"/>
      <c r="I5" s="30" t="s">
        <v>392</v>
      </c>
      <c r="J5" s="31"/>
    </row>
    <row r="6" spans="1:10" ht="33.75" x14ac:dyDescent="0.25">
      <c r="A6" s="33"/>
      <c r="B6" s="32"/>
      <c r="C6" s="32"/>
      <c r="D6" s="26"/>
      <c r="E6" s="18" t="s">
        <v>397</v>
      </c>
      <c r="F6" s="18" t="s">
        <v>389</v>
      </c>
      <c r="G6" s="18" t="s">
        <v>388</v>
      </c>
      <c r="H6" s="18" t="s">
        <v>395</v>
      </c>
      <c r="I6" s="18" t="s">
        <v>388</v>
      </c>
      <c r="J6" s="18" t="s">
        <v>393</v>
      </c>
    </row>
    <row r="7" spans="1:10" x14ac:dyDescent="0.25">
      <c r="A7" s="5">
        <v>1</v>
      </c>
      <c r="B7" s="5">
        <v>2</v>
      </c>
      <c r="C7" s="5">
        <v>3</v>
      </c>
      <c r="D7" s="4">
        <v>4</v>
      </c>
      <c r="E7" s="4">
        <v>5</v>
      </c>
      <c r="F7" s="4">
        <v>6</v>
      </c>
      <c r="G7" s="4">
        <v>7</v>
      </c>
      <c r="H7" s="4">
        <v>8</v>
      </c>
      <c r="I7" s="4">
        <v>9</v>
      </c>
      <c r="J7" s="4">
        <v>10</v>
      </c>
    </row>
    <row r="8" spans="1:10" x14ac:dyDescent="0.25">
      <c r="A8" s="7" t="s">
        <v>5</v>
      </c>
      <c r="B8" s="7" t="s">
        <v>6</v>
      </c>
      <c r="C8" s="6" t="s">
        <v>4</v>
      </c>
      <c r="D8" s="8">
        <v>17893557000</v>
      </c>
      <c r="E8" s="9">
        <v>6564329000</v>
      </c>
      <c r="F8" s="9">
        <v>6614874267.2799997</v>
      </c>
      <c r="G8" s="9">
        <v>50545267.280000001</v>
      </c>
      <c r="H8" s="10">
        <v>100.76999899426124</v>
      </c>
      <c r="I8" s="19">
        <f>F8-D8</f>
        <v>-11278682732.720001</v>
      </c>
      <c r="J8" s="20">
        <f>F8*100/D8</f>
        <v>36.967911227935282</v>
      </c>
    </row>
    <row r="9" spans="1:10" x14ac:dyDescent="0.25">
      <c r="A9" s="7"/>
      <c r="B9" s="7"/>
      <c r="C9" s="6" t="s">
        <v>390</v>
      </c>
      <c r="D9" s="8">
        <f>D10+D13+D18+D24+D29</f>
        <v>15716456000</v>
      </c>
      <c r="E9" s="8">
        <f t="shared" ref="E9:F9" si="0">E10+E13+E18+E24+E29</f>
        <v>5372104000</v>
      </c>
      <c r="F9" s="8">
        <f t="shared" si="0"/>
        <v>5123582294.4799995</v>
      </c>
      <c r="G9" s="8">
        <f>F9-E9</f>
        <v>-248521705.52000046</v>
      </c>
      <c r="H9" s="20">
        <f>F9/E9*100</f>
        <v>95.373847834665895</v>
      </c>
      <c r="I9" s="19">
        <f t="shared" ref="I9:I63" si="1">F9-D9</f>
        <v>-10592873705.52</v>
      </c>
      <c r="J9" s="20">
        <f t="shared" ref="J9:J63" si="2">F9*100/D9</f>
        <v>32.600112229372826</v>
      </c>
    </row>
    <row r="10" spans="1:10" x14ac:dyDescent="0.25">
      <c r="A10" s="7" t="s">
        <v>5</v>
      </c>
      <c r="B10" s="7" t="s">
        <v>8</v>
      </c>
      <c r="C10" s="6" t="s">
        <v>7</v>
      </c>
      <c r="D10" s="8">
        <v>6662773000</v>
      </c>
      <c r="E10" s="9">
        <v>1952044000</v>
      </c>
      <c r="F10" s="9">
        <v>2085323078.3499999</v>
      </c>
      <c r="G10" s="9">
        <v>133279078.34999999</v>
      </c>
      <c r="H10" s="10">
        <v>106.8276677344363</v>
      </c>
      <c r="I10" s="19">
        <f t="shared" si="1"/>
        <v>-4577449921.6499996</v>
      </c>
      <c r="J10" s="20">
        <f t="shared" si="2"/>
        <v>31.298125845650151</v>
      </c>
    </row>
    <row r="11" spans="1:10" x14ac:dyDescent="0.25">
      <c r="A11" s="7" t="s">
        <v>5</v>
      </c>
      <c r="B11" s="7" t="s">
        <v>10</v>
      </c>
      <c r="C11" s="6" t="s">
        <v>9</v>
      </c>
      <c r="D11" s="8">
        <v>6662773000</v>
      </c>
      <c r="E11" s="9">
        <v>1952044000</v>
      </c>
      <c r="F11" s="9">
        <v>2085323078.3499999</v>
      </c>
      <c r="G11" s="9">
        <v>133279078.34999999</v>
      </c>
      <c r="H11" s="10">
        <v>106.8276677344363</v>
      </c>
      <c r="I11" s="19">
        <f t="shared" si="1"/>
        <v>-4577449921.6499996</v>
      </c>
      <c r="J11" s="20">
        <f t="shared" si="2"/>
        <v>31.298125845650151</v>
      </c>
    </row>
    <row r="12" spans="1:10" ht="21" x14ac:dyDescent="0.25">
      <c r="A12" s="7" t="s">
        <v>5</v>
      </c>
      <c r="B12" s="7" t="s">
        <v>13</v>
      </c>
      <c r="C12" s="6" t="s">
        <v>12</v>
      </c>
      <c r="D12" s="8">
        <v>70737000</v>
      </c>
      <c r="E12" s="9">
        <v>33547000</v>
      </c>
      <c r="F12" s="9">
        <v>33963207.399999999</v>
      </c>
      <c r="G12" s="9">
        <v>416207.4</v>
      </c>
      <c r="H12" s="10">
        <v>101.24066950845084</v>
      </c>
      <c r="I12" s="19">
        <f t="shared" si="1"/>
        <v>-36773792.600000001</v>
      </c>
      <c r="J12" s="20">
        <f t="shared" si="2"/>
        <v>48.013355669592997</v>
      </c>
    </row>
    <row r="13" spans="1:10" ht="21" x14ac:dyDescent="0.25">
      <c r="A13" s="7" t="s">
        <v>5</v>
      </c>
      <c r="B13" s="7" t="s">
        <v>15</v>
      </c>
      <c r="C13" s="6" t="s">
        <v>14</v>
      </c>
      <c r="D13" s="8">
        <v>70737000</v>
      </c>
      <c r="E13" s="9">
        <v>33547000</v>
      </c>
      <c r="F13" s="9">
        <v>33963207.399999999</v>
      </c>
      <c r="G13" s="9">
        <v>416207.4</v>
      </c>
      <c r="H13" s="10">
        <v>101.24066950845084</v>
      </c>
      <c r="I13" s="19">
        <f t="shared" si="1"/>
        <v>-36773792.600000001</v>
      </c>
      <c r="J13" s="20">
        <f t="shared" si="2"/>
        <v>48.013355669592997</v>
      </c>
    </row>
    <row r="14" spans="1:10" ht="56.25" x14ac:dyDescent="0.25">
      <c r="A14" s="12" t="s">
        <v>11</v>
      </c>
      <c r="B14" s="12" t="s">
        <v>17</v>
      </c>
      <c r="C14" s="11" t="s">
        <v>16</v>
      </c>
      <c r="D14" s="13">
        <v>34109000</v>
      </c>
      <c r="E14" s="14">
        <v>15467000</v>
      </c>
      <c r="F14" s="14">
        <v>17508204.359999999</v>
      </c>
      <c r="G14" s="14">
        <v>2041204.36</v>
      </c>
      <c r="H14" s="15">
        <v>113.19715756125946</v>
      </c>
      <c r="I14" s="21">
        <f t="shared" si="1"/>
        <v>-16600795.640000001</v>
      </c>
      <c r="J14" s="22">
        <f t="shared" si="2"/>
        <v>51.330160250960155</v>
      </c>
    </row>
    <row r="15" spans="1:10" ht="56.25" x14ac:dyDescent="0.25">
      <c r="A15" s="12" t="s">
        <v>11</v>
      </c>
      <c r="B15" s="12" t="s">
        <v>19</v>
      </c>
      <c r="C15" s="11" t="s">
        <v>18</v>
      </c>
      <c r="D15" s="13">
        <v>195000</v>
      </c>
      <c r="E15" s="14">
        <v>99000</v>
      </c>
      <c r="F15" s="14">
        <v>91006.32</v>
      </c>
      <c r="G15" s="14">
        <v>-7993.68</v>
      </c>
      <c r="H15" s="15">
        <v>91.925575757575757</v>
      </c>
      <c r="I15" s="21">
        <f t="shared" si="1"/>
        <v>-103993.68</v>
      </c>
      <c r="J15" s="22">
        <f t="shared" si="2"/>
        <v>46.669907692307689</v>
      </c>
    </row>
    <row r="16" spans="1:10" ht="56.25" x14ac:dyDescent="0.25">
      <c r="A16" s="12" t="s">
        <v>11</v>
      </c>
      <c r="B16" s="12" t="s">
        <v>21</v>
      </c>
      <c r="C16" s="11" t="s">
        <v>20</v>
      </c>
      <c r="D16" s="13">
        <v>40424000</v>
      </c>
      <c r="E16" s="14">
        <v>20066000</v>
      </c>
      <c r="F16" s="14">
        <v>18548499</v>
      </c>
      <c r="G16" s="14">
        <v>-1517501</v>
      </c>
      <c r="H16" s="15">
        <v>92.437451410345858</v>
      </c>
      <c r="I16" s="21">
        <f t="shared" si="1"/>
        <v>-21875501</v>
      </c>
      <c r="J16" s="22">
        <f t="shared" si="2"/>
        <v>45.884867900257269</v>
      </c>
    </row>
    <row r="17" spans="1:10" ht="56.25" x14ac:dyDescent="0.25">
      <c r="A17" s="12" t="s">
        <v>11</v>
      </c>
      <c r="B17" s="12" t="s">
        <v>23</v>
      </c>
      <c r="C17" s="11" t="s">
        <v>22</v>
      </c>
      <c r="D17" s="13">
        <v>-3991000</v>
      </c>
      <c r="E17" s="14">
        <v>-2085000</v>
      </c>
      <c r="F17" s="14">
        <v>-2184502.2799999998</v>
      </c>
      <c r="G17" s="14">
        <v>-99502.28</v>
      </c>
      <c r="H17" s="15">
        <v>104.77229160671462</v>
      </c>
      <c r="I17" s="21">
        <f t="shared" si="1"/>
        <v>1806497.7200000002</v>
      </c>
      <c r="J17" s="22">
        <f t="shared" si="2"/>
        <v>54.735712352793776</v>
      </c>
    </row>
    <row r="18" spans="1:10" x14ac:dyDescent="0.25">
      <c r="A18" s="7" t="s">
        <v>5</v>
      </c>
      <c r="B18" s="7" t="s">
        <v>25</v>
      </c>
      <c r="C18" s="6" t="s">
        <v>24</v>
      </c>
      <c r="D18" s="8">
        <v>3627355000</v>
      </c>
      <c r="E18" s="9">
        <v>1753254000</v>
      </c>
      <c r="F18" s="9">
        <v>1545111684.1600001</v>
      </c>
      <c r="G18" s="9">
        <v>-208142315.84</v>
      </c>
      <c r="H18" s="10">
        <v>88.128228092449817</v>
      </c>
      <c r="I18" s="19">
        <f t="shared" si="1"/>
        <v>-2082243315.8399999</v>
      </c>
      <c r="J18" s="20">
        <f t="shared" si="2"/>
        <v>42.596097822242378</v>
      </c>
    </row>
    <row r="19" spans="1:10" x14ac:dyDescent="0.25">
      <c r="A19" s="7" t="s">
        <v>5</v>
      </c>
      <c r="B19" s="7" t="s">
        <v>27</v>
      </c>
      <c r="C19" s="6" t="s">
        <v>26</v>
      </c>
      <c r="D19" s="8">
        <v>3355290000</v>
      </c>
      <c r="E19" s="9">
        <v>1610420000</v>
      </c>
      <c r="F19" s="9">
        <v>1447100276.1400001</v>
      </c>
      <c r="G19" s="9">
        <v>-163319723.86000001</v>
      </c>
      <c r="H19" s="10">
        <v>89.858563364836513</v>
      </c>
      <c r="I19" s="19">
        <f t="shared" si="1"/>
        <v>-1908189723.8599999</v>
      </c>
      <c r="J19" s="20">
        <f t="shared" si="2"/>
        <v>43.12891810067088</v>
      </c>
    </row>
    <row r="20" spans="1:10" x14ac:dyDescent="0.25">
      <c r="A20" s="7" t="s">
        <v>5</v>
      </c>
      <c r="B20" s="7" t="s">
        <v>29</v>
      </c>
      <c r="C20" s="6" t="s">
        <v>28</v>
      </c>
      <c r="D20" s="8">
        <v>0</v>
      </c>
      <c r="E20" s="9">
        <v>0</v>
      </c>
      <c r="F20" s="9">
        <v>-12421391.449999999</v>
      </c>
      <c r="G20" s="9">
        <v>-12421391.449999999</v>
      </c>
      <c r="H20" s="10">
        <v>0</v>
      </c>
      <c r="I20" s="19">
        <f t="shared" si="1"/>
        <v>-12421391.449999999</v>
      </c>
      <c r="J20" s="20">
        <v>0</v>
      </c>
    </row>
    <row r="21" spans="1:10" x14ac:dyDescent="0.25">
      <c r="A21" s="7" t="s">
        <v>5</v>
      </c>
      <c r="B21" s="7" t="s">
        <v>31</v>
      </c>
      <c r="C21" s="6" t="s">
        <v>30</v>
      </c>
      <c r="D21" s="8">
        <v>0</v>
      </c>
      <c r="E21" s="9">
        <v>0</v>
      </c>
      <c r="F21" s="9">
        <v>2910318.6</v>
      </c>
      <c r="G21" s="9">
        <v>2910318.6</v>
      </c>
      <c r="H21" s="10">
        <v>0</v>
      </c>
      <c r="I21" s="19">
        <f t="shared" si="1"/>
        <v>2910318.6</v>
      </c>
      <c r="J21" s="20">
        <v>0</v>
      </c>
    </row>
    <row r="22" spans="1:10" x14ac:dyDescent="0.25">
      <c r="A22" s="7" t="s">
        <v>5</v>
      </c>
      <c r="B22" s="7" t="s">
        <v>33</v>
      </c>
      <c r="C22" s="6" t="s">
        <v>32</v>
      </c>
      <c r="D22" s="8">
        <v>272065000</v>
      </c>
      <c r="E22" s="9">
        <v>142834000</v>
      </c>
      <c r="F22" s="9">
        <v>105880943.03</v>
      </c>
      <c r="G22" s="9">
        <v>-36953056.969999999</v>
      </c>
      <c r="H22" s="10">
        <v>74.128668965372384</v>
      </c>
      <c r="I22" s="19">
        <f t="shared" si="1"/>
        <v>-166184056.97</v>
      </c>
      <c r="J22" s="20">
        <f t="shared" si="2"/>
        <v>38.917517148475547</v>
      </c>
    </row>
    <row r="23" spans="1:10" ht="21" x14ac:dyDescent="0.25">
      <c r="A23" s="7" t="s">
        <v>5</v>
      </c>
      <c r="B23" s="7" t="s">
        <v>35</v>
      </c>
      <c r="C23" s="6" t="s">
        <v>34</v>
      </c>
      <c r="D23" s="8">
        <v>0</v>
      </c>
      <c r="E23" s="9">
        <v>0</v>
      </c>
      <c r="F23" s="9">
        <v>1641537.84</v>
      </c>
      <c r="G23" s="9">
        <v>1641537.84</v>
      </c>
      <c r="H23" s="10">
        <v>0</v>
      </c>
      <c r="I23" s="19">
        <f t="shared" si="1"/>
        <v>1641537.84</v>
      </c>
      <c r="J23" s="20">
        <v>0</v>
      </c>
    </row>
    <row r="24" spans="1:10" x14ac:dyDescent="0.25">
      <c r="A24" s="7" t="s">
        <v>5</v>
      </c>
      <c r="B24" s="7" t="s">
        <v>37</v>
      </c>
      <c r="C24" s="6" t="s">
        <v>36</v>
      </c>
      <c r="D24" s="8">
        <v>5252286000</v>
      </c>
      <c r="E24" s="9">
        <v>1586735000</v>
      </c>
      <c r="F24" s="9">
        <v>1414952678.48</v>
      </c>
      <c r="G24" s="9">
        <v>-171782321.52000001</v>
      </c>
      <c r="H24" s="10">
        <v>89.173849349765405</v>
      </c>
      <c r="I24" s="19">
        <f t="shared" si="1"/>
        <v>-3837333321.52</v>
      </c>
      <c r="J24" s="20">
        <f t="shared" si="2"/>
        <v>26.939749253563114</v>
      </c>
    </row>
    <row r="25" spans="1:10" x14ac:dyDescent="0.25">
      <c r="A25" s="7" t="s">
        <v>5</v>
      </c>
      <c r="B25" s="7" t="s">
        <v>39</v>
      </c>
      <c r="C25" s="6" t="s">
        <v>38</v>
      </c>
      <c r="D25" s="8">
        <v>951639000</v>
      </c>
      <c r="E25" s="9">
        <v>90405000</v>
      </c>
      <c r="F25" s="9">
        <v>60252091.060000002</v>
      </c>
      <c r="G25" s="9">
        <v>-30152908.940000001</v>
      </c>
      <c r="H25" s="10">
        <v>66.646856987998461</v>
      </c>
      <c r="I25" s="19">
        <f t="shared" si="1"/>
        <v>-891386908.94000006</v>
      </c>
      <c r="J25" s="20">
        <f t="shared" si="2"/>
        <v>6.3314020400593085</v>
      </c>
    </row>
    <row r="26" spans="1:10" x14ac:dyDescent="0.25">
      <c r="A26" s="7" t="s">
        <v>5</v>
      </c>
      <c r="B26" s="7" t="s">
        <v>41</v>
      </c>
      <c r="C26" s="6" t="s">
        <v>40</v>
      </c>
      <c r="D26" s="8">
        <v>4300647000</v>
      </c>
      <c r="E26" s="9">
        <v>1496330000</v>
      </c>
      <c r="F26" s="9">
        <v>1354700587.4200001</v>
      </c>
      <c r="G26" s="9">
        <v>-141629412.58000001</v>
      </c>
      <c r="H26" s="10">
        <v>90.534881170597401</v>
      </c>
      <c r="I26" s="19">
        <f t="shared" si="1"/>
        <v>-2945946412.5799999</v>
      </c>
      <c r="J26" s="20">
        <f t="shared" si="2"/>
        <v>31.499925183815364</v>
      </c>
    </row>
    <row r="27" spans="1:10" x14ac:dyDescent="0.25">
      <c r="A27" s="12" t="s">
        <v>5</v>
      </c>
      <c r="B27" s="12" t="s">
        <v>43</v>
      </c>
      <c r="C27" s="11" t="s">
        <v>42</v>
      </c>
      <c r="D27" s="13">
        <v>2823303000</v>
      </c>
      <c r="E27" s="14">
        <v>1355985000</v>
      </c>
      <c r="F27" s="14">
        <v>1257236521.7</v>
      </c>
      <c r="G27" s="14">
        <v>-98748478.299999997</v>
      </c>
      <c r="H27" s="15">
        <v>92.717583284475865</v>
      </c>
      <c r="I27" s="21">
        <f t="shared" si="1"/>
        <v>-1566066478.3</v>
      </c>
      <c r="J27" s="22">
        <f t="shared" si="2"/>
        <v>44.53069761552338</v>
      </c>
    </row>
    <row r="28" spans="1:10" x14ac:dyDescent="0.25">
      <c r="A28" s="12" t="s">
        <v>5</v>
      </c>
      <c r="B28" s="12" t="s">
        <v>45</v>
      </c>
      <c r="C28" s="11" t="s">
        <v>44</v>
      </c>
      <c r="D28" s="13">
        <v>1477344000</v>
      </c>
      <c r="E28" s="14">
        <v>140345000</v>
      </c>
      <c r="F28" s="14">
        <v>97464065.719999999</v>
      </c>
      <c r="G28" s="14">
        <v>-42880934.280000001</v>
      </c>
      <c r="H28" s="15">
        <v>69.446054879048063</v>
      </c>
      <c r="I28" s="21">
        <f t="shared" si="1"/>
        <v>-1379879934.28</v>
      </c>
      <c r="J28" s="22">
        <f t="shared" si="2"/>
        <v>6.5972492337600448</v>
      </c>
    </row>
    <row r="29" spans="1:10" x14ac:dyDescent="0.25">
      <c r="A29" s="7" t="s">
        <v>5</v>
      </c>
      <c r="B29" s="7" t="s">
        <v>47</v>
      </c>
      <c r="C29" s="6" t="s">
        <v>46</v>
      </c>
      <c r="D29" s="8">
        <v>103305000</v>
      </c>
      <c r="E29" s="9">
        <v>46524000</v>
      </c>
      <c r="F29" s="9">
        <v>44231646.090000004</v>
      </c>
      <c r="G29" s="9">
        <v>-2292353.91</v>
      </c>
      <c r="H29" s="10">
        <v>95.072749742068623</v>
      </c>
      <c r="I29" s="19">
        <f t="shared" si="1"/>
        <v>-59073353.909999996</v>
      </c>
      <c r="J29" s="20">
        <f t="shared" si="2"/>
        <v>42.816558820967039</v>
      </c>
    </row>
    <row r="30" spans="1:10" ht="33.75" x14ac:dyDescent="0.25">
      <c r="A30" s="12" t="s">
        <v>11</v>
      </c>
      <c r="B30" s="12" t="s">
        <v>49</v>
      </c>
      <c r="C30" s="11" t="s">
        <v>48</v>
      </c>
      <c r="D30" s="13">
        <v>91328000</v>
      </c>
      <c r="E30" s="14">
        <v>41328000</v>
      </c>
      <c r="F30" s="14">
        <v>43726646.090000004</v>
      </c>
      <c r="G30" s="14">
        <v>2398646.09</v>
      </c>
      <c r="H30" s="15">
        <v>105.80392491773132</v>
      </c>
      <c r="I30" s="21">
        <f t="shared" si="1"/>
        <v>-47601353.909999996</v>
      </c>
      <c r="J30" s="22">
        <f t="shared" si="2"/>
        <v>47.878685715224243</v>
      </c>
    </row>
    <row r="31" spans="1:10" ht="33.75" x14ac:dyDescent="0.25">
      <c r="A31" s="12" t="s">
        <v>11</v>
      </c>
      <c r="B31" s="12" t="s">
        <v>51</v>
      </c>
      <c r="C31" s="11" t="s">
        <v>50</v>
      </c>
      <c r="D31" s="13">
        <v>11877000</v>
      </c>
      <c r="E31" s="14">
        <v>5156000</v>
      </c>
      <c r="F31" s="14">
        <v>0</v>
      </c>
      <c r="G31" s="14">
        <v>-5156000</v>
      </c>
      <c r="H31" s="15">
        <v>0</v>
      </c>
      <c r="I31" s="21">
        <f t="shared" si="1"/>
        <v>-11877000</v>
      </c>
      <c r="J31" s="22">
        <f t="shared" si="2"/>
        <v>0</v>
      </c>
    </row>
    <row r="32" spans="1:10" x14ac:dyDescent="0.25">
      <c r="A32" s="12" t="s">
        <v>54</v>
      </c>
      <c r="B32" s="12" t="s">
        <v>53</v>
      </c>
      <c r="C32" s="11" t="s">
        <v>52</v>
      </c>
      <c r="D32" s="13">
        <v>100000</v>
      </c>
      <c r="E32" s="14">
        <v>40000</v>
      </c>
      <c r="F32" s="14">
        <v>505000</v>
      </c>
      <c r="G32" s="14">
        <v>465000</v>
      </c>
      <c r="H32" s="15">
        <v>1262.5</v>
      </c>
      <c r="I32" s="21">
        <f t="shared" si="1"/>
        <v>405000</v>
      </c>
      <c r="J32" s="22">
        <f t="shared" si="2"/>
        <v>505</v>
      </c>
    </row>
    <row r="33" spans="1:10" s="17" customFormat="1" ht="14.25" x14ac:dyDescent="0.2">
      <c r="A33" s="7"/>
      <c r="B33" s="7"/>
      <c r="C33" s="6" t="s">
        <v>391</v>
      </c>
      <c r="D33" s="8">
        <f>D34+D56+D58+D78+D89+D90</f>
        <v>2177101000</v>
      </c>
      <c r="E33" s="8">
        <f>E34+E56+E58+E78+E89+E90</f>
        <v>1192225000</v>
      </c>
      <c r="F33" s="8">
        <f>F34+F56+F58+F78+F89+F90</f>
        <v>1491291836.7500002</v>
      </c>
      <c r="G33" s="9">
        <f>F33-E33</f>
        <v>299066836.75000024</v>
      </c>
      <c r="H33" s="10">
        <f>F33/E33*100</f>
        <v>125.08476476755648</v>
      </c>
      <c r="I33" s="19">
        <f t="shared" si="1"/>
        <v>-685809163.24999976</v>
      </c>
      <c r="J33" s="20">
        <f t="shared" si="2"/>
        <v>68.498973485841972</v>
      </c>
    </row>
    <row r="34" spans="1:10" ht="21" x14ac:dyDescent="0.25">
      <c r="A34" s="7" t="s">
        <v>5</v>
      </c>
      <c r="B34" s="7" t="s">
        <v>56</v>
      </c>
      <c r="C34" s="6" t="s">
        <v>55</v>
      </c>
      <c r="D34" s="8">
        <v>1190800000</v>
      </c>
      <c r="E34" s="9">
        <v>639248000</v>
      </c>
      <c r="F34" s="9">
        <v>781201671.90999997</v>
      </c>
      <c r="G34" s="9">
        <v>141953671.91</v>
      </c>
      <c r="H34" s="10">
        <v>122.20635370153681</v>
      </c>
      <c r="I34" s="19">
        <f t="shared" si="1"/>
        <v>-409598328.09000003</v>
      </c>
      <c r="J34" s="20">
        <f t="shared" si="2"/>
        <v>65.603096398219691</v>
      </c>
    </row>
    <row r="35" spans="1:10" ht="42" x14ac:dyDescent="0.25">
      <c r="A35" s="7" t="s">
        <v>5</v>
      </c>
      <c r="B35" s="7" t="s">
        <v>58</v>
      </c>
      <c r="C35" s="6" t="s">
        <v>57</v>
      </c>
      <c r="D35" s="8">
        <v>935623000</v>
      </c>
      <c r="E35" s="9">
        <v>448872000</v>
      </c>
      <c r="F35" s="9">
        <v>572743291.30999994</v>
      </c>
      <c r="G35" s="9">
        <v>123871291.31</v>
      </c>
      <c r="H35" s="10">
        <v>127.59612791842663</v>
      </c>
      <c r="I35" s="19">
        <f t="shared" si="1"/>
        <v>-362879708.69000006</v>
      </c>
      <c r="J35" s="20">
        <f t="shared" si="2"/>
        <v>61.21517868949352</v>
      </c>
    </row>
    <row r="36" spans="1:10" ht="33.75" x14ac:dyDescent="0.25">
      <c r="A36" s="12" t="s">
        <v>61</v>
      </c>
      <c r="B36" s="12" t="s">
        <v>60</v>
      </c>
      <c r="C36" s="11" t="s">
        <v>59</v>
      </c>
      <c r="D36" s="13">
        <v>776455000</v>
      </c>
      <c r="E36" s="14">
        <v>361430000</v>
      </c>
      <c r="F36" s="14">
        <v>458281764.80000001</v>
      </c>
      <c r="G36" s="14">
        <v>96851764.799999997</v>
      </c>
      <c r="H36" s="15">
        <v>126.79682505602744</v>
      </c>
      <c r="I36" s="21">
        <f t="shared" si="1"/>
        <v>-318173235.19999999</v>
      </c>
      <c r="J36" s="22">
        <f t="shared" si="2"/>
        <v>59.022321293571423</v>
      </c>
    </row>
    <row r="37" spans="1:10" ht="33.75" x14ac:dyDescent="0.25">
      <c r="A37" s="12" t="s">
        <v>61</v>
      </c>
      <c r="B37" s="12" t="s">
        <v>63</v>
      </c>
      <c r="C37" s="11" t="s">
        <v>62</v>
      </c>
      <c r="D37" s="13">
        <v>86101000</v>
      </c>
      <c r="E37" s="14">
        <v>50385000</v>
      </c>
      <c r="F37" s="14">
        <v>56539176.5</v>
      </c>
      <c r="G37" s="14">
        <v>6154176.5</v>
      </c>
      <c r="H37" s="15">
        <v>112.21430286791704</v>
      </c>
      <c r="I37" s="21">
        <f t="shared" si="1"/>
        <v>-29561823.5</v>
      </c>
      <c r="J37" s="22">
        <f t="shared" si="2"/>
        <v>65.666108988281209</v>
      </c>
    </row>
    <row r="38" spans="1:10" ht="33.75" x14ac:dyDescent="0.25">
      <c r="A38" s="12" t="s">
        <v>61</v>
      </c>
      <c r="B38" s="12" t="s">
        <v>65</v>
      </c>
      <c r="C38" s="11" t="s">
        <v>64</v>
      </c>
      <c r="D38" s="13">
        <v>67000</v>
      </c>
      <c r="E38" s="14">
        <v>57000</v>
      </c>
      <c r="F38" s="14">
        <v>104932.74</v>
      </c>
      <c r="G38" s="14">
        <v>47932.74</v>
      </c>
      <c r="H38" s="15">
        <v>184.09252631578948</v>
      </c>
      <c r="I38" s="21">
        <f t="shared" si="1"/>
        <v>37932.740000000005</v>
      </c>
      <c r="J38" s="22">
        <f t="shared" si="2"/>
        <v>156.61602985074626</v>
      </c>
    </row>
    <row r="39" spans="1:10" ht="22.5" x14ac:dyDescent="0.25">
      <c r="A39" s="12" t="s">
        <v>61</v>
      </c>
      <c r="B39" s="12" t="s">
        <v>67</v>
      </c>
      <c r="C39" s="11" t="s">
        <v>66</v>
      </c>
      <c r="D39" s="13">
        <v>73000000</v>
      </c>
      <c r="E39" s="14">
        <v>37000000</v>
      </c>
      <c r="F39" s="14">
        <v>57817417.270000003</v>
      </c>
      <c r="G39" s="14">
        <v>20817417.27</v>
      </c>
      <c r="H39" s="15">
        <v>156.26328991891893</v>
      </c>
      <c r="I39" s="21">
        <f t="shared" si="1"/>
        <v>-15182582.729999997</v>
      </c>
      <c r="J39" s="22">
        <f t="shared" si="2"/>
        <v>79.201941465753421</v>
      </c>
    </row>
    <row r="40" spans="1:10" ht="21" x14ac:dyDescent="0.25">
      <c r="A40" s="7" t="s">
        <v>5</v>
      </c>
      <c r="B40" s="7" t="s">
        <v>69</v>
      </c>
      <c r="C40" s="6" t="s">
        <v>68</v>
      </c>
      <c r="D40" s="8">
        <v>2005000</v>
      </c>
      <c r="E40" s="9">
        <v>2005000</v>
      </c>
      <c r="F40" s="9">
        <v>2679780.48</v>
      </c>
      <c r="G40" s="9">
        <v>674780.48</v>
      </c>
      <c r="H40" s="10">
        <v>133.6548867830424</v>
      </c>
      <c r="I40" s="19">
        <f t="shared" si="1"/>
        <v>674780.48</v>
      </c>
      <c r="J40" s="20">
        <f t="shared" si="2"/>
        <v>133.6548867830424</v>
      </c>
    </row>
    <row r="41" spans="1:10" ht="45" x14ac:dyDescent="0.25">
      <c r="A41" s="12" t="s">
        <v>61</v>
      </c>
      <c r="B41" s="12" t="s">
        <v>71</v>
      </c>
      <c r="C41" s="11" t="s">
        <v>70</v>
      </c>
      <c r="D41" s="13">
        <v>948000</v>
      </c>
      <c r="E41" s="14">
        <v>948000</v>
      </c>
      <c r="F41" s="14">
        <v>1100820.55</v>
      </c>
      <c r="G41" s="14">
        <v>152820.54999999999</v>
      </c>
      <c r="H41" s="15">
        <v>116.1203111814346</v>
      </c>
      <c r="I41" s="21">
        <f t="shared" si="1"/>
        <v>152820.55000000005</v>
      </c>
      <c r="J41" s="22">
        <f t="shared" si="2"/>
        <v>116.1203111814346</v>
      </c>
    </row>
    <row r="42" spans="1:10" ht="45" x14ac:dyDescent="0.25">
      <c r="A42" s="12" t="s">
        <v>61</v>
      </c>
      <c r="B42" s="12" t="s">
        <v>73</v>
      </c>
      <c r="C42" s="11" t="s">
        <v>72</v>
      </c>
      <c r="D42" s="13">
        <v>1057000</v>
      </c>
      <c r="E42" s="14">
        <v>1057000</v>
      </c>
      <c r="F42" s="14">
        <v>1578903.53</v>
      </c>
      <c r="G42" s="14">
        <v>521903.53</v>
      </c>
      <c r="H42" s="15">
        <v>149.37592526017031</v>
      </c>
      <c r="I42" s="21">
        <f t="shared" si="1"/>
        <v>521903.53</v>
      </c>
      <c r="J42" s="22">
        <f t="shared" si="2"/>
        <v>149.37592526017031</v>
      </c>
    </row>
    <row r="43" spans="1:10" ht="31.5" x14ac:dyDescent="0.25">
      <c r="A43" s="7" t="s">
        <v>5</v>
      </c>
      <c r="B43" s="7" t="s">
        <v>76</v>
      </c>
      <c r="C43" s="6" t="s">
        <v>75</v>
      </c>
      <c r="D43" s="8">
        <v>0</v>
      </c>
      <c r="E43" s="9">
        <v>0</v>
      </c>
      <c r="F43" s="9">
        <v>16017.7</v>
      </c>
      <c r="G43" s="9">
        <v>16017.7</v>
      </c>
      <c r="H43" s="10">
        <v>0</v>
      </c>
      <c r="I43" s="19">
        <f t="shared" si="1"/>
        <v>16017.7</v>
      </c>
      <c r="J43" s="20">
        <v>0</v>
      </c>
    </row>
    <row r="44" spans="1:10" ht="90" x14ac:dyDescent="0.25">
      <c r="A44" s="12" t="s">
        <v>74</v>
      </c>
      <c r="B44" s="12" t="s">
        <v>78</v>
      </c>
      <c r="C44" s="11" t="s">
        <v>77</v>
      </c>
      <c r="D44" s="13">
        <v>0</v>
      </c>
      <c r="E44" s="14"/>
      <c r="F44" s="14">
        <v>16017.7</v>
      </c>
      <c r="G44" s="14">
        <v>16017.7</v>
      </c>
      <c r="H44" s="15">
        <v>0</v>
      </c>
      <c r="I44" s="21">
        <f t="shared" si="1"/>
        <v>16017.7</v>
      </c>
      <c r="J44" s="22">
        <v>0</v>
      </c>
    </row>
    <row r="45" spans="1:10" x14ac:dyDescent="0.25">
      <c r="A45" s="7" t="s">
        <v>5</v>
      </c>
      <c r="B45" s="7" t="s">
        <v>80</v>
      </c>
      <c r="C45" s="6" t="s">
        <v>79</v>
      </c>
      <c r="D45" s="8">
        <v>233000</v>
      </c>
      <c r="E45" s="9">
        <v>233000</v>
      </c>
      <c r="F45" s="9">
        <v>233491.25</v>
      </c>
      <c r="G45" s="9">
        <v>491.25</v>
      </c>
      <c r="H45" s="10">
        <v>100.21083690987125</v>
      </c>
      <c r="I45" s="19">
        <f t="shared" si="1"/>
        <v>491.25</v>
      </c>
      <c r="J45" s="20">
        <f t="shared" si="2"/>
        <v>100.21083690987125</v>
      </c>
    </row>
    <row r="46" spans="1:10" ht="22.5" x14ac:dyDescent="0.25">
      <c r="A46" s="12" t="s">
        <v>61</v>
      </c>
      <c r="B46" s="12" t="s">
        <v>82</v>
      </c>
      <c r="C46" s="11" t="s">
        <v>81</v>
      </c>
      <c r="D46" s="13">
        <v>233000</v>
      </c>
      <c r="E46" s="14">
        <v>233000</v>
      </c>
      <c r="F46" s="14">
        <v>233491.25</v>
      </c>
      <c r="G46" s="14">
        <v>491.25</v>
      </c>
      <c r="H46" s="15">
        <v>100.21083690987125</v>
      </c>
      <c r="I46" s="21">
        <f t="shared" si="1"/>
        <v>491.25</v>
      </c>
      <c r="J46" s="22">
        <f t="shared" si="2"/>
        <v>100.21083690987125</v>
      </c>
    </row>
    <row r="47" spans="1:10" ht="42" x14ac:dyDescent="0.25">
      <c r="A47" s="7" t="s">
        <v>5</v>
      </c>
      <c r="B47" s="7" t="s">
        <v>84</v>
      </c>
      <c r="C47" s="6" t="s">
        <v>83</v>
      </c>
      <c r="D47" s="8">
        <v>252939000</v>
      </c>
      <c r="E47" s="9">
        <v>188138000</v>
      </c>
      <c r="F47" s="9">
        <v>205529091.16999999</v>
      </c>
      <c r="G47" s="9">
        <v>17391091.170000002</v>
      </c>
      <c r="H47" s="10">
        <v>109.24379507063964</v>
      </c>
      <c r="I47" s="19">
        <f t="shared" si="1"/>
        <v>-47409908.830000013</v>
      </c>
      <c r="J47" s="20">
        <f t="shared" si="2"/>
        <v>81.256386389603819</v>
      </c>
    </row>
    <row r="48" spans="1:10" ht="56.25" x14ac:dyDescent="0.25">
      <c r="A48" s="12" t="s">
        <v>61</v>
      </c>
      <c r="B48" s="12" t="s">
        <v>86</v>
      </c>
      <c r="C48" s="11" t="s">
        <v>85</v>
      </c>
      <c r="D48" s="13">
        <v>2995000</v>
      </c>
      <c r="E48" s="14">
        <v>2995000</v>
      </c>
      <c r="F48" s="14">
        <v>3224856.89</v>
      </c>
      <c r="G48" s="14">
        <v>229856.89</v>
      </c>
      <c r="H48" s="15">
        <v>107.67468747913189</v>
      </c>
      <c r="I48" s="21">
        <f t="shared" si="1"/>
        <v>229856.89000000013</v>
      </c>
      <c r="J48" s="22">
        <f t="shared" si="2"/>
        <v>107.67468747913189</v>
      </c>
    </row>
    <row r="49" spans="1:10" ht="56.25" x14ac:dyDescent="0.25">
      <c r="A49" s="12" t="s">
        <v>61</v>
      </c>
      <c r="B49" s="12" t="s">
        <v>88</v>
      </c>
      <c r="C49" s="11" t="s">
        <v>87</v>
      </c>
      <c r="D49" s="13">
        <v>70988000</v>
      </c>
      <c r="E49" s="14">
        <v>35492000</v>
      </c>
      <c r="F49" s="14">
        <v>33688922.920000002</v>
      </c>
      <c r="G49" s="14">
        <v>-1803077.08</v>
      </c>
      <c r="H49" s="15">
        <v>94.91976479206582</v>
      </c>
      <c r="I49" s="21">
        <f t="shared" si="1"/>
        <v>-37299077.079999998</v>
      </c>
      <c r="J49" s="22">
        <f t="shared" si="2"/>
        <v>47.457208147855972</v>
      </c>
    </row>
    <row r="50" spans="1:10" ht="56.25" x14ac:dyDescent="0.25">
      <c r="A50" s="12" t="s">
        <v>61</v>
      </c>
      <c r="B50" s="12" t="s">
        <v>90</v>
      </c>
      <c r="C50" s="11" t="s">
        <v>89</v>
      </c>
      <c r="D50" s="13">
        <v>820000</v>
      </c>
      <c r="E50" s="14">
        <v>408000</v>
      </c>
      <c r="F50" s="14">
        <v>-35955.11</v>
      </c>
      <c r="G50" s="14">
        <v>-443955.11</v>
      </c>
      <c r="H50" s="15">
        <v>-8.8125269607843144</v>
      </c>
      <c r="I50" s="21">
        <f t="shared" si="1"/>
        <v>-855955.11</v>
      </c>
      <c r="J50" s="22">
        <f t="shared" si="2"/>
        <v>-4.3847695121951222</v>
      </c>
    </row>
    <row r="51" spans="1:10" ht="56.25" x14ac:dyDescent="0.25">
      <c r="A51" s="12" t="s">
        <v>54</v>
      </c>
      <c r="B51" s="12" t="s">
        <v>92</v>
      </c>
      <c r="C51" s="11" t="s">
        <v>91</v>
      </c>
      <c r="D51" s="13">
        <v>335000</v>
      </c>
      <c r="E51" s="14">
        <v>335000</v>
      </c>
      <c r="F51" s="14">
        <v>0</v>
      </c>
      <c r="G51" s="14">
        <v>-335000</v>
      </c>
      <c r="H51" s="15">
        <v>0</v>
      </c>
      <c r="I51" s="21">
        <f t="shared" si="1"/>
        <v>-335000</v>
      </c>
      <c r="J51" s="22">
        <f t="shared" si="2"/>
        <v>0</v>
      </c>
    </row>
    <row r="52" spans="1:10" ht="56.25" x14ac:dyDescent="0.25">
      <c r="A52" s="12" t="s">
        <v>54</v>
      </c>
      <c r="B52" s="12" t="s">
        <v>94</v>
      </c>
      <c r="C52" s="11" t="s">
        <v>93</v>
      </c>
      <c r="D52" s="13">
        <v>1200000</v>
      </c>
      <c r="E52" s="14">
        <v>1200000</v>
      </c>
      <c r="F52" s="14">
        <v>588169.53</v>
      </c>
      <c r="G52" s="14">
        <v>-611830.47</v>
      </c>
      <c r="H52" s="15">
        <v>49.014127500000001</v>
      </c>
      <c r="I52" s="21">
        <f t="shared" si="1"/>
        <v>-611830.47</v>
      </c>
      <c r="J52" s="22">
        <f t="shared" si="2"/>
        <v>49.014127500000001</v>
      </c>
    </row>
    <row r="53" spans="1:10" ht="56.25" x14ac:dyDescent="0.25">
      <c r="A53" s="12" t="s">
        <v>54</v>
      </c>
      <c r="B53" s="12" t="s">
        <v>96</v>
      </c>
      <c r="C53" s="11" t="s">
        <v>95</v>
      </c>
      <c r="D53" s="13">
        <v>93656000</v>
      </c>
      <c r="E53" s="14">
        <v>93656000</v>
      </c>
      <c r="F53" s="14">
        <v>109062936</v>
      </c>
      <c r="G53" s="14">
        <v>15406936</v>
      </c>
      <c r="H53" s="15">
        <v>116.45055949431963</v>
      </c>
      <c r="I53" s="21">
        <f t="shared" si="1"/>
        <v>15406936</v>
      </c>
      <c r="J53" s="22">
        <f t="shared" si="2"/>
        <v>116.45055949431963</v>
      </c>
    </row>
    <row r="54" spans="1:10" ht="56.25" x14ac:dyDescent="0.25">
      <c r="A54" s="12" t="s">
        <v>54</v>
      </c>
      <c r="B54" s="12" t="s">
        <v>98</v>
      </c>
      <c r="C54" s="11" t="s">
        <v>97</v>
      </c>
      <c r="D54" s="13">
        <v>25162000</v>
      </c>
      <c r="E54" s="14">
        <v>25162000</v>
      </c>
      <c r="F54" s="14">
        <v>30106887.5</v>
      </c>
      <c r="G54" s="14">
        <v>4944887.5</v>
      </c>
      <c r="H54" s="15">
        <v>119.65220371989508</v>
      </c>
      <c r="I54" s="21">
        <f t="shared" si="1"/>
        <v>4944887.5</v>
      </c>
      <c r="J54" s="22">
        <f t="shared" si="2"/>
        <v>119.65220371989508</v>
      </c>
    </row>
    <row r="55" spans="1:10" ht="56.25" x14ac:dyDescent="0.25">
      <c r="A55" s="12" t="s">
        <v>54</v>
      </c>
      <c r="B55" s="12" t="s">
        <v>100</v>
      </c>
      <c r="C55" s="11" t="s">
        <v>99</v>
      </c>
      <c r="D55" s="13">
        <v>57783000</v>
      </c>
      <c r="E55" s="14">
        <v>28890000</v>
      </c>
      <c r="F55" s="14">
        <v>28893273.440000001</v>
      </c>
      <c r="G55" s="14">
        <v>3273.44</v>
      </c>
      <c r="H55" s="15">
        <v>100.01133070266528</v>
      </c>
      <c r="I55" s="21">
        <f t="shared" si="1"/>
        <v>-28889726.559999999</v>
      </c>
      <c r="J55" s="22">
        <f t="shared" si="2"/>
        <v>50.003069137981761</v>
      </c>
    </row>
    <row r="56" spans="1:10" x14ac:dyDescent="0.25">
      <c r="A56" s="7" t="s">
        <v>5</v>
      </c>
      <c r="B56" s="7" t="s">
        <v>102</v>
      </c>
      <c r="C56" s="6" t="s">
        <v>101</v>
      </c>
      <c r="D56" s="8">
        <v>5764000</v>
      </c>
      <c r="E56" s="9">
        <v>3619000</v>
      </c>
      <c r="F56" s="9">
        <v>3735186.95</v>
      </c>
      <c r="G56" s="9">
        <v>116186.95</v>
      </c>
      <c r="H56" s="10">
        <v>103.21047112462007</v>
      </c>
      <c r="I56" s="19">
        <f t="shared" si="1"/>
        <v>-2028813.0499999998</v>
      </c>
      <c r="J56" s="20">
        <f t="shared" si="2"/>
        <v>64.801994274809161</v>
      </c>
    </row>
    <row r="57" spans="1:10" x14ac:dyDescent="0.25">
      <c r="A57" s="7" t="s">
        <v>5</v>
      </c>
      <c r="B57" s="7" t="s">
        <v>104</v>
      </c>
      <c r="C57" s="6" t="s">
        <v>103</v>
      </c>
      <c r="D57" s="8">
        <v>5764000</v>
      </c>
      <c r="E57" s="9">
        <v>3619000</v>
      </c>
      <c r="F57" s="9">
        <v>3735186.95</v>
      </c>
      <c r="G57" s="9">
        <v>116186.95</v>
      </c>
      <c r="H57" s="10">
        <v>103.21047112462007</v>
      </c>
      <c r="I57" s="19">
        <f t="shared" si="1"/>
        <v>-2028813.0499999998</v>
      </c>
      <c r="J57" s="20">
        <f t="shared" si="2"/>
        <v>64.801994274809161</v>
      </c>
    </row>
    <row r="58" spans="1:10" x14ac:dyDescent="0.25">
      <c r="A58" s="7" t="s">
        <v>5</v>
      </c>
      <c r="B58" s="7" t="s">
        <v>106</v>
      </c>
      <c r="C58" s="6" t="s">
        <v>105</v>
      </c>
      <c r="D58" s="8">
        <v>530228000</v>
      </c>
      <c r="E58" s="9">
        <v>299602000</v>
      </c>
      <c r="F58" s="9">
        <v>277828419.75</v>
      </c>
      <c r="G58" s="9">
        <v>-21773580.25</v>
      </c>
      <c r="H58" s="10">
        <v>92.732498364496891</v>
      </c>
      <c r="I58" s="19">
        <f t="shared" si="1"/>
        <v>-252399580.25</v>
      </c>
      <c r="J58" s="20">
        <f t="shared" si="2"/>
        <v>52.39791556651101</v>
      </c>
    </row>
    <row r="59" spans="1:10" x14ac:dyDescent="0.25">
      <c r="A59" s="7" t="s">
        <v>5</v>
      </c>
      <c r="B59" s="7" t="s">
        <v>108</v>
      </c>
      <c r="C59" s="6" t="s">
        <v>107</v>
      </c>
      <c r="D59" s="8">
        <v>468627000</v>
      </c>
      <c r="E59" s="9">
        <v>238490000</v>
      </c>
      <c r="F59" s="9">
        <v>201446458.68000001</v>
      </c>
      <c r="G59" s="9">
        <v>-37043541.32</v>
      </c>
      <c r="H59" s="10">
        <v>84.467465587655667</v>
      </c>
      <c r="I59" s="19">
        <f t="shared" si="1"/>
        <v>-267180541.31999999</v>
      </c>
      <c r="J59" s="20">
        <f t="shared" si="2"/>
        <v>42.986524182345448</v>
      </c>
    </row>
    <row r="60" spans="1:10" x14ac:dyDescent="0.25">
      <c r="A60" s="12" t="s">
        <v>111</v>
      </c>
      <c r="B60" s="12" t="s">
        <v>110</v>
      </c>
      <c r="C60" s="11" t="s">
        <v>109</v>
      </c>
      <c r="D60" s="13">
        <v>0</v>
      </c>
      <c r="E60" s="14"/>
      <c r="F60" s="14">
        <v>0</v>
      </c>
      <c r="G60" s="14">
        <v>0</v>
      </c>
      <c r="H60" s="15">
        <v>0</v>
      </c>
      <c r="I60" s="21">
        <f t="shared" si="1"/>
        <v>0</v>
      </c>
      <c r="J60" s="22">
        <v>0</v>
      </c>
    </row>
    <row r="61" spans="1:10" ht="33.75" x14ac:dyDescent="0.25">
      <c r="A61" s="12" t="s">
        <v>54</v>
      </c>
      <c r="B61" s="12" t="s">
        <v>113</v>
      </c>
      <c r="C61" s="11" t="s">
        <v>112</v>
      </c>
      <c r="D61" s="13">
        <v>21600000</v>
      </c>
      <c r="E61" s="14">
        <v>9300000</v>
      </c>
      <c r="F61" s="14">
        <v>15314823.34</v>
      </c>
      <c r="G61" s="14">
        <v>6014823.3399999999</v>
      </c>
      <c r="H61" s="15">
        <v>164.67551978494623</v>
      </c>
      <c r="I61" s="21">
        <f t="shared" si="1"/>
        <v>-6285176.6600000001</v>
      </c>
      <c r="J61" s="22">
        <f t="shared" si="2"/>
        <v>70.901959907407402</v>
      </c>
    </row>
    <row r="62" spans="1:10" ht="45" x14ac:dyDescent="0.25">
      <c r="A62" s="12" t="s">
        <v>116</v>
      </c>
      <c r="B62" s="12" t="s">
        <v>115</v>
      </c>
      <c r="C62" s="11" t="s">
        <v>114</v>
      </c>
      <c r="D62" s="13">
        <v>446924000</v>
      </c>
      <c r="E62" s="14">
        <v>229114000</v>
      </c>
      <c r="F62" s="14">
        <v>186053235.34</v>
      </c>
      <c r="G62" s="14">
        <v>-43060764.659999996</v>
      </c>
      <c r="H62" s="15">
        <v>81.205528837172764</v>
      </c>
      <c r="I62" s="21">
        <f t="shared" si="1"/>
        <v>-260870764.66</v>
      </c>
      <c r="J62" s="22">
        <f t="shared" si="2"/>
        <v>41.629725711754126</v>
      </c>
    </row>
    <row r="63" spans="1:10" ht="22.5" x14ac:dyDescent="0.25">
      <c r="A63" s="12" t="s">
        <v>116</v>
      </c>
      <c r="B63" s="12" t="s">
        <v>118</v>
      </c>
      <c r="C63" s="11" t="s">
        <v>117</v>
      </c>
      <c r="D63" s="13">
        <v>103000</v>
      </c>
      <c r="E63" s="14">
        <v>76000</v>
      </c>
      <c r="F63" s="14">
        <v>78400</v>
      </c>
      <c r="G63" s="14">
        <v>2400</v>
      </c>
      <c r="H63" s="15">
        <v>103.15789473684211</v>
      </c>
      <c r="I63" s="21">
        <f t="shared" si="1"/>
        <v>-24600</v>
      </c>
      <c r="J63" s="22">
        <f t="shared" si="2"/>
        <v>76.116504854368927</v>
      </c>
    </row>
    <row r="64" spans="1:10" x14ac:dyDescent="0.25">
      <c r="A64" s="7" t="s">
        <v>5</v>
      </c>
      <c r="B64" s="7" t="s">
        <v>120</v>
      </c>
      <c r="C64" s="6" t="s">
        <v>119</v>
      </c>
      <c r="D64" s="8">
        <v>61601000</v>
      </c>
      <c r="E64" s="9">
        <v>61112000</v>
      </c>
      <c r="F64" s="9">
        <v>76381961.069999993</v>
      </c>
      <c r="G64" s="9">
        <v>15269961.07</v>
      </c>
      <c r="H64" s="10">
        <v>124.98684557860975</v>
      </c>
      <c r="I64" s="19">
        <f t="shared" ref="I64:I116" si="3">F64-D64</f>
        <v>14780961.069999993</v>
      </c>
      <c r="J64" s="20">
        <f t="shared" ref="J64:J116" si="4">F64*100/D64</f>
        <v>123.99467714809823</v>
      </c>
    </row>
    <row r="65" spans="1:10" ht="22.5" x14ac:dyDescent="0.25">
      <c r="A65" s="12" t="s">
        <v>116</v>
      </c>
      <c r="B65" s="12" t="s">
        <v>122</v>
      </c>
      <c r="C65" s="11" t="s">
        <v>121</v>
      </c>
      <c r="D65" s="13">
        <v>220000</v>
      </c>
      <c r="E65" s="14">
        <v>220000</v>
      </c>
      <c r="F65" s="14">
        <v>456924.37</v>
      </c>
      <c r="G65" s="14">
        <v>236924.37</v>
      </c>
      <c r="H65" s="15">
        <v>207.69289545454544</v>
      </c>
      <c r="I65" s="21">
        <f t="shared" si="3"/>
        <v>236924.37</v>
      </c>
      <c r="J65" s="22">
        <f t="shared" si="4"/>
        <v>207.69289545454546</v>
      </c>
    </row>
    <row r="66" spans="1:10" ht="22.5" x14ac:dyDescent="0.25">
      <c r="A66" s="12" t="s">
        <v>125</v>
      </c>
      <c r="B66" s="12" t="s">
        <v>124</v>
      </c>
      <c r="C66" s="11" t="s">
        <v>123</v>
      </c>
      <c r="D66" s="13">
        <v>14000</v>
      </c>
      <c r="E66" s="14">
        <v>14000</v>
      </c>
      <c r="F66" s="14">
        <v>13506.78</v>
      </c>
      <c r="G66" s="14">
        <v>-493.22</v>
      </c>
      <c r="H66" s="15">
        <v>96.477000000000004</v>
      </c>
      <c r="I66" s="21">
        <f t="shared" si="3"/>
        <v>-493.21999999999935</v>
      </c>
      <c r="J66" s="22">
        <f t="shared" si="4"/>
        <v>96.477000000000004</v>
      </c>
    </row>
    <row r="67" spans="1:10" ht="22.5" x14ac:dyDescent="0.25">
      <c r="A67" s="12" t="s">
        <v>126</v>
      </c>
      <c r="B67" s="12" t="s">
        <v>124</v>
      </c>
      <c r="C67" s="11" t="s">
        <v>123</v>
      </c>
      <c r="D67" s="13">
        <v>4000</v>
      </c>
      <c r="E67" s="14">
        <v>4000</v>
      </c>
      <c r="F67" s="14">
        <v>4426.55</v>
      </c>
      <c r="G67" s="14">
        <v>426.55</v>
      </c>
      <c r="H67" s="15">
        <v>110.66374999999999</v>
      </c>
      <c r="I67" s="21">
        <f t="shared" si="3"/>
        <v>426.55000000000018</v>
      </c>
      <c r="J67" s="22">
        <f t="shared" si="4"/>
        <v>110.66374999999999</v>
      </c>
    </row>
    <row r="68" spans="1:10" ht="22.5" x14ac:dyDescent="0.25">
      <c r="A68" s="12" t="s">
        <v>116</v>
      </c>
      <c r="B68" s="12" t="s">
        <v>124</v>
      </c>
      <c r="C68" s="11" t="s">
        <v>123</v>
      </c>
      <c r="D68" s="13">
        <v>71000</v>
      </c>
      <c r="E68" s="14">
        <v>71000</v>
      </c>
      <c r="F68" s="14">
        <v>56688.4</v>
      </c>
      <c r="G68" s="14">
        <v>-14311.6</v>
      </c>
      <c r="H68" s="15">
        <v>79.842816901408455</v>
      </c>
      <c r="I68" s="21">
        <f t="shared" si="3"/>
        <v>-14311.599999999999</v>
      </c>
      <c r="J68" s="22">
        <f t="shared" si="4"/>
        <v>79.842816901408455</v>
      </c>
    </row>
    <row r="69" spans="1:10" ht="22.5" x14ac:dyDescent="0.25">
      <c r="A69" s="12" t="s">
        <v>54</v>
      </c>
      <c r="B69" s="12" t="s">
        <v>124</v>
      </c>
      <c r="C69" s="11" t="s">
        <v>123</v>
      </c>
      <c r="D69" s="13">
        <v>481000</v>
      </c>
      <c r="E69" s="14">
        <v>481000</v>
      </c>
      <c r="F69" s="14">
        <v>480894.95</v>
      </c>
      <c r="G69" s="14">
        <v>-105.05</v>
      </c>
      <c r="H69" s="15">
        <v>99.978160083160077</v>
      </c>
      <c r="I69" s="21">
        <f t="shared" si="3"/>
        <v>-105.04999999998836</v>
      </c>
      <c r="J69" s="22">
        <f t="shared" si="4"/>
        <v>99.978160083160077</v>
      </c>
    </row>
    <row r="70" spans="1:10" ht="22.5" x14ac:dyDescent="0.25">
      <c r="A70" s="12" t="s">
        <v>54</v>
      </c>
      <c r="B70" s="12" t="s">
        <v>128</v>
      </c>
      <c r="C70" s="11" t="s">
        <v>127</v>
      </c>
      <c r="D70" s="13">
        <v>454000</v>
      </c>
      <c r="E70" s="14">
        <v>199000</v>
      </c>
      <c r="F70" s="14">
        <v>169400</v>
      </c>
      <c r="G70" s="14">
        <v>-29600</v>
      </c>
      <c r="H70" s="15">
        <v>85.125628140703512</v>
      </c>
      <c r="I70" s="21">
        <f t="shared" si="3"/>
        <v>-284600</v>
      </c>
      <c r="J70" s="22">
        <f t="shared" si="4"/>
        <v>37.312775330396477</v>
      </c>
    </row>
    <row r="71" spans="1:10" ht="22.5" x14ac:dyDescent="0.25">
      <c r="A71" s="12" t="s">
        <v>116</v>
      </c>
      <c r="B71" s="12" t="s">
        <v>130</v>
      </c>
      <c r="C71" s="11" t="s">
        <v>129</v>
      </c>
      <c r="D71" s="13">
        <v>0</v>
      </c>
      <c r="E71" s="14"/>
      <c r="F71" s="14">
        <v>774695.85</v>
      </c>
      <c r="G71" s="14">
        <v>774695.85</v>
      </c>
      <c r="H71" s="15">
        <v>0</v>
      </c>
      <c r="I71" s="21">
        <f t="shared" si="3"/>
        <v>774695.85</v>
      </c>
      <c r="J71" s="22">
        <v>0</v>
      </c>
    </row>
    <row r="72" spans="1:10" ht="22.5" x14ac:dyDescent="0.25">
      <c r="A72" s="12" t="s">
        <v>54</v>
      </c>
      <c r="B72" s="12" t="s">
        <v>133</v>
      </c>
      <c r="C72" s="11" t="s">
        <v>132</v>
      </c>
      <c r="D72" s="13">
        <v>52483000</v>
      </c>
      <c r="E72" s="14">
        <v>52483000</v>
      </c>
      <c r="F72" s="14">
        <v>66061560.409999996</v>
      </c>
      <c r="G72" s="14">
        <v>13578560.41</v>
      </c>
      <c r="H72" s="15">
        <v>125.87230228836003</v>
      </c>
      <c r="I72" s="21">
        <f t="shared" si="3"/>
        <v>13578560.409999996</v>
      </c>
      <c r="J72" s="22">
        <f t="shared" si="4"/>
        <v>125.87230228836005</v>
      </c>
    </row>
    <row r="73" spans="1:10" ht="33.75" x14ac:dyDescent="0.25">
      <c r="A73" s="12" t="s">
        <v>54</v>
      </c>
      <c r="B73" s="12" t="s">
        <v>135</v>
      </c>
      <c r="C73" s="11" t="s">
        <v>134</v>
      </c>
      <c r="D73" s="13">
        <v>6276000</v>
      </c>
      <c r="E73" s="14">
        <v>6276000</v>
      </c>
      <c r="F73" s="14">
        <v>6849210.7999999998</v>
      </c>
      <c r="G73" s="14">
        <v>573210.80000000005</v>
      </c>
      <c r="H73" s="15">
        <v>109.13337794773742</v>
      </c>
      <c r="I73" s="21">
        <f t="shared" si="3"/>
        <v>573210.79999999981</v>
      </c>
      <c r="J73" s="22">
        <f t="shared" si="4"/>
        <v>109.13337794773742</v>
      </c>
    </row>
    <row r="74" spans="1:10" ht="56.25" x14ac:dyDescent="0.25">
      <c r="A74" s="12" t="s">
        <v>54</v>
      </c>
      <c r="B74" s="12" t="s">
        <v>137</v>
      </c>
      <c r="C74" s="11" t="s">
        <v>136</v>
      </c>
      <c r="D74" s="13">
        <v>235000</v>
      </c>
      <c r="E74" s="14">
        <v>115000</v>
      </c>
      <c r="F74" s="14">
        <v>44404.65</v>
      </c>
      <c r="G74" s="14">
        <v>-70595.350000000006</v>
      </c>
      <c r="H74" s="15">
        <v>38.612739130434782</v>
      </c>
      <c r="I74" s="21">
        <f t="shared" si="3"/>
        <v>-190595.35</v>
      </c>
      <c r="J74" s="22">
        <f t="shared" si="4"/>
        <v>18.89559574468085</v>
      </c>
    </row>
    <row r="75" spans="1:10" ht="22.5" x14ac:dyDescent="0.25">
      <c r="A75" s="12" t="s">
        <v>54</v>
      </c>
      <c r="B75" s="12" t="s">
        <v>139</v>
      </c>
      <c r="C75" s="11" t="s">
        <v>138</v>
      </c>
      <c r="D75" s="13">
        <v>223000</v>
      </c>
      <c r="E75" s="14">
        <v>109000</v>
      </c>
      <c r="F75" s="14">
        <v>239879.66</v>
      </c>
      <c r="G75" s="14">
        <v>130879.66</v>
      </c>
      <c r="H75" s="15">
        <v>220.07308256880737</v>
      </c>
      <c r="I75" s="21">
        <f t="shared" si="3"/>
        <v>16879.660000000003</v>
      </c>
      <c r="J75" s="22">
        <f t="shared" si="4"/>
        <v>107.56935426008968</v>
      </c>
    </row>
    <row r="76" spans="1:10" x14ac:dyDescent="0.25">
      <c r="A76" s="12" t="s">
        <v>116</v>
      </c>
      <c r="B76" s="12" t="s">
        <v>141</v>
      </c>
      <c r="C76" s="11" t="s">
        <v>140</v>
      </c>
      <c r="D76" s="13">
        <v>917000</v>
      </c>
      <c r="E76" s="14">
        <v>917000</v>
      </c>
      <c r="F76" s="14">
        <v>917120.9</v>
      </c>
      <c r="G76" s="14">
        <v>120.9</v>
      </c>
      <c r="H76" s="15">
        <v>100.0131842966194</v>
      </c>
      <c r="I76" s="21">
        <f t="shared" si="3"/>
        <v>120.90000000002328</v>
      </c>
      <c r="J76" s="22">
        <f t="shared" si="4"/>
        <v>100.01318429661941</v>
      </c>
    </row>
    <row r="77" spans="1:10" x14ac:dyDescent="0.25">
      <c r="A77" s="12" t="s">
        <v>54</v>
      </c>
      <c r="B77" s="12" t="s">
        <v>141</v>
      </c>
      <c r="C77" s="11" t="s">
        <v>140</v>
      </c>
      <c r="D77" s="13">
        <v>223000</v>
      </c>
      <c r="E77" s="14">
        <v>223000</v>
      </c>
      <c r="F77" s="14">
        <v>313247.75</v>
      </c>
      <c r="G77" s="14">
        <v>90247.75</v>
      </c>
      <c r="H77" s="15">
        <v>140.46984304932735</v>
      </c>
      <c r="I77" s="21">
        <f t="shared" si="3"/>
        <v>90247.75</v>
      </c>
      <c r="J77" s="22">
        <f t="shared" si="4"/>
        <v>140.46984304932735</v>
      </c>
    </row>
    <row r="78" spans="1:10" x14ac:dyDescent="0.25">
      <c r="A78" s="7" t="s">
        <v>5</v>
      </c>
      <c r="B78" s="7" t="s">
        <v>143</v>
      </c>
      <c r="C78" s="6" t="s">
        <v>142</v>
      </c>
      <c r="D78" s="8">
        <v>365725000</v>
      </c>
      <c r="E78" s="9">
        <v>198543000</v>
      </c>
      <c r="F78" s="9">
        <v>334910953.26999998</v>
      </c>
      <c r="G78" s="9">
        <v>136367953.27000001</v>
      </c>
      <c r="H78" s="10">
        <v>168.68434206695778</v>
      </c>
      <c r="I78" s="19">
        <f t="shared" si="3"/>
        <v>-30814046.730000019</v>
      </c>
      <c r="J78" s="20">
        <f t="shared" si="4"/>
        <v>91.574530937179574</v>
      </c>
    </row>
    <row r="79" spans="1:10" x14ac:dyDescent="0.25">
      <c r="A79" s="7" t="s">
        <v>5</v>
      </c>
      <c r="B79" s="7" t="s">
        <v>145</v>
      </c>
      <c r="C79" s="6" t="s">
        <v>144</v>
      </c>
      <c r="D79" s="8">
        <v>22892000</v>
      </c>
      <c r="E79" s="9">
        <v>22892000</v>
      </c>
      <c r="F79" s="9">
        <v>22892200</v>
      </c>
      <c r="G79" s="9">
        <v>200</v>
      </c>
      <c r="H79" s="10">
        <v>100.00087366765682</v>
      </c>
      <c r="I79" s="19">
        <f t="shared" si="3"/>
        <v>200</v>
      </c>
      <c r="J79" s="20">
        <f t="shared" si="4"/>
        <v>100.00087366765682</v>
      </c>
    </row>
    <row r="80" spans="1:10" x14ac:dyDescent="0.25">
      <c r="A80" s="12" t="s">
        <v>61</v>
      </c>
      <c r="B80" s="12" t="s">
        <v>147</v>
      </c>
      <c r="C80" s="11" t="s">
        <v>146</v>
      </c>
      <c r="D80" s="13">
        <v>22892000</v>
      </c>
      <c r="E80" s="14">
        <v>22892000</v>
      </c>
      <c r="F80" s="14">
        <v>22892200</v>
      </c>
      <c r="G80" s="14">
        <v>200</v>
      </c>
      <c r="H80" s="15">
        <v>100.00087366765682</v>
      </c>
      <c r="I80" s="21">
        <f t="shared" si="3"/>
        <v>200</v>
      </c>
      <c r="J80" s="22">
        <f t="shared" si="4"/>
        <v>100.00087366765682</v>
      </c>
    </row>
    <row r="81" spans="1:10" ht="42" x14ac:dyDescent="0.25">
      <c r="A81" s="7" t="s">
        <v>5</v>
      </c>
      <c r="B81" s="7" t="s">
        <v>149</v>
      </c>
      <c r="C81" s="6" t="s">
        <v>148</v>
      </c>
      <c r="D81" s="8">
        <v>65276000</v>
      </c>
      <c r="E81" s="9">
        <v>65276000</v>
      </c>
      <c r="F81" s="9">
        <v>69750178.829999998</v>
      </c>
      <c r="G81" s="9">
        <v>4474178.83</v>
      </c>
      <c r="H81" s="10">
        <v>106.85424785526074</v>
      </c>
      <c r="I81" s="19">
        <f t="shared" si="3"/>
        <v>4474178.8299999982</v>
      </c>
      <c r="J81" s="20">
        <f t="shared" si="4"/>
        <v>106.85424785526074</v>
      </c>
    </row>
    <row r="82" spans="1:10" ht="45" x14ac:dyDescent="0.25">
      <c r="A82" s="12" t="s">
        <v>61</v>
      </c>
      <c r="B82" s="12" t="s">
        <v>151</v>
      </c>
      <c r="C82" s="11" t="s">
        <v>150</v>
      </c>
      <c r="D82" s="13">
        <v>65276000</v>
      </c>
      <c r="E82" s="14">
        <v>65276000</v>
      </c>
      <c r="F82" s="14">
        <v>69750178.829999998</v>
      </c>
      <c r="G82" s="14">
        <v>4474178.83</v>
      </c>
      <c r="H82" s="15">
        <v>106.85424785526074</v>
      </c>
      <c r="I82" s="21">
        <f t="shared" si="3"/>
        <v>4474178.8299999982</v>
      </c>
      <c r="J82" s="22">
        <f t="shared" si="4"/>
        <v>106.85424785526074</v>
      </c>
    </row>
    <row r="83" spans="1:10" ht="21" x14ac:dyDescent="0.25">
      <c r="A83" s="7" t="s">
        <v>5</v>
      </c>
      <c r="B83" s="7" t="s">
        <v>153</v>
      </c>
      <c r="C83" s="6" t="s">
        <v>152</v>
      </c>
      <c r="D83" s="8">
        <v>109699000</v>
      </c>
      <c r="E83" s="9">
        <v>42500000</v>
      </c>
      <c r="F83" s="9">
        <v>66700273.670000002</v>
      </c>
      <c r="G83" s="9">
        <v>24200273.670000002</v>
      </c>
      <c r="H83" s="10">
        <v>156.94182040000001</v>
      </c>
      <c r="I83" s="19">
        <f t="shared" si="3"/>
        <v>-42998726.329999998</v>
      </c>
      <c r="J83" s="20">
        <f t="shared" si="4"/>
        <v>60.802991522256356</v>
      </c>
    </row>
    <row r="84" spans="1:10" ht="22.5" x14ac:dyDescent="0.25">
      <c r="A84" s="12" t="s">
        <v>61</v>
      </c>
      <c r="B84" s="12" t="s">
        <v>155</v>
      </c>
      <c r="C84" s="11" t="s">
        <v>154</v>
      </c>
      <c r="D84" s="13">
        <v>103313000</v>
      </c>
      <c r="E84" s="14">
        <v>39500000</v>
      </c>
      <c r="F84" s="14">
        <v>45537300.909999996</v>
      </c>
      <c r="G84" s="14">
        <v>6037300.9100000001</v>
      </c>
      <c r="H84" s="15">
        <v>115.28430610126581</v>
      </c>
      <c r="I84" s="21">
        <f t="shared" si="3"/>
        <v>-57775699.090000004</v>
      </c>
      <c r="J84" s="22">
        <f t="shared" si="4"/>
        <v>44.077028941178746</v>
      </c>
    </row>
    <row r="85" spans="1:10" ht="22.5" x14ac:dyDescent="0.25">
      <c r="A85" s="12" t="s">
        <v>61</v>
      </c>
      <c r="B85" s="12" t="s">
        <v>157</v>
      </c>
      <c r="C85" s="11" t="s">
        <v>156</v>
      </c>
      <c r="D85" s="13">
        <v>6386000</v>
      </c>
      <c r="E85" s="14">
        <v>3000000</v>
      </c>
      <c r="F85" s="14">
        <v>21162972.760000002</v>
      </c>
      <c r="G85" s="14">
        <v>18162972.760000002</v>
      </c>
      <c r="H85" s="15">
        <v>705.43242533333341</v>
      </c>
      <c r="I85" s="21">
        <f t="shared" si="3"/>
        <v>14776972.760000002</v>
      </c>
      <c r="J85" s="22">
        <f t="shared" si="4"/>
        <v>331.3963789539618</v>
      </c>
    </row>
    <row r="86" spans="1:10" ht="31.5" x14ac:dyDescent="0.25">
      <c r="A86" s="7" t="s">
        <v>5</v>
      </c>
      <c r="B86" s="7" t="s">
        <v>159</v>
      </c>
      <c r="C86" s="6" t="s">
        <v>158</v>
      </c>
      <c r="D86" s="8">
        <v>167858000</v>
      </c>
      <c r="E86" s="9">
        <v>67875000</v>
      </c>
      <c r="F86" s="9">
        <v>175568300.77000001</v>
      </c>
      <c r="G86" s="9">
        <v>107693300.77</v>
      </c>
      <c r="H86" s="10">
        <v>258.66416319705343</v>
      </c>
      <c r="I86" s="19">
        <f t="shared" si="3"/>
        <v>7710300.7700000107</v>
      </c>
      <c r="J86" s="20">
        <f t="shared" si="4"/>
        <v>104.59334721609932</v>
      </c>
    </row>
    <row r="87" spans="1:10" ht="33.75" x14ac:dyDescent="0.25">
      <c r="A87" s="12" t="s">
        <v>61</v>
      </c>
      <c r="B87" s="12" t="s">
        <v>161</v>
      </c>
      <c r="C87" s="11" t="s">
        <v>160</v>
      </c>
      <c r="D87" s="13">
        <v>161983000</v>
      </c>
      <c r="E87" s="14">
        <v>66000000</v>
      </c>
      <c r="F87" s="14">
        <v>169667608.63</v>
      </c>
      <c r="G87" s="14">
        <v>103667608.63</v>
      </c>
      <c r="H87" s="15">
        <v>257.07213428787878</v>
      </c>
      <c r="I87" s="21">
        <f t="shared" si="3"/>
        <v>7684608.6299999952</v>
      </c>
      <c r="J87" s="22">
        <f t="shared" si="4"/>
        <v>104.74408340998747</v>
      </c>
    </row>
    <row r="88" spans="1:10" ht="33.75" x14ac:dyDescent="0.25">
      <c r="A88" s="12" t="s">
        <v>61</v>
      </c>
      <c r="B88" s="12" t="s">
        <v>163</v>
      </c>
      <c r="C88" s="11" t="s">
        <v>162</v>
      </c>
      <c r="D88" s="13">
        <v>5875000</v>
      </c>
      <c r="E88" s="14">
        <v>1875000</v>
      </c>
      <c r="F88" s="14">
        <v>5900692.1399999997</v>
      </c>
      <c r="G88" s="14">
        <v>4025692.14</v>
      </c>
      <c r="H88" s="15">
        <v>314.70358079999994</v>
      </c>
      <c r="I88" s="21">
        <f t="shared" si="3"/>
        <v>25692.139999999665</v>
      </c>
      <c r="J88" s="22">
        <f t="shared" si="4"/>
        <v>100.43731302127659</v>
      </c>
    </row>
    <row r="89" spans="1:10" x14ac:dyDescent="0.25">
      <c r="A89" s="7" t="s">
        <v>5</v>
      </c>
      <c r="B89" s="7" t="s">
        <v>165</v>
      </c>
      <c r="C89" s="6" t="s">
        <v>164</v>
      </c>
      <c r="D89" s="8">
        <v>55891000</v>
      </c>
      <c r="E89" s="9">
        <v>27038000</v>
      </c>
      <c r="F89" s="9">
        <v>63503298.130000003</v>
      </c>
      <c r="G89" s="9">
        <v>36465298.130000003</v>
      </c>
      <c r="H89" s="10">
        <v>234.86684714106073</v>
      </c>
      <c r="I89" s="19">
        <f t="shared" si="3"/>
        <v>7612298.1300000027</v>
      </c>
      <c r="J89" s="20">
        <f t="shared" si="4"/>
        <v>113.61989967973376</v>
      </c>
    </row>
    <row r="90" spans="1:10" x14ac:dyDescent="0.25">
      <c r="A90" s="7" t="s">
        <v>5</v>
      </c>
      <c r="B90" s="7" t="s">
        <v>168</v>
      </c>
      <c r="C90" s="6" t="s">
        <v>167</v>
      </c>
      <c r="D90" s="8">
        <v>28693000</v>
      </c>
      <c r="E90" s="9">
        <v>24175000</v>
      </c>
      <c r="F90" s="9">
        <v>30112306.739999998</v>
      </c>
      <c r="G90" s="9">
        <v>5937306.7400000002</v>
      </c>
      <c r="H90" s="10">
        <v>124.55969695966907</v>
      </c>
      <c r="I90" s="19">
        <f t="shared" si="3"/>
        <v>1419306.7399999984</v>
      </c>
      <c r="J90" s="20">
        <f t="shared" si="4"/>
        <v>104.94652612135364</v>
      </c>
    </row>
    <row r="91" spans="1:10" x14ac:dyDescent="0.25">
      <c r="A91" s="7" t="s">
        <v>5</v>
      </c>
      <c r="B91" s="7" t="s">
        <v>170</v>
      </c>
      <c r="C91" s="6" t="s">
        <v>169</v>
      </c>
      <c r="D91" s="8">
        <v>0</v>
      </c>
      <c r="E91" s="9">
        <v>0</v>
      </c>
      <c r="F91" s="9">
        <v>54755.199999999997</v>
      </c>
      <c r="G91" s="9">
        <v>54755.199999999997</v>
      </c>
      <c r="H91" s="10">
        <v>0</v>
      </c>
      <c r="I91" s="21">
        <f t="shared" si="3"/>
        <v>54755.199999999997</v>
      </c>
      <c r="J91" s="22">
        <v>0</v>
      </c>
    </row>
    <row r="92" spans="1:10" x14ac:dyDescent="0.25">
      <c r="A92" s="12" t="s">
        <v>125</v>
      </c>
      <c r="B92" s="12" t="s">
        <v>172</v>
      </c>
      <c r="C92" s="11" t="s">
        <v>171</v>
      </c>
      <c r="D92" s="13">
        <v>0</v>
      </c>
      <c r="E92" s="14"/>
      <c r="F92" s="14">
        <v>995.51</v>
      </c>
      <c r="G92" s="14">
        <v>995.51</v>
      </c>
      <c r="H92" s="15">
        <v>0</v>
      </c>
      <c r="I92" s="21">
        <f t="shared" si="3"/>
        <v>995.51</v>
      </c>
      <c r="J92" s="22">
        <v>0</v>
      </c>
    </row>
    <row r="93" spans="1:10" x14ac:dyDescent="0.25">
      <c r="A93" s="12" t="s">
        <v>54</v>
      </c>
      <c r="B93" s="12" t="s">
        <v>172</v>
      </c>
      <c r="C93" s="11" t="s">
        <v>171</v>
      </c>
      <c r="D93" s="13">
        <v>0</v>
      </c>
      <c r="E93" s="14"/>
      <c r="F93" s="14">
        <v>-5000</v>
      </c>
      <c r="G93" s="14">
        <v>-5000</v>
      </c>
      <c r="H93" s="15">
        <v>0</v>
      </c>
      <c r="I93" s="21">
        <f t="shared" si="3"/>
        <v>-5000</v>
      </c>
      <c r="J93" s="22">
        <v>0</v>
      </c>
    </row>
    <row r="94" spans="1:10" x14ac:dyDescent="0.25">
      <c r="A94" s="12" t="s">
        <v>61</v>
      </c>
      <c r="B94" s="12" t="s">
        <v>172</v>
      </c>
      <c r="C94" s="11" t="s">
        <v>171</v>
      </c>
      <c r="D94" s="13">
        <v>0</v>
      </c>
      <c r="E94" s="14"/>
      <c r="F94" s="14">
        <v>58759.69</v>
      </c>
      <c r="G94" s="14">
        <v>58759.69</v>
      </c>
      <c r="H94" s="15">
        <v>0</v>
      </c>
      <c r="I94" s="21">
        <f t="shared" si="3"/>
        <v>58759.69</v>
      </c>
      <c r="J94" s="22">
        <v>0</v>
      </c>
    </row>
    <row r="95" spans="1:10" x14ac:dyDescent="0.25">
      <c r="A95" s="7" t="s">
        <v>5</v>
      </c>
      <c r="B95" s="7" t="s">
        <v>174</v>
      </c>
      <c r="C95" s="6" t="s">
        <v>173</v>
      </c>
      <c r="D95" s="8">
        <v>28693000</v>
      </c>
      <c r="E95" s="9">
        <v>24175000</v>
      </c>
      <c r="F95" s="9">
        <v>30057551.539999999</v>
      </c>
      <c r="G95" s="9">
        <v>5882551.54</v>
      </c>
      <c r="H95" s="10">
        <v>124.33320182006204</v>
      </c>
      <c r="I95" s="19">
        <f t="shared" si="3"/>
        <v>1364551.5399999991</v>
      </c>
      <c r="J95" s="20">
        <f t="shared" si="4"/>
        <v>104.75569490816575</v>
      </c>
    </row>
    <row r="96" spans="1:10" x14ac:dyDescent="0.25">
      <c r="A96" s="12" t="s">
        <v>54</v>
      </c>
      <c r="B96" s="12" t="s">
        <v>176</v>
      </c>
      <c r="C96" s="11" t="s">
        <v>175</v>
      </c>
      <c r="D96" s="13">
        <v>16633000</v>
      </c>
      <c r="E96" s="14">
        <v>16633000</v>
      </c>
      <c r="F96" s="14">
        <v>18288454.510000002</v>
      </c>
      <c r="G96" s="14">
        <v>1655454.51</v>
      </c>
      <c r="H96" s="15">
        <v>109.95283178019602</v>
      </c>
      <c r="I96" s="21">
        <f t="shared" si="3"/>
        <v>1655454.5100000016</v>
      </c>
      <c r="J96" s="22">
        <f t="shared" si="4"/>
        <v>109.95283178019601</v>
      </c>
    </row>
    <row r="97" spans="1:10" ht="22.5" x14ac:dyDescent="0.25">
      <c r="A97" s="12" t="s">
        <v>125</v>
      </c>
      <c r="B97" s="12" t="s">
        <v>178</v>
      </c>
      <c r="C97" s="11" t="s">
        <v>177</v>
      </c>
      <c r="D97" s="13">
        <v>169000</v>
      </c>
      <c r="E97" s="14">
        <v>20000</v>
      </c>
      <c r="F97" s="14">
        <v>172822.38</v>
      </c>
      <c r="G97" s="14">
        <v>152822.38</v>
      </c>
      <c r="H97" s="15">
        <v>864.11189999999999</v>
      </c>
      <c r="I97" s="21">
        <f t="shared" si="3"/>
        <v>3822.3800000000047</v>
      </c>
      <c r="J97" s="22">
        <f t="shared" si="4"/>
        <v>102.26176331360946</v>
      </c>
    </row>
    <row r="98" spans="1:10" ht="22.5" x14ac:dyDescent="0.25">
      <c r="A98" s="12" t="s">
        <v>116</v>
      </c>
      <c r="B98" s="12" t="s">
        <v>178</v>
      </c>
      <c r="C98" s="11" t="s">
        <v>177</v>
      </c>
      <c r="D98" s="13">
        <v>0</v>
      </c>
      <c r="E98" s="14"/>
      <c r="F98" s="14">
        <v>0</v>
      </c>
      <c r="G98" s="14">
        <v>0</v>
      </c>
      <c r="H98" s="15">
        <v>0</v>
      </c>
      <c r="I98" s="21">
        <f t="shared" si="3"/>
        <v>0</v>
      </c>
      <c r="J98" s="22">
        <v>0</v>
      </c>
    </row>
    <row r="99" spans="1:10" ht="22.5" x14ac:dyDescent="0.25">
      <c r="A99" s="12" t="s">
        <v>166</v>
      </c>
      <c r="B99" s="12" t="s">
        <v>178</v>
      </c>
      <c r="C99" s="11" t="s">
        <v>177</v>
      </c>
      <c r="D99" s="13">
        <v>1968000</v>
      </c>
      <c r="E99" s="14">
        <v>268000</v>
      </c>
      <c r="F99" s="14">
        <v>115849.87</v>
      </c>
      <c r="G99" s="14">
        <v>-152150.13</v>
      </c>
      <c r="H99" s="15">
        <v>43.227563432835822</v>
      </c>
      <c r="I99" s="21">
        <f t="shared" si="3"/>
        <v>-1852150.13</v>
      </c>
      <c r="J99" s="22">
        <f t="shared" si="4"/>
        <v>5.8866803861788615</v>
      </c>
    </row>
    <row r="100" spans="1:10" ht="22.5" x14ac:dyDescent="0.25">
      <c r="A100" s="12" t="s">
        <v>54</v>
      </c>
      <c r="B100" s="12" t="s">
        <v>180</v>
      </c>
      <c r="C100" s="11" t="s">
        <v>179</v>
      </c>
      <c r="D100" s="13">
        <v>4820000</v>
      </c>
      <c r="E100" s="14">
        <v>4820000</v>
      </c>
      <c r="F100" s="14">
        <v>4820010.1100000003</v>
      </c>
      <c r="G100" s="14">
        <v>10.11</v>
      </c>
      <c r="H100" s="15">
        <v>100.00020975103736</v>
      </c>
      <c r="I100" s="21">
        <f t="shared" si="3"/>
        <v>10.110000000335276</v>
      </c>
      <c r="J100" s="22">
        <f t="shared" si="4"/>
        <v>100.00020975103736</v>
      </c>
    </row>
    <row r="101" spans="1:10" ht="33.75" x14ac:dyDescent="0.25">
      <c r="A101" s="12" t="s">
        <v>61</v>
      </c>
      <c r="B101" s="12" t="s">
        <v>182</v>
      </c>
      <c r="C101" s="11" t="s">
        <v>181</v>
      </c>
      <c r="D101" s="13">
        <v>4943000</v>
      </c>
      <c r="E101" s="14">
        <v>2354000</v>
      </c>
      <c r="F101" s="14">
        <v>6519437.8899999997</v>
      </c>
      <c r="G101" s="14">
        <v>4165437.89</v>
      </c>
      <c r="H101" s="15">
        <v>276.95148215802885</v>
      </c>
      <c r="I101" s="21">
        <f t="shared" si="3"/>
        <v>1576437.8899999997</v>
      </c>
      <c r="J101" s="22">
        <f t="shared" si="4"/>
        <v>131.89233036617438</v>
      </c>
    </row>
    <row r="102" spans="1:10" x14ac:dyDescent="0.25">
      <c r="A102" s="12" t="s">
        <v>116</v>
      </c>
      <c r="B102" s="12" t="s">
        <v>184</v>
      </c>
      <c r="C102" s="11" t="s">
        <v>183</v>
      </c>
      <c r="D102" s="13">
        <v>0</v>
      </c>
      <c r="E102" s="14"/>
      <c r="F102" s="14">
        <v>0</v>
      </c>
      <c r="G102" s="14">
        <v>0</v>
      </c>
      <c r="H102" s="15">
        <v>0</v>
      </c>
      <c r="I102" s="21">
        <f t="shared" si="3"/>
        <v>0</v>
      </c>
      <c r="J102" s="22">
        <v>0</v>
      </c>
    </row>
    <row r="103" spans="1:10" x14ac:dyDescent="0.25">
      <c r="A103" s="12" t="s">
        <v>54</v>
      </c>
      <c r="B103" s="12" t="s">
        <v>184</v>
      </c>
      <c r="C103" s="11" t="s">
        <v>183</v>
      </c>
      <c r="D103" s="13">
        <v>160000</v>
      </c>
      <c r="E103" s="14">
        <v>80000</v>
      </c>
      <c r="F103" s="14">
        <v>1483.78</v>
      </c>
      <c r="G103" s="14">
        <v>-78516.22</v>
      </c>
      <c r="H103" s="15">
        <v>1.8547250000000002</v>
      </c>
      <c r="I103" s="21">
        <f t="shared" si="3"/>
        <v>-158516.22</v>
      </c>
      <c r="J103" s="22">
        <f t="shared" si="4"/>
        <v>0.92736249999999998</v>
      </c>
    </row>
    <row r="104" spans="1:10" x14ac:dyDescent="0.25">
      <c r="A104" s="12" t="s">
        <v>61</v>
      </c>
      <c r="B104" s="12" t="s">
        <v>184</v>
      </c>
      <c r="C104" s="11" t="s">
        <v>183</v>
      </c>
      <c r="D104" s="13">
        <v>0</v>
      </c>
      <c r="E104" s="14"/>
      <c r="F104" s="14">
        <v>139493</v>
      </c>
      <c r="G104" s="14">
        <v>139493</v>
      </c>
      <c r="H104" s="15">
        <v>0</v>
      </c>
      <c r="I104" s="21">
        <f t="shared" si="3"/>
        <v>139493</v>
      </c>
      <c r="J104" s="22">
        <v>0</v>
      </c>
    </row>
    <row r="105" spans="1:10" x14ac:dyDescent="0.25">
      <c r="A105" s="7" t="s">
        <v>5</v>
      </c>
      <c r="B105" s="7" t="s">
        <v>186</v>
      </c>
      <c r="C105" s="6" t="s">
        <v>185</v>
      </c>
      <c r="D105" s="8">
        <v>20973413862.82</v>
      </c>
      <c r="E105" s="9">
        <v>8319896938.9700003</v>
      </c>
      <c r="F105" s="9">
        <v>8320036098.3199997</v>
      </c>
      <c r="G105" s="9">
        <f>F105-E105</f>
        <v>139159.3499994278</v>
      </c>
      <c r="H105" s="10">
        <f>F105/E105*100</f>
        <v>100.00167260906019</v>
      </c>
      <c r="I105" s="19">
        <f t="shared" si="3"/>
        <v>-12653377764.5</v>
      </c>
      <c r="J105" s="20">
        <f t="shared" si="4"/>
        <v>39.669441287615548</v>
      </c>
    </row>
    <row r="106" spans="1:10" ht="21" x14ac:dyDescent="0.25">
      <c r="A106" s="7" t="s">
        <v>5</v>
      </c>
      <c r="B106" s="7" t="s">
        <v>188</v>
      </c>
      <c r="C106" s="6" t="s">
        <v>187</v>
      </c>
      <c r="D106" s="8">
        <v>20947444326.209999</v>
      </c>
      <c r="E106" s="9">
        <v>8293927402.3599997</v>
      </c>
      <c r="F106" s="9">
        <v>8293927402.3599997</v>
      </c>
      <c r="G106" s="9">
        <v>0</v>
      </c>
      <c r="H106" s="10">
        <v>100</v>
      </c>
      <c r="I106" s="19">
        <f t="shared" si="3"/>
        <v>-12653516923.849998</v>
      </c>
      <c r="J106" s="20">
        <f t="shared" si="4"/>
        <v>39.59398231689017</v>
      </c>
    </row>
    <row r="107" spans="1:10" x14ac:dyDescent="0.25">
      <c r="A107" s="7" t="s">
        <v>5</v>
      </c>
      <c r="B107" s="7" t="s">
        <v>190</v>
      </c>
      <c r="C107" s="6" t="s">
        <v>189</v>
      </c>
      <c r="D107" s="8">
        <v>12490335047.209999</v>
      </c>
      <c r="E107" s="9">
        <v>3853275589.0700002</v>
      </c>
      <c r="F107" s="9">
        <v>3853275589.0700002</v>
      </c>
      <c r="G107" s="9">
        <v>0</v>
      </c>
      <c r="H107" s="10">
        <v>100</v>
      </c>
      <c r="I107" s="19">
        <f t="shared" si="3"/>
        <v>-8637059458.1399994</v>
      </c>
      <c r="J107" s="20">
        <f t="shared" si="4"/>
        <v>30.850057860783462</v>
      </c>
    </row>
    <row r="108" spans="1:10" ht="45" x14ac:dyDescent="0.25">
      <c r="A108" s="12" t="s">
        <v>54</v>
      </c>
      <c r="B108" s="12" t="s">
        <v>192</v>
      </c>
      <c r="C108" s="11" t="s">
        <v>191</v>
      </c>
      <c r="D108" s="13">
        <v>357142860</v>
      </c>
      <c r="E108" s="14">
        <v>357142860</v>
      </c>
      <c r="F108" s="14">
        <v>357142860</v>
      </c>
      <c r="G108" s="14">
        <v>0</v>
      </c>
      <c r="H108" s="15">
        <v>100</v>
      </c>
      <c r="I108" s="21">
        <f t="shared" si="3"/>
        <v>0</v>
      </c>
      <c r="J108" s="22">
        <f t="shared" si="4"/>
        <v>100</v>
      </c>
    </row>
    <row r="109" spans="1:10" ht="45" x14ac:dyDescent="0.25">
      <c r="A109" s="12" t="s">
        <v>116</v>
      </c>
      <c r="B109" s="12" t="s">
        <v>194</v>
      </c>
      <c r="C109" s="11" t="s">
        <v>193</v>
      </c>
      <c r="D109" s="13">
        <v>10975630</v>
      </c>
      <c r="E109" s="14">
        <v>7891888.1900000004</v>
      </c>
      <c r="F109" s="14">
        <v>7891888.1900000004</v>
      </c>
      <c r="G109" s="14">
        <v>0</v>
      </c>
      <c r="H109" s="15">
        <v>100</v>
      </c>
      <c r="I109" s="21">
        <f t="shared" si="3"/>
        <v>-3083741.8099999996</v>
      </c>
      <c r="J109" s="22">
        <f t="shared" si="4"/>
        <v>71.903737553106296</v>
      </c>
    </row>
    <row r="110" spans="1:10" ht="33.75" x14ac:dyDescent="0.25">
      <c r="A110" s="12" t="s">
        <v>116</v>
      </c>
      <c r="B110" s="12" t="s">
        <v>196</v>
      </c>
      <c r="C110" s="11" t="s">
        <v>195</v>
      </c>
      <c r="D110" s="13">
        <v>12787480</v>
      </c>
      <c r="E110" s="14">
        <v>254124.45</v>
      </c>
      <c r="F110" s="14">
        <v>254124.45</v>
      </c>
      <c r="G110" s="14">
        <v>0</v>
      </c>
      <c r="H110" s="15">
        <v>100</v>
      </c>
      <c r="I110" s="21">
        <f t="shared" si="3"/>
        <v>-12533355.550000001</v>
      </c>
      <c r="J110" s="22">
        <f t="shared" si="4"/>
        <v>1.9872910847172391</v>
      </c>
    </row>
    <row r="111" spans="1:10" ht="33.75" x14ac:dyDescent="0.25">
      <c r="A111" s="12" t="s">
        <v>54</v>
      </c>
      <c r="B111" s="12" t="s">
        <v>198</v>
      </c>
      <c r="C111" s="11" t="s">
        <v>197</v>
      </c>
      <c r="D111" s="13">
        <v>68401467</v>
      </c>
      <c r="E111" s="14">
        <v>68401467</v>
      </c>
      <c r="F111" s="14">
        <v>68401467</v>
      </c>
      <c r="G111" s="14">
        <v>0</v>
      </c>
      <c r="H111" s="15">
        <v>100</v>
      </c>
      <c r="I111" s="21">
        <f t="shared" si="3"/>
        <v>0</v>
      </c>
      <c r="J111" s="22">
        <f t="shared" si="4"/>
        <v>100</v>
      </c>
    </row>
    <row r="112" spans="1:10" ht="22.5" x14ac:dyDescent="0.25">
      <c r="A112" s="12" t="s">
        <v>54</v>
      </c>
      <c r="B112" s="12" t="s">
        <v>200</v>
      </c>
      <c r="C112" s="11" t="s">
        <v>199</v>
      </c>
      <c r="D112" s="13">
        <v>2300000000</v>
      </c>
      <c r="E112" s="14">
        <v>1445655436.22</v>
      </c>
      <c r="F112" s="14">
        <v>1445655436.22</v>
      </c>
      <c r="G112" s="14">
        <v>0</v>
      </c>
      <c r="H112" s="15">
        <v>100</v>
      </c>
      <c r="I112" s="21">
        <f t="shared" si="3"/>
        <v>-854344563.77999997</v>
      </c>
      <c r="J112" s="22">
        <f t="shared" si="4"/>
        <v>62.854584183478259</v>
      </c>
    </row>
    <row r="113" spans="1:10" ht="33.75" x14ac:dyDescent="0.25">
      <c r="A113" s="12" t="s">
        <v>54</v>
      </c>
      <c r="B113" s="12" t="s">
        <v>202</v>
      </c>
      <c r="C113" s="11" t="s">
        <v>201</v>
      </c>
      <c r="D113" s="13">
        <v>4486610.43</v>
      </c>
      <c r="E113" s="14">
        <v>0</v>
      </c>
      <c r="F113" s="14">
        <v>0</v>
      </c>
      <c r="G113" s="14">
        <v>0</v>
      </c>
      <c r="H113" s="15">
        <v>0</v>
      </c>
      <c r="I113" s="21">
        <f t="shared" si="3"/>
        <v>-4486610.43</v>
      </c>
      <c r="J113" s="22">
        <f t="shared" si="4"/>
        <v>0</v>
      </c>
    </row>
    <row r="114" spans="1:10" ht="33.75" x14ac:dyDescent="0.25">
      <c r="A114" s="12" t="s">
        <v>116</v>
      </c>
      <c r="B114" s="12" t="s">
        <v>204</v>
      </c>
      <c r="C114" s="11" t="s">
        <v>203</v>
      </c>
      <c r="D114" s="13">
        <v>271302714.76999998</v>
      </c>
      <c r="E114" s="14">
        <v>115221204.52</v>
      </c>
      <c r="F114" s="14">
        <v>115221204.52</v>
      </c>
      <c r="G114" s="14">
        <v>0</v>
      </c>
      <c r="H114" s="15">
        <v>100</v>
      </c>
      <c r="I114" s="21">
        <f t="shared" si="3"/>
        <v>-156081510.25</v>
      </c>
      <c r="J114" s="22">
        <f t="shared" si="4"/>
        <v>42.469609866484419</v>
      </c>
    </row>
    <row r="115" spans="1:10" ht="22.5" x14ac:dyDescent="0.25">
      <c r="A115" s="12" t="s">
        <v>54</v>
      </c>
      <c r="B115" s="12" t="s">
        <v>206</v>
      </c>
      <c r="C115" s="11" t="s">
        <v>205</v>
      </c>
      <c r="D115" s="13">
        <v>646670801</v>
      </c>
      <c r="E115" s="14">
        <v>56470134</v>
      </c>
      <c r="F115" s="14">
        <v>56470134</v>
      </c>
      <c r="G115" s="14">
        <v>0</v>
      </c>
      <c r="H115" s="15">
        <v>100</v>
      </c>
      <c r="I115" s="21">
        <f t="shared" si="3"/>
        <v>-590200667</v>
      </c>
      <c r="J115" s="22">
        <f t="shared" si="4"/>
        <v>8.7324391193595883</v>
      </c>
    </row>
    <row r="116" spans="1:10" ht="22.5" x14ac:dyDescent="0.25">
      <c r="A116" s="12" t="s">
        <v>54</v>
      </c>
      <c r="B116" s="12" t="s">
        <v>208</v>
      </c>
      <c r="C116" s="11" t="s">
        <v>207</v>
      </c>
      <c r="D116" s="13">
        <v>6367100</v>
      </c>
      <c r="E116" s="14">
        <v>6366992.6699999999</v>
      </c>
      <c r="F116" s="14">
        <v>6366992.6699999999</v>
      </c>
      <c r="G116" s="14">
        <v>0</v>
      </c>
      <c r="H116" s="15">
        <v>100</v>
      </c>
      <c r="I116" s="21">
        <f t="shared" si="3"/>
        <v>-107.33000000007451</v>
      </c>
      <c r="J116" s="22">
        <f t="shared" si="4"/>
        <v>99.998314303214968</v>
      </c>
    </row>
    <row r="117" spans="1:10" ht="22.5" x14ac:dyDescent="0.25">
      <c r="A117" s="12" t="s">
        <v>126</v>
      </c>
      <c r="B117" s="12" t="s">
        <v>210</v>
      </c>
      <c r="C117" s="11" t="s">
        <v>209</v>
      </c>
      <c r="D117" s="13">
        <v>1257194.6499999999</v>
      </c>
      <c r="E117" s="14">
        <v>1257194.6499999999</v>
      </c>
      <c r="F117" s="14">
        <v>1257194.6499999999</v>
      </c>
      <c r="G117" s="14">
        <v>0</v>
      </c>
      <c r="H117" s="15">
        <v>100</v>
      </c>
      <c r="I117" s="21">
        <f t="shared" ref="I117:I164" si="5">F117-D117</f>
        <v>0</v>
      </c>
      <c r="J117" s="22">
        <f t="shared" ref="J117:J164" si="6">F117*100/D117</f>
        <v>100</v>
      </c>
    </row>
    <row r="118" spans="1:10" ht="33.75" x14ac:dyDescent="0.25">
      <c r="A118" s="12" t="s">
        <v>126</v>
      </c>
      <c r="B118" s="12" t="s">
        <v>212</v>
      </c>
      <c r="C118" s="11" t="s">
        <v>211</v>
      </c>
      <c r="D118" s="13">
        <v>4320000</v>
      </c>
      <c r="E118" s="14">
        <v>997933.32</v>
      </c>
      <c r="F118" s="14">
        <v>997933.32</v>
      </c>
      <c r="G118" s="14">
        <v>0</v>
      </c>
      <c r="H118" s="15">
        <v>100</v>
      </c>
      <c r="I118" s="21">
        <f t="shared" si="5"/>
        <v>-3322066.68</v>
      </c>
      <c r="J118" s="22">
        <f t="shared" si="6"/>
        <v>23.100308333333334</v>
      </c>
    </row>
    <row r="119" spans="1:10" ht="22.5" x14ac:dyDescent="0.25">
      <c r="A119" s="12" t="s">
        <v>116</v>
      </c>
      <c r="B119" s="12" t="s">
        <v>214</v>
      </c>
      <c r="C119" s="11" t="s">
        <v>213</v>
      </c>
      <c r="D119" s="13">
        <v>94437803.579999998</v>
      </c>
      <c r="E119" s="14">
        <v>23609450.57</v>
      </c>
      <c r="F119" s="14">
        <v>23609450.57</v>
      </c>
      <c r="G119" s="14">
        <v>0</v>
      </c>
      <c r="H119" s="15">
        <v>100</v>
      </c>
      <c r="I119" s="21">
        <f t="shared" si="5"/>
        <v>-70828353.00999999</v>
      </c>
      <c r="J119" s="22">
        <f t="shared" si="6"/>
        <v>24.999999655858154</v>
      </c>
    </row>
    <row r="120" spans="1:10" ht="45" x14ac:dyDescent="0.25">
      <c r="A120" s="12" t="s">
        <v>54</v>
      </c>
      <c r="B120" s="12" t="s">
        <v>216</v>
      </c>
      <c r="C120" s="11" t="s">
        <v>215</v>
      </c>
      <c r="D120" s="13">
        <v>488000</v>
      </c>
      <c r="E120" s="14">
        <v>0</v>
      </c>
      <c r="F120" s="14">
        <v>0</v>
      </c>
      <c r="G120" s="14">
        <v>0</v>
      </c>
      <c r="H120" s="15">
        <v>0</v>
      </c>
      <c r="I120" s="21">
        <f t="shared" si="5"/>
        <v>-488000</v>
      </c>
      <c r="J120" s="22">
        <f t="shared" si="6"/>
        <v>0</v>
      </c>
    </row>
    <row r="121" spans="1:10" ht="22.5" x14ac:dyDescent="0.25">
      <c r="A121" s="12" t="s">
        <v>54</v>
      </c>
      <c r="B121" s="12" t="s">
        <v>218</v>
      </c>
      <c r="C121" s="11" t="s">
        <v>217</v>
      </c>
      <c r="D121" s="13">
        <v>208584000</v>
      </c>
      <c r="E121" s="14">
        <v>28118585.23</v>
      </c>
      <c r="F121" s="14">
        <v>28118585.23</v>
      </c>
      <c r="G121" s="14">
        <v>0</v>
      </c>
      <c r="H121" s="15">
        <v>100</v>
      </c>
      <c r="I121" s="21">
        <f t="shared" si="5"/>
        <v>-180465414.77000001</v>
      </c>
      <c r="J121" s="22">
        <f t="shared" si="6"/>
        <v>13.480700931039772</v>
      </c>
    </row>
    <row r="122" spans="1:10" ht="22.5" x14ac:dyDescent="0.25">
      <c r="A122" s="12" t="s">
        <v>54</v>
      </c>
      <c r="B122" s="12" t="s">
        <v>220</v>
      </c>
      <c r="C122" s="11" t="s">
        <v>219</v>
      </c>
      <c r="D122" s="13">
        <v>20012650</v>
      </c>
      <c r="E122" s="14">
        <v>0</v>
      </c>
      <c r="F122" s="14">
        <v>0</v>
      </c>
      <c r="G122" s="14">
        <v>0</v>
      </c>
      <c r="H122" s="15">
        <v>0</v>
      </c>
      <c r="I122" s="21">
        <f t="shared" si="5"/>
        <v>-20012650</v>
      </c>
      <c r="J122" s="22">
        <f t="shared" si="6"/>
        <v>0</v>
      </c>
    </row>
    <row r="123" spans="1:10" ht="45" x14ac:dyDescent="0.25">
      <c r="A123" s="12" t="s">
        <v>54</v>
      </c>
      <c r="B123" s="12" t="s">
        <v>222</v>
      </c>
      <c r="C123" s="11" t="s">
        <v>221</v>
      </c>
      <c r="D123" s="13">
        <v>983776890</v>
      </c>
      <c r="E123" s="14">
        <v>12489100.84</v>
      </c>
      <c r="F123" s="14">
        <v>12489100.84</v>
      </c>
      <c r="G123" s="14">
        <v>0</v>
      </c>
      <c r="H123" s="15">
        <v>100</v>
      </c>
      <c r="I123" s="21">
        <f t="shared" si="5"/>
        <v>-971287789.15999997</v>
      </c>
      <c r="J123" s="22">
        <f t="shared" si="6"/>
        <v>1.2695054099105743</v>
      </c>
    </row>
    <row r="124" spans="1:10" x14ac:dyDescent="0.25">
      <c r="A124" s="12" t="s">
        <v>54</v>
      </c>
      <c r="B124" s="12" t="s">
        <v>224</v>
      </c>
      <c r="C124" s="11" t="s">
        <v>223</v>
      </c>
      <c r="D124" s="13">
        <v>17838570</v>
      </c>
      <c r="E124" s="14">
        <v>0</v>
      </c>
      <c r="F124" s="14">
        <v>0</v>
      </c>
      <c r="G124" s="14">
        <v>0</v>
      </c>
      <c r="H124" s="15">
        <v>0</v>
      </c>
      <c r="I124" s="21">
        <f t="shared" si="5"/>
        <v>-17838570</v>
      </c>
      <c r="J124" s="22">
        <f t="shared" si="6"/>
        <v>0</v>
      </c>
    </row>
    <row r="125" spans="1:10" ht="22.5" x14ac:dyDescent="0.25">
      <c r="A125" s="12" t="s">
        <v>54</v>
      </c>
      <c r="B125" s="12" t="s">
        <v>226</v>
      </c>
      <c r="C125" s="11" t="s">
        <v>225</v>
      </c>
      <c r="D125" s="13">
        <v>950975101</v>
      </c>
      <c r="E125" s="14">
        <v>151824606.97</v>
      </c>
      <c r="F125" s="14">
        <v>151824606.97</v>
      </c>
      <c r="G125" s="14">
        <v>0</v>
      </c>
      <c r="H125" s="15">
        <v>100</v>
      </c>
      <c r="I125" s="21">
        <f t="shared" si="5"/>
        <v>-799150494.02999997</v>
      </c>
      <c r="J125" s="22">
        <f t="shared" si="6"/>
        <v>15.965150592307674</v>
      </c>
    </row>
    <row r="126" spans="1:10" ht="33.75" x14ac:dyDescent="0.25">
      <c r="A126" s="12" t="s">
        <v>54</v>
      </c>
      <c r="B126" s="12" t="s">
        <v>228</v>
      </c>
      <c r="C126" s="11" t="s">
        <v>227</v>
      </c>
      <c r="D126" s="13">
        <v>62494000</v>
      </c>
      <c r="E126" s="14">
        <v>42862535.509999998</v>
      </c>
      <c r="F126" s="14">
        <v>42862535.509999998</v>
      </c>
      <c r="G126" s="14">
        <v>0</v>
      </c>
      <c r="H126" s="15">
        <v>100</v>
      </c>
      <c r="I126" s="21">
        <f t="shared" si="5"/>
        <v>-19631464.490000002</v>
      </c>
      <c r="J126" s="22">
        <f t="shared" si="6"/>
        <v>68.586641133548824</v>
      </c>
    </row>
    <row r="127" spans="1:10" ht="22.5" x14ac:dyDescent="0.25">
      <c r="A127" s="12" t="s">
        <v>54</v>
      </c>
      <c r="B127" s="12" t="s">
        <v>230</v>
      </c>
      <c r="C127" s="11" t="s">
        <v>229</v>
      </c>
      <c r="D127" s="13">
        <v>20485000</v>
      </c>
      <c r="E127" s="14">
        <v>20484414.719999999</v>
      </c>
      <c r="F127" s="14">
        <v>20484414.719999999</v>
      </c>
      <c r="G127" s="14">
        <v>0</v>
      </c>
      <c r="H127" s="15">
        <v>100</v>
      </c>
      <c r="I127" s="21">
        <f t="shared" si="5"/>
        <v>-585.28000000119209</v>
      </c>
      <c r="J127" s="22">
        <f t="shared" si="6"/>
        <v>99.997142885037832</v>
      </c>
    </row>
    <row r="128" spans="1:10" ht="22.5" x14ac:dyDescent="0.25">
      <c r="A128" s="12" t="s">
        <v>125</v>
      </c>
      <c r="B128" s="12" t="s">
        <v>232</v>
      </c>
      <c r="C128" s="11" t="s">
        <v>231</v>
      </c>
      <c r="D128" s="13">
        <v>13746000</v>
      </c>
      <c r="E128" s="14">
        <v>0</v>
      </c>
      <c r="F128" s="14">
        <v>0</v>
      </c>
      <c r="G128" s="14">
        <v>0</v>
      </c>
      <c r="H128" s="15">
        <v>0</v>
      </c>
      <c r="I128" s="21">
        <f t="shared" si="5"/>
        <v>-13746000</v>
      </c>
      <c r="J128" s="22">
        <f t="shared" si="6"/>
        <v>0</v>
      </c>
    </row>
    <row r="129" spans="1:10" ht="22.5" x14ac:dyDescent="0.25">
      <c r="A129" s="12" t="s">
        <v>54</v>
      </c>
      <c r="B129" s="12" t="s">
        <v>234</v>
      </c>
      <c r="C129" s="11" t="s">
        <v>233</v>
      </c>
      <c r="D129" s="13">
        <v>645495160</v>
      </c>
      <c r="E129" s="14">
        <v>142560312.46000001</v>
      </c>
      <c r="F129" s="14">
        <v>142560312.46000001</v>
      </c>
      <c r="G129" s="14">
        <v>0</v>
      </c>
      <c r="H129" s="15">
        <v>100</v>
      </c>
      <c r="I129" s="21">
        <f t="shared" si="5"/>
        <v>-502934847.53999996</v>
      </c>
      <c r="J129" s="22">
        <f t="shared" si="6"/>
        <v>22.085419270998099</v>
      </c>
    </row>
    <row r="130" spans="1:10" x14ac:dyDescent="0.25">
      <c r="A130" s="12" t="s">
        <v>126</v>
      </c>
      <c r="B130" s="12" t="s">
        <v>236</v>
      </c>
      <c r="C130" s="11" t="s">
        <v>235</v>
      </c>
      <c r="D130" s="13">
        <v>109520200</v>
      </c>
      <c r="E130" s="14">
        <v>0</v>
      </c>
      <c r="F130" s="14">
        <v>0</v>
      </c>
      <c r="G130" s="14">
        <v>0</v>
      </c>
      <c r="H130" s="15">
        <v>0</v>
      </c>
      <c r="I130" s="21">
        <f t="shared" si="5"/>
        <v>-109520200</v>
      </c>
      <c r="J130" s="22">
        <f t="shared" si="6"/>
        <v>0</v>
      </c>
    </row>
    <row r="131" spans="1:10" ht="56.25" x14ac:dyDescent="0.25">
      <c r="A131" s="12" t="s">
        <v>116</v>
      </c>
      <c r="B131" s="12" t="s">
        <v>238</v>
      </c>
      <c r="C131" s="11" t="s">
        <v>237</v>
      </c>
      <c r="D131" s="13">
        <v>60925000</v>
      </c>
      <c r="E131" s="14">
        <v>22554384</v>
      </c>
      <c r="F131" s="14">
        <v>22554384</v>
      </c>
      <c r="G131" s="14">
        <v>0</v>
      </c>
      <c r="H131" s="15">
        <v>100</v>
      </c>
      <c r="I131" s="21">
        <f t="shared" si="5"/>
        <v>-38370616</v>
      </c>
      <c r="J131" s="22">
        <f t="shared" si="6"/>
        <v>37.019916290521131</v>
      </c>
    </row>
    <row r="132" spans="1:10" ht="22.5" x14ac:dyDescent="0.25">
      <c r="A132" s="12" t="s">
        <v>54</v>
      </c>
      <c r="B132" s="12" t="s">
        <v>240</v>
      </c>
      <c r="C132" s="11" t="s">
        <v>239</v>
      </c>
      <c r="D132" s="13">
        <v>2144720</v>
      </c>
      <c r="E132" s="14">
        <v>0</v>
      </c>
      <c r="F132" s="14">
        <v>0</v>
      </c>
      <c r="G132" s="14">
        <v>0</v>
      </c>
      <c r="H132" s="15">
        <v>0</v>
      </c>
      <c r="I132" s="21">
        <f t="shared" si="5"/>
        <v>-2144720</v>
      </c>
      <c r="J132" s="22">
        <f t="shared" si="6"/>
        <v>0</v>
      </c>
    </row>
    <row r="133" spans="1:10" ht="22.5" x14ac:dyDescent="0.25">
      <c r="A133" s="12" t="s">
        <v>54</v>
      </c>
      <c r="B133" s="12" t="s">
        <v>242</v>
      </c>
      <c r="C133" s="11" t="s">
        <v>241</v>
      </c>
      <c r="D133" s="13">
        <v>217472730</v>
      </c>
      <c r="E133" s="14">
        <v>0</v>
      </c>
      <c r="F133" s="14">
        <v>0</v>
      </c>
      <c r="G133" s="14">
        <v>0</v>
      </c>
      <c r="H133" s="15">
        <v>0</v>
      </c>
      <c r="I133" s="21">
        <f t="shared" si="5"/>
        <v>-217472730</v>
      </c>
      <c r="J133" s="22">
        <f t="shared" si="6"/>
        <v>0</v>
      </c>
    </row>
    <row r="134" spans="1:10" ht="22.5" x14ac:dyDescent="0.25">
      <c r="A134" s="12" t="s">
        <v>54</v>
      </c>
      <c r="B134" s="12" t="s">
        <v>244</v>
      </c>
      <c r="C134" s="11" t="s">
        <v>243</v>
      </c>
      <c r="D134" s="13">
        <v>458048590</v>
      </c>
      <c r="E134" s="14">
        <v>105423757.05</v>
      </c>
      <c r="F134" s="14">
        <v>105423757.05</v>
      </c>
      <c r="G134" s="14">
        <v>0</v>
      </c>
      <c r="H134" s="15">
        <v>100</v>
      </c>
      <c r="I134" s="21">
        <f t="shared" si="5"/>
        <v>-352624832.94999999</v>
      </c>
      <c r="J134" s="22">
        <f t="shared" si="6"/>
        <v>23.015845775226598</v>
      </c>
    </row>
    <row r="135" spans="1:10" ht="56.25" x14ac:dyDescent="0.25">
      <c r="A135" s="12" t="s">
        <v>116</v>
      </c>
      <c r="B135" s="12" t="s">
        <v>246</v>
      </c>
      <c r="C135" s="11" t="s">
        <v>245</v>
      </c>
      <c r="D135" s="13">
        <v>2775900</v>
      </c>
      <c r="E135" s="14">
        <v>0</v>
      </c>
      <c r="F135" s="14">
        <v>0</v>
      </c>
      <c r="G135" s="14">
        <v>0</v>
      </c>
      <c r="H135" s="15">
        <v>0</v>
      </c>
      <c r="I135" s="21">
        <f t="shared" si="5"/>
        <v>-2775900</v>
      </c>
      <c r="J135" s="22">
        <f t="shared" si="6"/>
        <v>0</v>
      </c>
    </row>
    <row r="136" spans="1:10" ht="22.5" x14ac:dyDescent="0.25">
      <c r="A136" s="12" t="s">
        <v>54</v>
      </c>
      <c r="B136" s="12" t="s">
        <v>248</v>
      </c>
      <c r="C136" s="11" t="s">
        <v>247</v>
      </c>
      <c r="D136" s="13">
        <v>15081373.119999999</v>
      </c>
      <c r="E136" s="14">
        <v>5047091.04</v>
      </c>
      <c r="F136" s="14">
        <v>5047091.04</v>
      </c>
      <c r="G136" s="14">
        <v>0</v>
      </c>
      <c r="H136" s="15">
        <v>100</v>
      </c>
      <c r="I136" s="21">
        <f t="shared" si="5"/>
        <v>-10034282.079999998</v>
      </c>
      <c r="J136" s="22">
        <f t="shared" si="6"/>
        <v>33.465726229575573</v>
      </c>
    </row>
    <row r="137" spans="1:10" ht="33.75" x14ac:dyDescent="0.25">
      <c r="A137" s="12" t="s">
        <v>54</v>
      </c>
      <c r="B137" s="12" t="s">
        <v>250</v>
      </c>
      <c r="C137" s="11" t="s">
        <v>249</v>
      </c>
      <c r="D137" s="13">
        <v>122400000</v>
      </c>
      <c r="E137" s="14">
        <v>0</v>
      </c>
      <c r="F137" s="14">
        <v>0</v>
      </c>
      <c r="G137" s="14">
        <v>0</v>
      </c>
      <c r="H137" s="15">
        <v>0</v>
      </c>
      <c r="I137" s="21">
        <f t="shared" si="5"/>
        <v>-122400000</v>
      </c>
      <c r="J137" s="22">
        <f t="shared" si="6"/>
        <v>0</v>
      </c>
    </row>
    <row r="138" spans="1:10" x14ac:dyDescent="0.25">
      <c r="A138" s="12" t="s">
        <v>54</v>
      </c>
      <c r="B138" s="12" t="s">
        <v>252</v>
      </c>
      <c r="C138" s="11" t="s">
        <v>251</v>
      </c>
      <c r="D138" s="13">
        <v>151568880</v>
      </c>
      <c r="E138" s="14">
        <v>0</v>
      </c>
      <c r="F138" s="14">
        <v>0</v>
      </c>
      <c r="G138" s="14">
        <v>0</v>
      </c>
      <c r="H138" s="15">
        <v>0</v>
      </c>
      <c r="I138" s="21">
        <f t="shared" si="5"/>
        <v>-151568880</v>
      </c>
      <c r="J138" s="22">
        <f t="shared" si="6"/>
        <v>0</v>
      </c>
    </row>
    <row r="139" spans="1:10" ht="22.5" x14ac:dyDescent="0.25">
      <c r="A139" s="12" t="s">
        <v>54</v>
      </c>
      <c r="B139" s="12" t="s">
        <v>254</v>
      </c>
      <c r="C139" s="11" t="s">
        <v>253</v>
      </c>
      <c r="D139" s="13">
        <v>22255500</v>
      </c>
      <c r="E139" s="14">
        <v>0</v>
      </c>
      <c r="F139" s="14">
        <v>0</v>
      </c>
      <c r="G139" s="14">
        <v>0</v>
      </c>
      <c r="H139" s="15">
        <v>0</v>
      </c>
      <c r="I139" s="21">
        <f t="shared" si="5"/>
        <v>-22255500</v>
      </c>
      <c r="J139" s="22">
        <f t="shared" si="6"/>
        <v>0</v>
      </c>
    </row>
    <row r="140" spans="1:10" ht="33.75" x14ac:dyDescent="0.25">
      <c r="A140" s="12" t="s">
        <v>116</v>
      </c>
      <c r="B140" s="12" t="s">
        <v>256</v>
      </c>
      <c r="C140" s="11" t="s">
        <v>255</v>
      </c>
      <c r="D140" s="13">
        <v>71797650</v>
      </c>
      <c r="E140" s="14">
        <v>0</v>
      </c>
      <c r="F140" s="14">
        <v>0</v>
      </c>
      <c r="G140" s="14">
        <v>0</v>
      </c>
      <c r="H140" s="15">
        <v>0</v>
      </c>
      <c r="I140" s="21">
        <f t="shared" si="5"/>
        <v>-71797650</v>
      </c>
      <c r="J140" s="22">
        <f t="shared" si="6"/>
        <v>0</v>
      </c>
    </row>
    <row r="141" spans="1:10" ht="22.5" x14ac:dyDescent="0.25">
      <c r="A141" s="12" t="s">
        <v>54</v>
      </c>
      <c r="B141" s="12" t="s">
        <v>258</v>
      </c>
      <c r="C141" s="11" t="s">
        <v>257</v>
      </c>
      <c r="D141" s="13">
        <v>539247630</v>
      </c>
      <c r="E141" s="14">
        <v>219680560.74000001</v>
      </c>
      <c r="F141" s="14">
        <v>219680560.74000001</v>
      </c>
      <c r="G141" s="14">
        <v>0</v>
      </c>
      <c r="H141" s="15">
        <v>100</v>
      </c>
      <c r="I141" s="21">
        <f t="shared" si="5"/>
        <v>-319567069.25999999</v>
      </c>
      <c r="J141" s="22">
        <f t="shared" si="6"/>
        <v>40.738345153227655</v>
      </c>
    </row>
    <row r="142" spans="1:10" ht="22.5" x14ac:dyDescent="0.25">
      <c r="A142" s="12" t="s">
        <v>54</v>
      </c>
      <c r="B142" s="12" t="s">
        <v>260</v>
      </c>
      <c r="C142" s="11" t="s">
        <v>259</v>
      </c>
      <c r="D142" s="13">
        <v>83722040</v>
      </c>
      <c r="E142" s="14">
        <v>7861272.2699999996</v>
      </c>
      <c r="F142" s="14">
        <v>7861272.2699999996</v>
      </c>
      <c r="G142" s="14">
        <v>0</v>
      </c>
      <c r="H142" s="15">
        <v>100</v>
      </c>
      <c r="I142" s="21">
        <f t="shared" si="5"/>
        <v>-75860767.730000004</v>
      </c>
      <c r="J142" s="22">
        <f t="shared" si="6"/>
        <v>9.3897285230985776</v>
      </c>
    </row>
    <row r="143" spans="1:10" ht="22.5" x14ac:dyDescent="0.25">
      <c r="A143" s="12" t="s">
        <v>116</v>
      </c>
      <c r="B143" s="12" t="s">
        <v>262</v>
      </c>
      <c r="C143" s="11" t="s">
        <v>261</v>
      </c>
      <c r="D143" s="13">
        <v>38182000</v>
      </c>
      <c r="E143" s="14">
        <v>13969075.43</v>
      </c>
      <c r="F143" s="14">
        <v>13969075.43</v>
      </c>
      <c r="G143" s="14">
        <v>0</v>
      </c>
      <c r="H143" s="15">
        <v>100</v>
      </c>
      <c r="I143" s="21">
        <f t="shared" si="5"/>
        <v>-24212924.57</v>
      </c>
      <c r="J143" s="22">
        <f t="shared" si="6"/>
        <v>36.585499528573671</v>
      </c>
    </row>
    <row r="144" spans="1:10" ht="33.75" x14ac:dyDescent="0.25">
      <c r="A144" s="12" t="s">
        <v>116</v>
      </c>
      <c r="B144" s="12" t="s">
        <v>264</v>
      </c>
      <c r="C144" s="11" t="s">
        <v>263</v>
      </c>
      <c r="D144" s="13">
        <v>109550000</v>
      </c>
      <c r="E144" s="14">
        <v>50814884.990000002</v>
      </c>
      <c r="F144" s="14">
        <v>50814884.990000002</v>
      </c>
      <c r="G144" s="14">
        <v>0</v>
      </c>
      <c r="H144" s="15">
        <v>100</v>
      </c>
      <c r="I144" s="21">
        <f t="shared" si="5"/>
        <v>-58735115.009999998</v>
      </c>
      <c r="J144" s="22">
        <f t="shared" si="6"/>
        <v>46.385107247832039</v>
      </c>
    </row>
    <row r="145" spans="1:10" ht="33.75" x14ac:dyDescent="0.25">
      <c r="A145" s="12" t="s">
        <v>54</v>
      </c>
      <c r="B145" s="12" t="s">
        <v>266</v>
      </c>
      <c r="C145" s="11" t="s">
        <v>265</v>
      </c>
      <c r="D145" s="13">
        <v>85680000</v>
      </c>
      <c r="E145" s="14">
        <v>18968.48</v>
      </c>
      <c r="F145" s="14">
        <v>18968.48</v>
      </c>
      <c r="G145" s="14">
        <v>0</v>
      </c>
      <c r="H145" s="15">
        <v>100</v>
      </c>
      <c r="I145" s="21">
        <f t="shared" si="5"/>
        <v>-85661031.519999996</v>
      </c>
      <c r="J145" s="22">
        <f t="shared" si="6"/>
        <v>2.213874883286648E-2</v>
      </c>
    </row>
    <row r="146" spans="1:10" ht="22.5" x14ac:dyDescent="0.25">
      <c r="A146" s="12" t="s">
        <v>54</v>
      </c>
      <c r="B146" s="12" t="s">
        <v>268</v>
      </c>
      <c r="C146" s="11" t="s">
        <v>267</v>
      </c>
      <c r="D146" s="13">
        <v>3125000</v>
      </c>
      <c r="E146" s="14">
        <v>600482.18999999994</v>
      </c>
      <c r="F146" s="14">
        <v>600482.18999999994</v>
      </c>
      <c r="G146" s="14">
        <v>0</v>
      </c>
      <c r="H146" s="15">
        <v>100</v>
      </c>
      <c r="I146" s="21">
        <f t="shared" si="5"/>
        <v>-2524517.81</v>
      </c>
      <c r="J146" s="22">
        <f t="shared" si="6"/>
        <v>19.215430079999997</v>
      </c>
    </row>
    <row r="147" spans="1:10" ht="22.5" x14ac:dyDescent="0.25">
      <c r="A147" s="12" t="s">
        <v>54</v>
      </c>
      <c r="B147" s="12" t="s">
        <v>270</v>
      </c>
      <c r="C147" s="11" t="s">
        <v>269</v>
      </c>
      <c r="D147" s="13">
        <v>55080000</v>
      </c>
      <c r="E147" s="14">
        <v>0</v>
      </c>
      <c r="F147" s="14">
        <v>0</v>
      </c>
      <c r="G147" s="14">
        <v>0</v>
      </c>
      <c r="H147" s="15">
        <v>0</v>
      </c>
      <c r="I147" s="21">
        <f t="shared" si="5"/>
        <v>-55080000</v>
      </c>
      <c r="J147" s="22">
        <f t="shared" si="6"/>
        <v>0</v>
      </c>
    </row>
    <row r="148" spans="1:10" ht="33.75" x14ac:dyDescent="0.25">
      <c r="A148" s="12" t="s">
        <v>54</v>
      </c>
      <c r="B148" s="12" t="s">
        <v>272</v>
      </c>
      <c r="C148" s="11" t="s">
        <v>271</v>
      </c>
      <c r="D148" s="13">
        <v>32810120</v>
      </c>
      <c r="E148" s="14">
        <v>0</v>
      </c>
      <c r="F148" s="14">
        <v>0</v>
      </c>
      <c r="G148" s="14">
        <v>0</v>
      </c>
      <c r="H148" s="15">
        <v>0</v>
      </c>
      <c r="I148" s="21">
        <f t="shared" si="5"/>
        <v>-32810120</v>
      </c>
      <c r="J148" s="22">
        <f t="shared" si="6"/>
        <v>0</v>
      </c>
    </row>
    <row r="149" spans="1:10" x14ac:dyDescent="0.25">
      <c r="A149" s="12" t="s">
        <v>54</v>
      </c>
      <c r="B149" s="12" t="s">
        <v>274</v>
      </c>
      <c r="C149" s="11" t="s">
        <v>273</v>
      </c>
      <c r="D149" s="13">
        <v>11697690</v>
      </c>
      <c r="E149" s="14">
        <v>0</v>
      </c>
      <c r="F149" s="14">
        <v>0</v>
      </c>
      <c r="G149" s="14">
        <v>0</v>
      </c>
      <c r="H149" s="15">
        <v>0</v>
      </c>
      <c r="I149" s="21">
        <f t="shared" si="5"/>
        <v>-11697690</v>
      </c>
      <c r="J149" s="22">
        <f t="shared" si="6"/>
        <v>0</v>
      </c>
    </row>
    <row r="150" spans="1:10" ht="22.5" x14ac:dyDescent="0.25">
      <c r="A150" s="12" t="s">
        <v>116</v>
      </c>
      <c r="B150" s="12" t="s">
        <v>276</v>
      </c>
      <c r="C150" s="11" t="s">
        <v>275</v>
      </c>
      <c r="D150" s="13">
        <v>344175838.79000002</v>
      </c>
      <c r="E150" s="14">
        <v>114895208.02</v>
      </c>
      <c r="F150" s="14">
        <v>114895208.02</v>
      </c>
      <c r="G150" s="14">
        <v>0</v>
      </c>
      <c r="H150" s="15">
        <v>100</v>
      </c>
      <c r="I150" s="21">
        <f t="shared" si="5"/>
        <v>-229280630.77000004</v>
      </c>
      <c r="J150" s="22">
        <f t="shared" si="6"/>
        <v>33.382705893571938</v>
      </c>
    </row>
    <row r="151" spans="1:10" ht="22.5" x14ac:dyDescent="0.25">
      <c r="A151" s="12" t="s">
        <v>116</v>
      </c>
      <c r="B151" s="12" t="s">
        <v>278</v>
      </c>
      <c r="C151" s="11" t="s">
        <v>277</v>
      </c>
      <c r="D151" s="13">
        <v>28190915.359999999</v>
      </c>
      <c r="E151" s="14">
        <v>5787478.2300000004</v>
      </c>
      <c r="F151" s="14">
        <v>5787478.2300000004</v>
      </c>
      <c r="G151" s="14">
        <v>0</v>
      </c>
      <c r="H151" s="15">
        <v>100</v>
      </c>
      <c r="I151" s="21">
        <f t="shared" si="5"/>
        <v>-22403437.129999999</v>
      </c>
      <c r="J151" s="22">
        <f t="shared" si="6"/>
        <v>20.529586060237811</v>
      </c>
    </row>
    <row r="152" spans="1:10" ht="22.5" x14ac:dyDescent="0.25">
      <c r="A152" s="12" t="s">
        <v>126</v>
      </c>
      <c r="B152" s="12" t="s">
        <v>280</v>
      </c>
      <c r="C152" s="11" t="s">
        <v>279</v>
      </c>
      <c r="D152" s="13">
        <v>725500</v>
      </c>
      <c r="E152" s="14">
        <v>0</v>
      </c>
      <c r="F152" s="14">
        <v>0</v>
      </c>
      <c r="G152" s="14">
        <v>0</v>
      </c>
      <c r="H152" s="15">
        <v>0</v>
      </c>
      <c r="I152" s="21">
        <f t="shared" si="5"/>
        <v>-725500</v>
      </c>
      <c r="J152" s="22">
        <f t="shared" si="6"/>
        <v>0</v>
      </c>
    </row>
    <row r="153" spans="1:10" ht="33.75" x14ac:dyDescent="0.25">
      <c r="A153" s="12" t="s">
        <v>116</v>
      </c>
      <c r="B153" s="12" t="s">
        <v>282</v>
      </c>
      <c r="C153" s="11" t="s">
        <v>281</v>
      </c>
      <c r="D153" s="13">
        <v>32668764</v>
      </c>
      <c r="E153" s="14">
        <v>12958706.4</v>
      </c>
      <c r="F153" s="14">
        <v>12958706.4</v>
      </c>
      <c r="G153" s="14">
        <v>0</v>
      </c>
      <c r="H153" s="15">
        <v>100</v>
      </c>
      <c r="I153" s="21">
        <f t="shared" si="5"/>
        <v>-19710057.600000001</v>
      </c>
      <c r="J153" s="22">
        <f t="shared" si="6"/>
        <v>39.666962606849772</v>
      </c>
    </row>
    <row r="154" spans="1:10" ht="22.5" x14ac:dyDescent="0.25">
      <c r="A154" s="12" t="s">
        <v>54</v>
      </c>
      <c r="B154" s="12" t="s">
        <v>284</v>
      </c>
      <c r="C154" s="11" t="s">
        <v>283</v>
      </c>
      <c r="D154" s="13">
        <v>31458000</v>
      </c>
      <c r="E154" s="14">
        <v>0</v>
      </c>
      <c r="F154" s="14">
        <v>0</v>
      </c>
      <c r="G154" s="14">
        <v>0</v>
      </c>
      <c r="H154" s="15">
        <v>0</v>
      </c>
      <c r="I154" s="21">
        <f t="shared" si="5"/>
        <v>-31458000</v>
      </c>
      <c r="J154" s="22">
        <f t="shared" si="6"/>
        <v>0</v>
      </c>
    </row>
    <row r="155" spans="1:10" ht="45" x14ac:dyDescent="0.25">
      <c r="A155" s="12" t="s">
        <v>54</v>
      </c>
      <c r="B155" s="12" t="s">
        <v>286</v>
      </c>
      <c r="C155" s="11" t="s">
        <v>285</v>
      </c>
      <c r="D155" s="13">
        <v>270036940</v>
      </c>
      <c r="E155" s="14">
        <v>223462024.97999999</v>
      </c>
      <c r="F155" s="14">
        <v>223462024.97999999</v>
      </c>
      <c r="G155" s="14">
        <v>0</v>
      </c>
      <c r="H155" s="15">
        <v>100</v>
      </c>
      <c r="I155" s="21">
        <f t="shared" si="5"/>
        <v>-46574915.020000011</v>
      </c>
      <c r="J155" s="22">
        <f t="shared" si="6"/>
        <v>82.75239120247771</v>
      </c>
    </row>
    <row r="156" spans="1:10" ht="22.5" x14ac:dyDescent="0.25">
      <c r="A156" s="12" t="s">
        <v>126</v>
      </c>
      <c r="B156" s="12" t="s">
        <v>288</v>
      </c>
      <c r="C156" s="11" t="s">
        <v>287</v>
      </c>
      <c r="D156" s="13">
        <v>56430000</v>
      </c>
      <c r="E156" s="14">
        <v>1068.4000000000001</v>
      </c>
      <c r="F156" s="14">
        <v>1068.4000000000001</v>
      </c>
      <c r="G156" s="14">
        <v>0</v>
      </c>
      <c r="H156" s="15">
        <v>100</v>
      </c>
      <c r="I156" s="21">
        <f t="shared" si="5"/>
        <v>-56428931.600000001</v>
      </c>
      <c r="J156" s="22">
        <f t="shared" si="6"/>
        <v>1.8933191564770514E-3</v>
      </c>
    </row>
    <row r="157" spans="1:10" ht="22.5" x14ac:dyDescent="0.25">
      <c r="A157" s="12" t="s">
        <v>54</v>
      </c>
      <c r="B157" s="12" t="s">
        <v>288</v>
      </c>
      <c r="C157" s="11" t="s">
        <v>287</v>
      </c>
      <c r="D157" s="13">
        <v>42840000</v>
      </c>
      <c r="E157" s="14">
        <v>0</v>
      </c>
      <c r="F157" s="14">
        <v>0</v>
      </c>
      <c r="G157" s="14">
        <v>0</v>
      </c>
      <c r="H157" s="15">
        <v>0</v>
      </c>
      <c r="I157" s="21">
        <f t="shared" si="5"/>
        <v>-42840000</v>
      </c>
      <c r="J157" s="22">
        <f t="shared" si="6"/>
        <v>0</v>
      </c>
    </row>
    <row r="158" spans="1:10" ht="22.5" x14ac:dyDescent="0.25">
      <c r="A158" s="12" t="s">
        <v>54</v>
      </c>
      <c r="B158" s="12" t="s">
        <v>290</v>
      </c>
      <c r="C158" s="11" t="s">
        <v>289</v>
      </c>
      <c r="D158" s="13">
        <v>189005862.50999999</v>
      </c>
      <c r="E158" s="14">
        <v>54839317.060000002</v>
      </c>
      <c r="F158" s="14">
        <v>54839317.060000002</v>
      </c>
      <c r="G158" s="14">
        <v>0</v>
      </c>
      <c r="H158" s="15">
        <v>100</v>
      </c>
      <c r="I158" s="21">
        <f t="shared" si="5"/>
        <v>-134166545.44999999</v>
      </c>
      <c r="J158" s="22">
        <f t="shared" si="6"/>
        <v>29.0146116801528</v>
      </c>
    </row>
    <row r="159" spans="1:10" ht="22.5" x14ac:dyDescent="0.25">
      <c r="A159" s="12" t="s">
        <v>116</v>
      </c>
      <c r="B159" s="12" t="s">
        <v>292</v>
      </c>
      <c r="C159" s="11" t="s">
        <v>291</v>
      </c>
      <c r="D159" s="13">
        <v>23334840</v>
      </c>
      <c r="E159" s="14">
        <v>4988990.87</v>
      </c>
      <c r="F159" s="14">
        <v>4988990.87</v>
      </c>
      <c r="G159" s="14">
        <v>0</v>
      </c>
      <c r="H159" s="15">
        <v>100</v>
      </c>
      <c r="I159" s="21">
        <f t="shared" si="5"/>
        <v>-18345849.129999999</v>
      </c>
      <c r="J159" s="22">
        <f t="shared" si="6"/>
        <v>21.380008905139267</v>
      </c>
    </row>
    <row r="160" spans="1:10" ht="22.5" x14ac:dyDescent="0.25">
      <c r="A160" s="12" t="s">
        <v>54</v>
      </c>
      <c r="B160" s="12" t="s">
        <v>294</v>
      </c>
      <c r="C160" s="11" t="s">
        <v>293</v>
      </c>
      <c r="D160" s="13">
        <v>100980000</v>
      </c>
      <c r="E160" s="14">
        <v>0</v>
      </c>
      <c r="F160" s="14">
        <v>0</v>
      </c>
      <c r="G160" s="14">
        <v>0</v>
      </c>
      <c r="H160" s="15">
        <v>0</v>
      </c>
      <c r="I160" s="21">
        <f t="shared" si="5"/>
        <v>-100980000</v>
      </c>
      <c r="J160" s="22">
        <f t="shared" si="6"/>
        <v>0</v>
      </c>
    </row>
    <row r="161" spans="1:10" x14ac:dyDescent="0.25">
      <c r="A161" s="12" t="s">
        <v>54</v>
      </c>
      <c r="B161" s="12" t="s">
        <v>296</v>
      </c>
      <c r="C161" s="11" t="s">
        <v>295</v>
      </c>
      <c r="D161" s="13">
        <v>15200000</v>
      </c>
      <c r="E161" s="14">
        <v>0</v>
      </c>
      <c r="F161" s="14">
        <v>0</v>
      </c>
      <c r="G161" s="14">
        <v>0</v>
      </c>
      <c r="H161" s="15">
        <v>0</v>
      </c>
      <c r="I161" s="21">
        <f t="shared" si="5"/>
        <v>-15200000</v>
      </c>
      <c r="J161" s="22">
        <f t="shared" si="6"/>
        <v>0</v>
      </c>
    </row>
    <row r="162" spans="1:10" ht="33.75" x14ac:dyDescent="0.25">
      <c r="A162" s="12" t="s">
        <v>54</v>
      </c>
      <c r="B162" s="12" t="s">
        <v>298</v>
      </c>
      <c r="C162" s="11" t="s">
        <v>297</v>
      </c>
      <c r="D162" s="13">
        <v>321265640</v>
      </c>
      <c r="E162" s="14">
        <v>114147929.16</v>
      </c>
      <c r="F162" s="14">
        <v>114147929.16</v>
      </c>
      <c r="G162" s="14">
        <v>0</v>
      </c>
      <c r="H162" s="15">
        <v>100</v>
      </c>
      <c r="I162" s="21">
        <f t="shared" si="5"/>
        <v>-207117710.84</v>
      </c>
      <c r="J162" s="22">
        <f t="shared" si="6"/>
        <v>35.530699504621779</v>
      </c>
    </row>
    <row r="163" spans="1:10" ht="33.75" x14ac:dyDescent="0.25">
      <c r="A163" s="12" t="s">
        <v>54</v>
      </c>
      <c r="B163" s="12" t="s">
        <v>300</v>
      </c>
      <c r="C163" s="11" t="s">
        <v>299</v>
      </c>
      <c r="D163" s="13">
        <v>572969465</v>
      </c>
      <c r="E163" s="14">
        <v>0</v>
      </c>
      <c r="F163" s="14">
        <v>0</v>
      </c>
      <c r="G163" s="14">
        <v>0</v>
      </c>
      <c r="H163" s="15">
        <v>0</v>
      </c>
      <c r="I163" s="21">
        <f t="shared" si="5"/>
        <v>-572969465</v>
      </c>
      <c r="J163" s="22">
        <f t="shared" si="6"/>
        <v>0</v>
      </c>
    </row>
    <row r="164" spans="1:10" ht="22.5" x14ac:dyDescent="0.25">
      <c r="A164" s="12" t="s">
        <v>54</v>
      </c>
      <c r="B164" s="12" t="s">
        <v>302</v>
      </c>
      <c r="C164" s="11" t="s">
        <v>301</v>
      </c>
      <c r="D164" s="13">
        <v>483325060</v>
      </c>
      <c r="E164" s="14">
        <v>293305386.30000001</v>
      </c>
      <c r="F164" s="14">
        <v>293305386.30000001</v>
      </c>
      <c r="G164" s="14">
        <v>0</v>
      </c>
      <c r="H164" s="15">
        <v>100</v>
      </c>
      <c r="I164" s="21">
        <f t="shared" si="5"/>
        <v>-190019673.69999999</v>
      </c>
      <c r="J164" s="22">
        <f t="shared" si="6"/>
        <v>60.684911785869325</v>
      </c>
    </row>
    <row r="165" spans="1:10" ht="22.5" x14ac:dyDescent="0.25">
      <c r="A165" s="12" t="s">
        <v>54</v>
      </c>
      <c r="B165" s="12" t="s">
        <v>304</v>
      </c>
      <c r="C165" s="11" t="s">
        <v>303</v>
      </c>
      <c r="D165" s="13">
        <v>810977780</v>
      </c>
      <c r="E165" s="14">
        <v>26572415.969999999</v>
      </c>
      <c r="F165" s="14">
        <v>26572415.969999999</v>
      </c>
      <c r="G165" s="14">
        <v>0</v>
      </c>
      <c r="H165" s="15">
        <v>100</v>
      </c>
      <c r="I165" s="21">
        <f t="shared" ref="I165:I208" si="7">F165-D165</f>
        <v>-784405364.02999997</v>
      </c>
      <c r="J165" s="22">
        <f t="shared" ref="J165:J208" si="8">F165*100/D165</f>
        <v>3.2765898925122214</v>
      </c>
    </row>
    <row r="166" spans="1:10" ht="33.75" x14ac:dyDescent="0.25">
      <c r="A166" s="12" t="s">
        <v>54</v>
      </c>
      <c r="B166" s="12" t="s">
        <v>306</v>
      </c>
      <c r="C166" s="11" t="s">
        <v>305</v>
      </c>
      <c r="D166" s="13">
        <v>271620386</v>
      </c>
      <c r="E166" s="14">
        <v>94738346.170000002</v>
      </c>
      <c r="F166" s="14">
        <v>94738346.170000002</v>
      </c>
      <c r="G166" s="14">
        <v>0</v>
      </c>
      <c r="H166" s="15">
        <v>100</v>
      </c>
      <c r="I166" s="21">
        <f t="shared" si="7"/>
        <v>-176882039.82999998</v>
      </c>
      <c r="J166" s="22">
        <f t="shared" si="8"/>
        <v>34.878952778603299</v>
      </c>
    </row>
    <row r="167" spans="1:10" x14ac:dyDescent="0.25">
      <c r="A167" s="7" t="s">
        <v>5</v>
      </c>
      <c r="B167" s="7" t="s">
        <v>308</v>
      </c>
      <c r="C167" s="6" t="s">
        <v>307</v>
      </c>
      <c r="D167" s="8">
        <v>7198957900</v>
      </c>
      <c r="E167" s="9">
        <v>4438800253.29</v>
      </c>
      <c r="F167" s="9">
        <v>4438800253.29</v>
      </c>
      <c r="G167" s="9">
        <v>0</v>
      </c>
      <c r="H167" s="10">
        <v>100</v>
      </c>
      <c r="I167" s="19">
        <f t="shared" si="7"/>
        <v>-2760157646.71</v>
      </c>
      <c r="J167" s="20">
        <f t="shared" si="8"/>
        <v>61.658927791340467</v>
      </c>
    </row>
    <row r="168" spans="1:10" ht="33.75" x14ac:dyDescent="0.25">
      <c r="A168" s="12" t="s">
        <v>54</v>
      </c>
      <c r="B168" s="12" t="s">
        <v>310</v>
      </c>
      <c r="C168" s="11" t="s">
        <v>309</v>
      </c>
      <c r="D168" s="13">
        <v>34284000</v>
      </c>
      <c r="E168" s="14">
        <v>15499281</v>
      </c>
      <c r="F168" s="14">
        <v>15499281</v>
      </c>
      <c r="G168" s="14">
        <v>0</v>
      </c>
      <c r="H168" s="15">
        <v>100</v>
      </c>
      <c r="I168" s="21">
        <f t="shared" si="7"/>
        <v>-18784719</v>
      </c>
      <c r="J168" s="22">
        <f t="shared" si="8"/>
        <v>45.208496674833739</v>
      </c>
    </row>
    <row r="169" spans="1:10" ht="33.75" x14ac:dyDescent="0.25">
      <c r="A169" s="12" t="s">
        <v>54</v>
      </c>
      <c r="B169" s="12" t="s">
        <v>312</v>
      </c>
      <c r="C169" s="11" t="s">
        <v>311</v>
      </c>
      <c r="D169" s="13">
        <v>15066000</v>
      </c>
      <c r="E169" s="14">
        <v>7533000</v>
      </c>
      <c r="F169" s="14">
        <v>7533000</v>
      </c>
      <c r="G169" s="14">
        <v>0</v>
      </c>
      <c r="H169" s="15">
        <v>100</v>
      </c>
      <c r="I169" s="21">
        <f t="shared" si="7"/>
        <v>-7533000</v>
      </c>
      <c r="J169" s="22">
        <f t="shared" si="8"/>
        <v>50</v>
      </c>
    </row>
    <row r="170" spans="1:10" ht="45" x14ac:dyDescent="0.25">
      <c r="A170" s="12" t="s">
        <v>54</v>
      </c>
      <c r="B170" s="12" t="s">
        <v>314</v>
      </c>
      <c r="C170" s="11" t="s">
        <v>313</v>
      </c>
      <c r="D170" s="13">
        <v>11450000</v>
      </c>
      <c r="E170" s="14">
        <v>7750000</v>
      </c>
      <c r="F170" s="14">
        <v>7750000</v>
      </c>
      <c r="G170" s="14">
        <v>0</v>
      </c>
      <c r="H170" s="15">
        <v>100</v>
      </c>
      <c r="I170" s="21">
        <f t="shared" si="7"/>
        <v>-3700000</v>
      </c>
      <c r="J170" s="22">
        <f t="shared" si="8"/>
        <v>67.685589519650648</v>
      </c>
    </row>
    <row r="171" spans="1:10" ht="90" x14ac:dyDescent="0.25">
      <c r="A171" s="12" t="s">
        <v>54</v>
      </c>
      <c r="B171" s="12" t="s">
        <v>316</v>
      </c>
      <c r="C171" s="11" t="s">
        <v>315</v>
      </c>
      <c r="D171" s="13">
        <v>1992000</v>
      </c>
      <c r="E171" s="14">
        <v>1159400</v>
      </c>
      <c r="F171" s="14">
        <v>1159400</v>
      </c>
      <c r="G171" s="14">
        <v>0</v>
      </c>
      <c r="H171" s="15">
        <v>100</v>
      </c>
      <c r="I171" s="21">
        <f t="shared" si="7"/>
        <v>-832600</v>
      </c>
      <c r="J171" s="22">
        <f t="shared" si="8"/>
        <v>58.20281124497992</v>
      </c>
    </row>
    <row r="172" spans="1:10" ht="33.75" x14ac:dyDescent="0.25">
      <c r="A172" s="12" t="s">
        <v>54</v>
      </c>
      <c r="B172" s="12" t="s">
        <v>318</v>
      </c>
      <c r="C172" s="11" t="s">
        <v>317</v>
      </c>
      <c r="D172" s="13">
        <v>8840000</v>
      </c>
      <c r="E172" s="14">
        <v>8840000</v>
      </c>
      <c r="F172" s="14">
        <v>8840000</v>
      </c>
      <c r="G172" s="14">
        <v>0</v>
      </c>
      <c r="H172" s="15">
        <v>100</v>
      </c>
      <c r="I172" s="21">
        <f t="shared" si="7"/>
        <v>0</v>
      </c>
      <c r="J172" s="22">
        <f t="shared" si="8"/>
        <v>100</v>
      </c>
    </row>
    <row r="173" spans="1:10" ht="33.75" x14ac:dyDescent="0.25">
      <c r="A173" s="12" t="s">
        <v>54</v>
      </c>
      <c r="B173" s="12" t="s">
        <v>320</v>
      </c>
      <c r="C173" s="11" t="s">
        <v>319</v>
      </c>
      <c r="D173" s="13">
        <v>1473000</v>
      </c>
      <c r="E173" s="14">
        <v>749000</v>
      </c>
      <c r="F173" s="14">
        <v>749000</v>
      </c>
      <c r="G173" s="14">
        <v>0</v>
      </c>
      <c r="H173" s="15">
        <v>100</v>
      </c>
      <c r="I173" s="21">
        <f t="shared" si="7"/>
        <v>-724000</v>
      </c>
      <c r="J173" s="22">
        <f t="shared" si="8"/>
        <v>50.848608282416834</v>
      </c>
    </row>
    <row r="174" spans="1:10" ht="33.75" x14ac:dyDescent="0.25">
      <c r="A174" s="12" t="s">
        <v>116</v>
      </c>
      <c r="B174" s="12" t="s">
        <v>322</v>
      </c>
      <c r="C174" s="11" t="s">
        <v>321</v>
      </c>
      <c r="D174" s="13">
        <v>16000</v>
      </c>
      <c r="E174" s="14">
        <v>0</v>
      </c>
      <c r="F174" s="14">
        <v>0</v>
      </c>
      <c r="G174" s="14">
        <v>0</v>
      </c>
      <c r="H174" s="15">
        <v>0</v>
      </c>
      <c r="I174" s="21">
        <f t="shared" si="7"/>
        <v>-16000</v>
      </c>
      <c r="J174" s="22">
        <f t="shared" si="8"/>
        <v>0</v>
      </c>
    </row>
    <row r="175" spans="1:10" ht="45" x14ac:dyDescent="0.25">
      <c r="A175" s="12" t="s">
        <v>54</v>
      </c>
      <c r="B175" s="12" t="s">
        <v>324</v>
      </c>
      <c r="C175" s="11" t="s">
        <v>323</v>
      </c>
      <c r="D175" s="13">
        <v>3312000</v>
      </c>
      <c r="E175" s="14">
        <v>0</v>
      </c>
      <c r="F175" s="14">
        <v>0</v>
      </c>
      <c r="G175" s="14">
        <v>0</v>
      </c>
      <c r="H175" s="15">
        <v>0</v>
      </c>
      <c r="I175" s="21">
        <f t="shared" si="7"/>
        <v>-3312000</v>
      </c>
      <c r="J175" s="22">
        <f t="shared" si="8"/>
        <v>0</v>
      </c>
    </row>
    <row r="176" spans="1:10" ht="45" x14ac:dyDescent="0.25">
      <c r="A176" s="12" t="s">
        <v>54</v>
      </c>
      <c r="B176" s="12" t="s">
        <v>326</v>
      </c>
      <c r="C176" s="11" t="s">
        <v>325</v>
      </c>
      <c r="D176" s="13">
        <v>4481000</v>
      </c>
      <c r="E176" s="14">
        <v>2553244</v>
      </c>
      <c r="F176" s="14">
        <v>2553244</v>
      </c>
      <c r="G176" s="14">
        <v>0</v>
      </c>
      <c r="H176" s="15">
        <v>100</v>
      </c>
      <c r="I176" s="21">
        <f t="shared" si="7"/>
        <v>-1927756</v>
      </c>
      <c r="J176" s="22">
        <f t="shared" si="8"/>
        <v>56.979334969872795</v>
      </c>
    </row>
    <row r="177" spans="1:10" ht="56.25" x14ac:dyDescent="0.25">
      <c r="A177" s="12" t="s">
        <v>54</v>
      </c>
      <c r="B177" s="12" t="s">
        <v>328</v>
      </c>
      <c r="C177" s="11" t="s">
        <v>327</v>
      </c>
      <c r="D177" s="13">
        <v>36288000</v>
      </c>
      <c r="E177" s="14">
        <v>36288000</v>
      </c>
      <c r="F177" s="14">
        <v>36288000</v>
      </c>
      <c r="G177" s="14">
        <v>0</v>
      </c>
      <c r="H177" s="15">
        <v>100</v>
      </c>
      <c r="I177" s="21">
        <f t="shared" si="7"/>
        <v>0</v>
      </c>
      <c r="J177" s="22">
        <f t="shared" si="8"/>
        <v>100</v>
      </c>
    </row>
    <row r="178" spans="1:10" ht="45" x14ac:dyDescent="0.25">
      <c r="A178" s="12" t="s">
        <v>54</v>
      </c>
      <c r="B178" s="12" t="s">
        <v>330</v>
      </c>
      <c r="C178" s="11" t="s">
        <v>329</v>
      </c>
      <c r="D178" s="13">
        <v>1945000</v>
      </c>
      <c r="E178" s="14">
        <v>1211000</v>
      </c>
      <c r="F178" s="14">
        <v>1211000</v>
      </c>
      <c r="G178" s="14">
        <v>0</v>
      </c>
      <c r="H178" s="15">
        <v>100</v>
      </c>
      <c r="I178" s="21">
        <f t="shared" si="7"/>
        <v>-734000</v>
      </c>
      <c r="J178" s="22">
        <f t="shared" si="8"/>
        <v>62.26221079691517</v>
      </c>
    </row>
    <row r="179" spans="1:10" ht="67.5" x14ac:dyDescent="0.25">
      <c r="A179" s="12" t="s">
        <v>125</v>
      </c>
      <c r="B179" s="12" t="s">
        <v>332</v>
      </c>
      <c r="C179" s="11" t="s">
        <v>331</v>
      </c>
      <c r="D179" s="13">
        <v>6534000</v>
      </c>
      <c r="E179" s="14">
        <v>3267000</v>
      </c>
      <c r="F179" s="14">
        <v>3267000</v>
      </c>
      <c r="G179" s="14">
        <v>0</v>
      </c>
      <c r="H179" s="15">
        <v>100</v>
      </c>
      <c r="I179" s="21">
        <f t="shared" si="7"/>
        <v>-3267000</v>
      </c>
      <c r="J179" s="22">
        <f t="shared" si="8"/>
        <v>50</v>
      </c>
    </row>
    <row r="180" spans="1:10" ht="67.5" x14ac:dyDescent="0.25">
      <c r="A180" s="12" t="s">
        <v>116</v>
      </c>
      <c r="B180" s="12" t="s">
        <v>334</v>
      </c>
      <c r="C180" s="11" t="s">
        <v>333</v>
      </c>
      <c r="D180" s="13">
        <v>1307000</v>
      </c>
      <c r="E180" s="14">
        <v>334886.17</v>
      </c>
      <c r="F180" s="14">
        <v>334886.17</v>
      </c>
      <c r="G180" s="14">
        <v>0</v>
      </c>
      <c r="H180" s="15">
        <v>100</v>
      </c>
      <c r="I180" s="21">
        <f t="shared" si="7"/>
        <v>-972113.83000000007</v>
      </c>
      <c r="J180" s="22">
        <f t="shared" si="8"/>
        <v>25.622507268553939</v>
      </c>
    </row>
    <row r="181" spans="1:10" ht="67.5" x14ac:dyDescent="0.25">
      <c r="A181" s="12" t="s">
        <v>116</v>
      </c>
      <c r="B181" s="12" t="s">
        <v>336</v>
      </c>
      <c r="C181" s="11" t="s">
        <v>335</v>
      </c>
      <c r="D181" s="13">
        <v>130684000</v>
      </c>
      <c r="E181" s="14">
        <v>43437092.82</v>
      </c>
      <c r="F181" s="14">
        <v>43437092.82</v>
      </c>
      <c r="G181" s="14">
        <v>0</v>
      </c>
      <c r="H181" s="15">
        <v>100</v>
      </c>
      <c r="I181" s="21">
        <f t="shared" si="7"/>
        <v>-87246907.180000007</v>
      </c>
      <c r="J181" s="22">
        <f t="shared" si="8"/>
        <v>33.238263919071962</v>
      </c>
    </row>
    <row r="182" spans="1:10" ht="33.75" x14ac:dyDescent="0.25">
      <c r="A182" s="12" t="s">
        <v>54</v>
      </c>
      <c r="B182" s="12" t="s">
        <v>338</v>
      </c>
      <c r="C182" s="11" t="s">
        <v>337</v>
      </c>
      <c r="D182" s="13">
        <v>113169000</v>
      </c>
      <c r="E182" s="14">
        <v>74668439.25</v>
      </c>
      <c r="F182" s="14">
        <v>74668439.25</v>
      </c>
      <c r="G182" s="14">
        <v>0</v>
      </c>
      <c r="H182" s="15">
        <v>100</v>
      </c>
      <c r="I182" s="21">
        <f t="shared" si="7"/>
        <v>-38500560.75</v>
      </c>
      <c r="J182" s="22">
        <f t="shared" si="8"/>
        <v>65.979587387005282</v>
      </c>
    </row>
    <row r="183" spans="1:10" ht="33.75" x14ac:dyDescent="0.25">
      <c r="A183" s="12" t="s">
        <v>54</v>
      </c>
      <c r="B183" s="12" t="s">
        <v>340</v>
      </c>
      <c r="C183" s="11" t="s">
        <v>339</v>
      </c>
      <c r="D183" s="13">
        <v>25600</v>
      </c>
      <c r="E183" s="14">
        <v>0</v>
      </c>
      <c r="F183" s="14">
        <v>0</v>
      </c>
      <c r="G183" s="14">
        <v>0</v>
      </c>
      <c r="H183" s="15">
        <v>0</v>
      </c>
      <c r="I183" s="21">
        <f t="shared" si="7"/>
        <v>-25600</v>
      </c>
      <c r="J183" s="22">
        <f t="shared" si="8"/>
        <v>0</v>
      </c>
    </row>
    <row r="184" spans="1:10" ht="33.75" x14ac:dyDescent="0.25">
      <c r="A184" s="12" t="s">
        <v>116</v>
      </c>
      <c r="B184" s="12" t="s">
        <v>342</v>
      </c>
      <c r="C184" s="11" t="s">
        <v>341</v>
      </c>
      <c r="D184" s="13">
        <v>9771300</v>
      </c>
      <c r="E184" s="14">
        <v>5699930.5999999996</v>
      </c>
      <c r="F184" s="14">
        <v>5699930.5999999996</v>
      </c>
      <c r="G184" s="14">
        <v>0</v>
      </c>
      <c r="H184" s="15">
        <v>100</v>
      </c>
      <c r="I184" s="21">
        <f t="shared" si="7"/>
        <v>-4071369.4000000004</v>
      </c>
      <c r="J184" s="22">
        <f t="shared" si="8"/>
        <v>58.333390644028945</v>
      </c>
    </row>
    <row r="185" spans="1:10" ht="56.25" x14ac:dyDescent="0.25">
      <c r="A185" s="12" t="s">
        <v>116</v>
      </c>
      <c r="B185" s="12" t="s">
        <v>344</v>
      </c>
      <c r="C185" s="11" t="s">
        <v>343</v>
      </c>
      <c r="D185" s="13">
        <v>149076000</v>
      </c>
      <c r="E185" s="14">
        <v>100549309.52</v>
      </c>
      <c r="F185" s="14">
        <v>100549309.52</v>
      </c>
      <c r="G185" s="14">
        <v>0</v>
      </c>
      <c r="H185" s="15">
        <v>100</v>
      </c>
      <c r="I185" s="21">
        <f t="shared" si="7"/>
        <v>-48526690.480000004</v>
      </c>
      <c r="J185" s="22">
        <f t="shared" si="8"/>
        <v>67.448354879390379</v>
      </c>
    </row>
    <row r="186" spans="1:10" ht="123.75" x14ac:dyDescent="0.25">
      <c r="A186" s="12" t="s">
        <v>116</v>
      </c>
      <c r="B186" s="12" t="s">
        <v>346</v>
      </c>
      <c r="C186" s="11" t="s">
        <v>345</v>
      </c>
      <c r="D186" s="13">
        <v>517851000</v>
      </c>
      <c r="E186" s="14">
        <v>229748532</v>
      </c>
      <c r="F186" s="14">
        <v>229748532</v>
      </c>
      <c r="G186" s="14">
        <v>0</v>
      </c>
      <c r="H186" s="15">
        <v>100</v>
      </c>
      <c r="I186" s="21">
        <f t="shared" si="7"/>
        <v>-288102468</v>
      </c>
      <c r="J186" s="22">
        <f t="shared" si="8"/>
        <v>44.365760035222486</v>
      </c>
    </row>
    <row r="187" spans="1:10" ht="101.25" x14ac:dyDescent="0.25">
      <c r="A187" s="12" t="s">
        <v>116</v>
      </c>
      <c r="B187" s="12" t="s">
        <v>348</v>
      </c>
      <c r="C187" s="11" t="s">
        <v>347</v>
      </c>
      <c r="D187" s="13">
        <v>6151393000</v>
      </c>
      <c r="E187" s="14">
        <v>3899512137.9299998</v>
      </c>
      <c r="F187" s="14">
        <v>3899512137.9299998</v>
      </c>
      <c r="G187" s="14">
        <v>0</v>
      </c>
      <c r="H187" s="15">
        <v>100</v>
      </c>
      <c r="I187" s="21">
        <f t="shared" si="7"/>
        <v>-2251880862.0700002</v>
      </c>
      <c r="J187" s="22">
        <f t="shared" si="8"/>
        <v>63.392342806417993</v>
      </c>
    </row>
    <row r="188" spans="1:10" x14ac:dyDescent="0.25">
      <c r="A188" s="7" t="s">
        <v>5</v>
      </c>
      <c r="B188" s="7" t="s">
        <v>350</v>
      </c>
      <c r="C188" s="6" t="s">
        <v>349</v>
      </c>
      <c r="D188" s="8">
        <v>1258151379</v>
      </c>
      <c r="E188" s="9">
        <v>1851560</v>
      </c>
      <c r="F188" s="9">
        <v>1851560</v>
      </c>
      <c r="G188" s="9">
        <v>0</v>
      </c>
      <c r="H188" s="10">
        <v>100</v>
      </c>
      <c r="I188" s="19">
        <f t="shared" si="7"/>
        <v>-1256299819</v>
      </c>
      <c r="J188" s="20">
        <f t="shared" si="8"/>
        <v>0.14716512105813939</v>
      </c>
    </row>
    <row r="189" spans="1:10" ht="33.75" x14ac:dyDescent="0.25">
      <c r="A189" s="12" t="s">
        <v>54</v>
      </c>
      <c r="B189" s="12" t="s">
        <v>352</v>
      </c>
      <c r="C189" s="11" t="s">
        <v>351</v>
      </c>
      <c r="D189" s="13">
        <v>88117000</v>
      </c>
      <c r="E189" s="14">
        <v>0</v>
      </c>
      <c r="F189" s="14">
        <v>0</v>
      </c>
      <c r="G189" s="14">
        <v>0</v>
      </c>
      <c r="H189" s="15">
        <v>0</v>
      </c>
      <c r="I189" s="21">
        <f t="shared" si="7"/>
        <v>-88117000</v>
      </c>
      <c r="J189" s="22">
        <f t="shared" si="8"/>
        <v>0</v>
      </c>
    </row>
    <row r="190" spans="1:10" ht="22.5" x14ac:dyDescent="0.25">
      <c r="A190" s="12" t="s">
        <v>126</v>
      </c>
      <c r="B190" s="12" t="s">
        <v>354</v>
      </c>
      <c r="C190" s="11" t="s">
        <v>353</v>
      </c>
      <c r="D190" s="13">
        <v>555343590</v>
      </c>
      <c r="E190" s="14">
        <v>0</v>
      </c>
      <c r="F190" s="14">
        <v>0</v>
      </c>
      <c r="G190" s="14">
        <v>0</v>
      </c>
      <c r="H190" s="15">
        <v>0</v>
      </c>
      <c r="I190" s="21">
        <f t="shared" si="7"/>
        <v>-555343590</v>
      </c>
      <c r="J190" s="22">
        <f t="shared" si="8"/>
        <v>0</v>
      </c>
    </row>
    <row r="191" spans="1:10" ht="45" x14ac:dyDescent="0.25">
      <c r="A191" s="12" t="s">
        <v>116</v>
      </c>
      <c r="B191" s="12" t="s">
        <v>356</v>
      </c>
      <c r="C191" s="11" t="s">
        <v>355</v>
      </c>
      <c r="D191" s="13">
        <v>2449000</v>
      </c>
      <c r="E191" s="14">
        <v>1851560</v>
      </c>
      <c r="F191" s="14">
        <v>1851560</v>
      </c>
      <c r="G191" s="14">
        <v>0</v>
      </c>
      <c r="H191" s="15">
        <v>100</v>
      </c>
      <c r="I191" s="21">
        <f t="shared" si="7"/>
        <v>-597440</v>
      </c>
      <c r="J191" s="22">
        <f t="shared" si="8"/>
        <v>75.604736627194768</v>
      </c>
    </row>
    <row r="192" spans="1:10" ht="45" x14ac:dyDescent="0.25">
      <c r="A192" s="12" t="s">
        <v>116</v>
      </c>
      <c r="B192" s="12" t="s">
        <v>358</v>
      </c>
      <c r="C192" s="11" t="s">
        <v>357</v>
      </c>
      <c r="D192" s="13">
        <v>356000</v>
      </c>
      <c r="E192" s="14">
        <v>0</v>
      </c>
      <c r="F192" s="14">
        <v>0</v>
      </c>
      <c r="G192" s="14">
        <v>0</v>
      </c>
      <c r="H192" s="15">
        <v>0</v>
      </c>
      <c r="I192" s="21">
        <f t="shared" si="7"/>
        <v>-356000</v>
      </c>
      <c r="J192" s="22">
        <f t="shared" si="8"/>
        <v>0</v>
      </c>
    </row>
    <row r="193" spans="1:10" ht="33.75" x14ac:dyDescent="0.25">
      <c r="A193" s="12" t="s">
        <v>54</v>
      </c>
      <c r="B193" s="12" t="s">
        <v>360</v>
      </c>
      <c r="C193" s="11" t="s">
        <v>359</v>
      </c>
      <c r="D193" s="13">
        <v>611885789</v>
      </c>
      <c r="E193" s="14">
        <v>0</v>
      </c>
      <c r="F193" s="14">
        <v>0</v>
      </c>
      <c r="G193" s="14">
        <v>0</v>
      </c>
      <c r="H193" s="15">
        <v>0</v>
      </c>
      <c r="I193" s="21">
        <f t="shared" si="7"/>
        <v>-611885789</v>
      </c>
      <c r="J193" s="22">
        <f t="shared" si="8"/>
        <v>0</v>
      </c>
    </row>
    <row r="194" spans="1:10" ht="21" x14ac:dyDescent="0.25">
      <c r="A194" s="7" t="s">
        <v>5</v>
      </c>
      <c r="B194" s="7" t="s">
        <v>362</v>
      </c>
      <c r="C194" s="6" t="s">
        <v>361</v>
      </c>
      <c r="D194" s="8">
        <v>51362751.619999997</v>
      </c>
      <c r="E194" s="9">
        <v>51362751.619999997</v>
      </c>
      <c r="F194" s="9">
        <v>51362751.619999997</v>
      </c>
      <c r="G194" s="9">
        <v>0</v>
      </c>
      <c r="H194" s="10">
        <v>100</v>
      </c>
      <c r="I194" s="19">
        <f t="shared" si="7"/>
        <v>0</v>
      </c>
      <c r="J194" s="20">
        <f t="shared" si="8"/>
        <v>100</v>
      </c>
    </row>
    <row r="195" spans="1:10" ht="21" x14ac:dyDescent="0.25">
      <c r="A195" s="7" t="s">
        <v>5</v>
      </c>
      <c r="B195" s="7" t="s">
        <v>364</v>
      </c>
      <c r="C195" s="6" t="s">
        <v>363</v>
      </c>
      <c r="D195" s="8">
        <v>51362751.619999997</v>
      </c>
      <c r="E195" s="9">
        <v>51362751.619999997</v>
      </c>
      <c r="F195" s="9">
        <v>51362751.619999997</v>
      </c>
      <c r="G195" s="9">
        <v>0</v>
      </c>
      <c r="H195" s="10">
        <v>100</v>
      </c>
      <c r="I195" s="19">
        <f t="shared" si="7"/>
        <v>0</v>
      </c>
      <c r="J195" s="20">
        <f t="shared" si="8"/>
        <v>100</v>
      </c>
    </row>
    <row r="196" spans="1:10" ht="33.75" x14ac:dyDescent="0.25">
      <c r="A196" s="12" t="s">
        <v>126</v>
      </c>
      <c r="B196" s="12" t="s">
        <v>366</v>
      </c>
      <c r="C196" s="11" t="s">
        <v>365</v>
      </c>
      <c r="D196" s="13">
        <v>3693048.71</v>
      </c>
      <c r="E196" s="14">
        <v>3693048.71</v>
      </c>
      <c r="F196" s="14">
        <v>3693048.71</v>
      </c>
      <c r="G196" s="14">
        <v>0</v>
      </c>
      <c r="H196" s="15">
        <v>100</v>
      </c>
      <c r="I196" s="21">
        <f t="shared" si="7"/>
        <v>0</v>
      </c>
      <c r="J196" s="22">
        <f t="shared" si="8"/>
        <v>100</v>
      </c>
    </row>
    <row r="197" spans="1:10" ht="33.75" x14ac:dyDescent="0.25">
      <c r="A197" s="12" t="s">
        <v>131</v>
      </c>
      <c r="B197" s="12" t="s">
        <v>366</v>
      </c>
      <c r="C197" s="11" t="s">
        <v>365</v>
      </c>
      <c r="D197" s="13">
        <v>442300</v>
      </c>
      <c r="E197" s="14">
        <v>442300</v>
      </c>
      <c r="F197" s="14">
        <v>442300</v>
      </c>
      <c r="G197" s="14">
        <v>0</v>
      </c>
      <c r="H197" s="15">
        <v>100</v>
      </c>
      <c r="I197" s="21">
        <f t="shared" si="7"/>
        <v>0</v>
      </c>
      <c r="J197" s="22">
        <f t="shared" si="8"/>
        <v>100</v>
      </c>
    </row>
    <row r="198" spans="1:10" ht="33.75" x14ac:dyDescent="0.25">
      <c r="A198" s="12" t="s">
        <v>116</v>
      </c>
      <c r="B198" s="12" t="s">
        <v>366</v>
      </c>
      <c r="C198" s="11" t="s">
        <v>365</v>
      </c>
      <c r="D198" s="13">
        <v>20000000</v>
      </c>
      <c r="E198" s="14">
        <v>20000000</v>
      </c>
      <c r="F198" s="14">
        <v>20000000</v>
      </c>
      <c r="G198" s="14">
        <v>0</v>
      </c>
      <c r="H198" s="15">
        <v>100</v>
      </c>
      <c r="I198" s="21">
        <f t="shared" si="7"/>
        <v>0</v>
      </c>
      <c r="J198" s="22">
        <f t="shared" si="8"/>
        <v>100</v>
      </c>
    </row>
    <row r="199" spans="1:10" ht="33.75" x14ac:dyDescent="0.25">
      <c r="A199" s="12" t="s">
        <v>54</v>
      </c>
      <c r="B199" s="12" t="s">
        <v>366</v>
      </c>
      <c r="C199" s="11" t="s">
        <v>365</v>
      </c>
      <c r="D199" s="13">
        <v>26929039.27</v>
      </c>
      <c r="E199" s="14">
        <v>26929039.27</v>
      </c>
      <c r="F199" s="14">
        <v>26929039.27</v>
      </c>
      <c r="G199" s="14">
        <v>0</v>
      </c>
      <c r="H199" s="15">
        <v>100</v>
      </c>
      <c r="I199" s="21">
        <f t="shared" si="7"/>
        <v>0</v>
      </c>
      <c r="J199" s="22">
        <f t="shared" si="8"/>
        <v>100</v>
      </c>
    </row>
    <row r="200" spans="1:10" ht="33.75" x14ac:dyDescent="0.25">
      <c r="A200" s="12" t="s">
        <v>125</v>
      </c>
      <c r="B200" s="12" t="s">
        <v>368</v>
      </c>
      <c r="C200" s="11" t="s">
        <v>367</v>
      </c>
      <c r="D200" s="13">
        <v>298363.64</v>
      </c>
      <c r="E200" s="14">
        <v>298363.64</v>
      </c>
      <c r="F200" s="14">
        <v>298363.64</v>
      </c>
      <c r="G200" s="14">
        <v>0</v>
      </c>
      <c r="H200" s="15">
        <v>100</v>
      </c>
      <c r="I200" s="21">
        <f t="shared" si="7"/>
        <v>0</v>
      </c>
      <c r="J200" s="22">
        <f t="shared" si="8"/>
        <v>100</v>
      </c>
    </row>
    <row r="201" spans="1:10" x14ac:dyDescent="0.25">
      <c r="A201" s="7" t="s">
        <v>5</v>
      </c>
      <c r="B201" s="7" t="s">
        <v>370</v>
      </c>
      <c r="C201" s="6" t="s">
        <v>369</v>
      </c>
      <c r="D201" s="8">
        <v>3038000</v>
      </c>
      <c r="E201" s="9">
        <v>3038000</v>
      </c>
      <c r="F201" s="9">
        <v>3177159.35</v>
      </c>
      <c r="G201" s="9">
        <v>139159.35</v>
      </c>
      <c r="H201" s="10">
        <v>104.58062376563528</v>
      </c>
      <c r="I201" s="19">
        <f t="shared" si="7"/>
        <v>139159.35000000009</v>
      </c>
      <c r="J201" s="20">
        <f t="shared" si="8"/>
        <v>104.58062376563528</v>
      </c>
    </row>
    <row r="202" spans="1:10" x14ac:dyDescent="0.25">
      <c r="A202" s="12" t="s">
        <v>116</v>
      </c>
      <c r="B202" s="12" t="s">
        <v>372</v>
      </c>
      <c r="C202" s="11" t="s">
        <v>371</v>
      </c>
      <c r="D202" s="13">
        <v>3038000</v>
      </c>
      <c r="E202" s="14">
        <v>3038000</v>
      </c>
      <c r="F202" s="14">
        <v>3177154.86</v>
      </c>
      <c r="G202" s="14">
        <v>139154.85999999999</v>
      </c>
      <c r="H202" s="15">
        <v>104.58047597103356</v>
      </c>
      <c r="I202" s="21">
        <f t="shared" si="7"/>
        <v>139154.85999999987</v>
      </c>
      <c r="J202" s="22">
        <f t="shared" si="8"/>
        <v>104.58047597103358</v>
      </c>
    </row>
    <row r="203" spans="1:10" ht="31.5" x14ac:dyDescent="0.25">
      <c r="A203" s="7" t="s">
        <v>5</v>
      </c>
      <c r="B203" s="7" t="s">
        <v>374</v>
      </c>
      <c r="C203" s="6" t="s">
        <v>373</v>
      </c>
      <c r="D203" s="8">
        <v>6912183.0899999999</v>
      </c>
      <c r="E203" s="9">
        <v>6912183.0899999999</v>
      </c>
      <c r="F203" s="9">
        <v>6933039.6900000004</v>
      </c>
      <c r="G203" s="9">
        <v>20856.599999999999</v>
      </c>
      <c r="H203" s="10">
        <v>100.30173679904652</v>
      </c>
      <c r="I203" s="19">
        <f t="shared" si="7"/>
        <v>20856.600000000559</v>
      </c>
      <c r="J203" s="20">
        <f t="shared" si="8"/>
        <v>100.30173679904651</v>
      </c>
    </row>
    <row r="204" spans="1:10" ht="22.5" x14ac:dyDescent="0.25">
      <c r="A204" s="12" t="s">
        <v>116</v>
      </c>
      <c r="B204" s="12" t="s">
        <v>376</v>
      </c>
      <c r="C204" s="11" t="s">
        <v>375</v>
      </c>
      <c r="D204" s="13">
        <v>6167436.8799999999</v>
      </c>
      <c r="E204" s="14">
        <v>6167436.8799999999</v>
      </c>
      <c r="F204" s="14">
        <v>6188293.4800000004</v>
      </c>
      <c r="G204" s="14">
        <v>20856.599999999999</v>
      </c>
      <c r="H204" s="15">
        <v>100.33817289752305</v>
      </c>
      <c r="I204" s="21">
        <f t="shared" si="7"/>
        <v>20856.600000000559</v>
      </c>
      <c r="J204" s="22">
        <f t="shared" si="8"/>
        <v>100.33817289752304</v>
      </c>
    </row>
    <row r="205" spans="1:10" ht="22.5" x14ac:dyDescent="0.25">
      <c r="A205" s="12" t="s">
        <v>116</v>
      </c>
      <c r="B205" s="12" t="s">
        <v>378</v>
      </c>
      <c r="C205" s="11" t="s">
        <v>377</v>
      </c>
      <c r="D205" s="13">
        <v>265641.21000000002</v>
      </c>
      <c r="E205" s="14">
        <v>265641.21000000002</v>
      </c>
      <c r="F205" s="14">
        <v>265641.21000000002</v>
      </c>
      <c r="G205" s="14">
        <v>0</v>
      </c>
      <c r="H205" s="15">
        <v>100</v>
      </c>
      <c r="I205" s="21">
        <f t="shared" si="7"/>
        <v>0</v>
      </c>
      <c r="J205" s="22">
        <f t="shared" si="8"/>
        <v>100</v>
      </c>
    </row>
    <row r="206" spans="1:10" ht="22.5" x14ac:dyDescent="0.25">
      <c r="A206" s="12" t="s">
        <v>116</v>
      </c>
      <c r="B206" s="12" t="s">
        <v>380</v>
      </c>
      <c r="C206" s="11" t="s">
        <v>379</v>
      </c>
      <c r="D206" s="13">
        <v>319680</v>
      </c>
      <c r="E206" s="14">
        <v>319680</v>
      </c>
      <c r="F206" s="14">
        <v>319680</v>
      </c>
      <c r="G206" s="14">
        <v>0</v>
      </c>
      <c r="H206" s="15">
        <v>100</v>
      </c>
      <c r="I206" s="21">
        <f t="shared" si="7"/>
        <v>0</v>
      </c>
      <c r="J206" s="22">
        <f t="shared" si="8"/>
        <v>100</v>
      </c>
    </row>
    <row r="207" spans="1:10" ht="22.5" x14ac:dyDescent="0.25">
      <c r="A207" s="12" t="s">
        <v>54</v>
      </c>
      <c r="B207" s="12" t="s">
        <v>380</v>
      </c>
      <c r="C207" s="11" t="s">
        <v>379</v>
      </c>
      <c r="D207" s="13">
        <v>159425</v>
      </c>
      <c r="E207" s="14">
        <v>159425</v>
      </c>
      <c r="F207" s="14">
        <v>159425</v>
      </c>
      <c r="G207" s="14">
        <v>0</v>
      </c>
      <c r="H207" s="15">
        <v>100</v>
      </c>
      <c r="I207" s="21">
        <f t="shared" si="7"/>
        <v>0</v>
      </c>
      <c r="J207" s="22">
        <f t="shared" si="8"/>
        <v>100</v>
      </c>
    </row>
    <row r="208" spans="1:10" ht="21" x14ac:dyDescent="0.25">
      <c r="A208" s="7" t="s">
        <v>5</v>
      </c>
      <c r="B208" s="7" t="s">
        <v>382</v>
      </c>
      <c r="C208" s="6" t="s">
        <v>381</v>
      </c>
      <c r="D208" s="8">
        <v>-35343398.100000001</v>
      </c>
      <c r="E208" s="9">
        <v>-35343398.100000001</v>
      </c>
      <c r="F208" s="9">
        <v>-35364254.700000003</v>
      </c>
      <c r="G208" s="9">
        <v>-20856.599999999999</v>
      </c>
      <c r="H208" s="10">
        <v>100.05901130372634</v>
      </c>
      <c r="I208" s="19">
        <f t="shared" si="7"/>
        <v>-20856.60000000149</v>
      </c>
      <c r="J208" s="20">
        <f t="shared" si="8"/>
        <v>100.05901130372635</v>
      </c>
    </row>
    <row r="209" spans="1:10" ht="33.75" x14ac:dyDescent="0.25">
      <c r="A209" s="12" t="s">
        <v>116</v>
      </c>
      <c r="B209" s="12" t="s">
        <v>384</v>
      </c>
      <c r="C209" s="11" t="s">
        <v>383</v>
      </c>
      <c r="D209" s="13">
        <v>-4997633.37</v>
      </c>
      <c r="E209" s="14">
        <v>-4997633.37</v>
      </c>
      <c r="F209" s="14">
        <v>-4997633.37</v>
      </c>
      <c r="G209" s="14">
        <v>0</v>
      </c>
      <c r="H209" s="15">
        <v>100</v>
      </c>
      <c r="I209" s="21">
        <f t="shared" ref="I209:I212" si="9">F209-D209</f>
        <v>0</v>
      </c>
      <c r="J209" s="22">
        <f t="shared" ref="J209:J212" si="10">F209*100/D209</f>
        <v>100</v>
      </c>
    </row>
    <row r="210" spans="1:10" ht="22.5" x14ac:dyDescent="0.25">
      <c r="A210" s="12" t="s">
        <v>116</v>
      </c>
      <c r="B210" s="12" t="s">
        <v>386</v>
      </c>
      <c r="C210" s="11" t="s">
        <v>385</v>
      </c>
      <c r="D210" s="13">
        <v>-26537367.039999999</v>
      </c>
      <c r="E210" s="14">
        <v>-26537367.039999999</v>
      </c>
      <c r="F210" s="14">
        <v>-26558223.640000001</v>
      </c>
      <c r="G210" s="14">
        <v>-20856.599999999999</v>
      </c>
      <c r="H210" s="15">
        <v>100.07859332830029</v>
      </c>
      <c r="I210" s="21">
        <f t="shared" si="9"/>
        <v>-20856.60000000149</v>
      </c>
      <c r="J210" s="22">
        <f t="shared" si="10"/>
        <v>100.07859332830029</v>
      </c>
    </row>
    <row r="211" spans="1:10" ht="22.5" x14ac:dyDescent="0.25">
      <c r="A211" s="12" t="s">
        <v>54</v>
      </c>
      <c r="B211" s="12" t="s">
        <v>386</v>
      </c>
      <c r="C211" s="11" t="s">
        <v>385</v>
      </c>
      <c r="D211" s="13">
        <v>-3808397.69</v>
      </c>
      <c r="E211" s="14">
        <v>-3808397.69</v>
      </c>
      <c r="F211" s="14">
        <v>-3808397.69</v>
      </c>
      <c r="G211" s="14">
        <v>0</v>
      </c>
      <c r="H211" s="15">
        <v>100</v>
      </c>
      <c r="I211" s="21">
        <f t="shared" si="9"/>
        <v>0</v>
      </c>
      <c r="J211" s="22">
        <f t="shared" si="10"/>
        <v>100</v>
      </c>
    </row>
    <row r="212" spans="1:10" x14ac:dyDescent="0.25">
      <c r="A212" s="16"/>
      <c r="B212" s="16"/>
      <c r="C212" s="16" t="s">
        <v>387</v>
      </c>
      <c r="D212" s="8">
        <v>38866970862.82</v>
      </c>
      <c r="E212" s="9">
        <v>14884225938.969999</v>
      </c>
      <c r="F212" s="9">
        <v>14934910365.6</v>
      </c>
      <c r="G212" s="9">
        <f>F212-E212</f>
        <v>50684426.630001068</v>
      </c>
      <c r="H212" s="10">
        <f>F212/E212*100</f>
        <v>100.34052443733268</v>
      </c>
      <c r="I212" s="19">
        <f t="shared" si="9"/>
        <v>-23932060497.220001</v>
      </c>
      <c r="J212" s="20">
        <f t="shared" si="10"/>
        <v>38.425712202559836</v>
      </c>
    </row>
    <row r="216" spans="1:10" x14ac:dyDescent="0.25">
      <c r="F216" s="23"/>
    </row>
  </sheetData>
  <mergeCells count="8">
    <mergeCell ref="A4:C4"/>
    <mergeCell ref="A2:J2"/>
    <mergeCell ref="D5:D6"/>
    <mergeCell ref="E5:H5"/>
    <mergeCell ref="I5:J5"/>
    <mergeCell ref="C5:C6"/>
    <mergeCell ref="A5:A6"/>
    <mergeCell ref="B5:B6"/>
  </mergeCells>
  <pageMargins left="0.23622047244094491" right="0.23622047244094491" top="0.74803149606299213" bottom="0.74803149606299213" header="0.23622047244094491" footer="0.23622047244094491"/>
  <pageSetup paperSize="9" scale="86" fitToHeight="0"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Попова</cp:lastModifiedBy>
  <cp:lastPrinted>2023-07-24T07:30:40Z</cp:lastPrinted>
  <dcterms:created xsi:type="dcterms:W3CDTF">2021-04-12T14:52:46Z</dcterms:created>
  <dcterms:modified xsi:type="dcterms:W3CDTF">2023-07-24T07:30:46Z</dcterms:modified>
</cp:coreProperties>
</file>