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2" r:id="rId1"/>
  </sheets>
  <definedNames>
    <definedName name="_xlnm.Print_Titles" localSheetId="0">'Лист 1'!$13:$14</definedName>
  </definedNames>
  <calcPr calcId="145621"/>
</workbook>
</file>

<file path=xl/calcChain.xml><?xml version="1.0" encoding="utf-8"?>
<calcChain xmlns="http://schemas.openxmlformats.org/spreadsheetml/2006/main">
  <c r="H25" i="2" l="1"/>
  <c r="H23" i="2"/>
  <c r="H16" i="2"/>
  <c r="H8" i="2"/>
  <c r="D26" i="2" l="1"/>
  <c r="F23" i="2" l="1"/>
  <c r="E23" i="2"/>
  <c r="G23" i="2"/>
  <c r="B26" i="2"/>
  <c r="C26" i="2" l="1"/>
  <c r="E25" i="2" l="1"/>
  <c r="F25" i="2"/>
  <c r="G25" i="2"/>
  <c r="G26" i="2"/>
  <c r="H26" i="2"/>
  <c r="E7" i="2" l="1"/>
  <c r="F7" i="2"/>
  <c r="G7" i="2"/>
  <c r="H7" i="2"/>
  <c r="E8" i="2"/>
  <c r="F8" i="2"/>
  <c r="G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4" i="2"/>
  <c r="F24" i="2"/>
  <c r="G24" i="2"/>
  <c r="H24" i="2"/>
  <c r="G22" i="2" l="1"/>
  <c r="E22" i="2"/>
  <c r="F22" i="2"/>
  <c r="H22" i="2"/>
  <c r="H6" i="2"/>
  <c r="G6" i="2"/>
  <c r="F6" i="2" l="1"/>
  <c r="F26" i="2" s="1"/>
  <c r="E6" i="2"/>
  <c r="E26" i="2" s="1"/>
</calcChain>
</file>

<file path=xl/sharedStrings.xml><?xml version="1.0" encoding="utf-8"?>
<sst xmlns="http://schemas.openxmlformats.org/spreadsheetml/2006/main" count="34" uniqueCount="34">
  <si>
    <t>5=2-4</t>
  </si>
  <si>
    <t>6=3-4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</si>
  <si>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</si>
  <si>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</si>
  <si>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в разрезе муниципальных программ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</si>
  <si>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</si>
  <si>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</si>
  <si>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</si>
  <si>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</si>
  <si>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</si>
  <si>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</si>
  <si>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</si>
  <si>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</si>
  <si>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</si>
  <si>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</si>
  <si>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</si>
  <si>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</si>
  <si>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</si>
  <si>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</si>
  <si>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</si>
  <si>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</si>
  <si>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</si>
  <si>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</si>
  <si>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</si>
  <si>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</si>
  <si>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</si>
  <si>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</si>
  <si>
    <t xml:space="preserve">       Муниципальная программа "Переселение граждан из аварийного жилищного фонда"</t>
  </si>
  <si>
    <t>План на 2023 год</t>
  </si>
  <si>
    <t>Отклонение исполнения от плана на 2023 год</t>
  </si>
  <si>
    <t>за 9 месяцев 2023 года</t>
  </si>
  <si>
    <t>Кассовый план за 9 месяцев 2023 года</t>
  </si>
  <si>
    <t>Исполнено              за 9 месяцев 2023 года</t>
  </si>
  <si>
    <t>Отклонение исполнения от кассового плана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</si>
</sst>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22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165" fontId="5" fillId="0" borderId="2" xfId="1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164" fontId="6" fillId="0" borderId="2" xfId="1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2" fontId="3" fillId="0" borderId="2" xfId="0" applyNumberFormat="1" applyFont="1" applyFill="1" applyBorder="1" applyAlignment="1" applyProtection="1">
      <alignment horizontal="center"/>
    </xf>
    <xf numFmtId="165" fontId="6" fillId="0" borderId="2" xfId="1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2" fontId="4" fillId="0" borderId="2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A18" zoomScale="115" zoomScaleNormal="115" workbookViewId="0">
      <selection activeCell="N23" sqref="N23"/>
    </sheetView>
  </sheetViews>
  <sheetFormatPr defaultColWidth="9.140625" defaultRowHeight="15" x14ac:dyDescent="0.25"/>
  <cols>
    <col min="1" max="1" width="50.7109375" style="12" customWidth="1"/>
    <col min="2" max="2" width="14.140625" style="12" customWidth="1"/>
    <col min="3" max="3" width="17.7109375" style="12" customWidth="1"/>
    <col min="4" max="4" width="13.7109375" style="12" customWidth="1"/>
    <col min="5" max="5" width="15.42578125" style="12" customWidth="1"/>
    <col min="6" max="6" width="16.140625" style="12" customWidth="1"/>
    <col min="7" max="7" width="12.7109375" style="12" customWidth="1"/>
    <col min="8" max="8" width="14.5703125" style="12" customWidth="1"/>
    <col min="9" max="16384" width="9.140625" style="12"/>
  </cols>
  <sheetData>
    <row r="1" spans="1:8" ht="15.75" customHeight="1" x14ac:dyDescent="0.25">
      <c r="A1" s="15" t="s">
        <v>4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15" t="s">
        <v>30</v>
      </c>
      <c r="B2" s="15"/>
      <c r="C2" s="15"/>
      <c r="D2" s="15"/>
      <c r="E2" s="15"/>
      <c r="F2" s="15"/>
      <c r="G2" s="15"/>
      <c r="H2" s="15"/>
    </row>
    <row r="3" spans="1:8" x14ac:dyDescent="0.25">
      <c r="A3" s="13" t="s">
        <v>25</v>
      </c>
      <c r="B3" s="14"/>
    </row>
    <row r="4" spans="1:8" s="7" customFormat="1" ht="102.75" customHeight="1" x14ac:dyDescent="0.25">
      <c r="A4" s="5" t="s">
        <v>26</v>
      </c>
      <c r="B4" s="5" t="s">
        <v>28</v>
      </c>
      <c r="C4" s="5" t="s">
        <v>31</v>
      </c>
      <c r="D4" s="5" t="s">
        <v>32</v>
      </c>
      <c r="E4" s="5" t="s">
        <v>29</v>
      </c>
      <c r="F4" s="5" t="s">
        <v>33</v>
      </c>
      <c r="G4" s="6" t="s">
        <v>2</v>
      </c>
      <c r="H4" s="6" t="s">
        <v>3</v>
      </c>
    </row>
    <row r="5" spans="1:8" x14ac:dyDescent="0.25">
      <c r="A5" s="1">
        <v>1</v>
      </c>
      <c r="B5" s="8">
        <v>2</v>
      </c>
      <c r="C5" s="8">
        <v>3</v>
      </c>
      <c r="D5" s="8">
        <v>4</v>
      </c>
      <c r="E5" s="8" t="s">
        <v>0</v>
      </c>
      <c r="F5" s="2" t="s">
        <v>1</v>
      </c>
      <c r="G5" s="3">
        <v>7</v>
      </c>
      <c r="H5" s="3">
        <v>8</v>
      </c>
    </row>
    <row r="6" spans="1:8" ht="34.5" customHeight="1" x14ac:dyDescent="0.25">
      <c r="A6" s="9" t="s">
        <v>5</v>
      </c>
      <c r="B6" s="16">
        <v>1582.5976680000001</v>
      </c>
      <c r="C6" s="16">
        <v>1170.0598689999999</v>
      </c>
      <c r="D6" s="16">
        <v>1047.366</v>
      </c>
      <c r="E6" s="17">
        <f>B6-D6</f>
        <v>535.23166800000013</v>
      </c>
      <c r="F6" s="17">
        <f>C6-D6</f>
        <v>122.69386899999995</v>
      </c>
      <c r="G6" s="18">
        <f>D6*100/B6</f>
        <v>66.18018092517498</v>
      </c>
      <c r="H6" s="18">
        <f>D6*100/C6</f>
        <v>89.513881105514614</v>
      </c>
    </row>
    <row r="7" spans="1:8" x14ac:dyDescent="0.25">
      <c r="A7" s="9" t="s">
        <v>6</v>
      </c>
      <c r="B7" s="19">
        <v>12286.55034</v>
      </c>
      <c r="C7" s="19">
        <v>8983.8971280000005</v>
      </c>
      <c r="D7" s="19">
        <v>8088.0420000000004</v>
      </c>
      <c r="E7" s="20">
        <f t="shared" ref="E7:E24" si="0">B7-D7</f>
        <v>4198.5083399999994</v>
      </c>
      <c r="F7" s="20">
        <f t="shared" ref="F7:F24" si="1">C7-D7</f>
        <v>895.85512800000015</v>
      </c>
      <c r="G7" s="18">
        <f t="shared" ref="G7:G24" si="2">D7*100/B7</f>
        <v>65.828420314761843</v>
      </c>
      <c r="H7" s="18">
        <f t="shared" ref="H7:H24" si="3">D7*100/C7</f>
        <v>90.028212531420252</v>
      </c>
    </row>
    <row r="8" spans="1:8" ht="28.5" x14ac:dyDescent="0.25">
      <c r="A8" s="9" t="s">
        <v>7</v>
      </c>
      <c r="B8" s="19">
        <v>212.019598</v>
      </c>
      <c r="C8" s="19">
        <v>162.77549200000001</v>
      </c>
      <c r="D8" s="19">
        <v>146.613</v>
      </c>
      <c r="E8" s="20">
        <f t="shared" si="0"/>
        <v>65.406598000000002</v>
      </c>
      <c r="F8" s="20">
        <f t="shared" si="1"/>
        <v>16.162492000000015</v>
      </c>
      <c r="G8" s="18">
        <f t="shared" si="2"/>
        <v>69.15068294771504</v>
      </c>
      <c r="H8" s="18">
        <f>D8*100/C8</f>
        <v>90.070684596671327</v>
      </c>
    </row>
    <row r="9" spans="1:8" x14ac:dyDescent="0.25">
      <c r="A9" s="9" t="s">
        <v>8</v>
      </c>
      <c r="B9" s="19">
        <v>845.63806</v>
      </c>
      <c r="C9" s="19">
        <v>617.659898</v>
      </c>
      <c r="D9" s="19">
        <v>561.43200000000002</v>
      </c>
      <c r="E9" s="20">
        <f t="shared" si="0"/>
        <v>284.20605999999998</v>
      </c>
      <c r="F9" s="20">
        <f t="shared" si="1"/>
        <v>56.227897999999982</v>
      </c>
      <c r="G9" s="18">
        <f t="shared" si="2"/>
        <v>66.391524525279763</v>
      </c>
      <c r="H9" s="18">
        <f t="shared" si="3"/>
        <v>90.89662479593261</v>
      </c>
    </row>
    <row r="10" spans="1:8" ht="28.5" x14ac:dyDescent="0.25">
      <c r="A10" s="9" t="s">
        <v>9</v>
      </c>
      <c r="B10" s="19">
        <v>11.859325999999999</v>
      </c>
      <c r="C10" s="19">
        <v>9.9950310000000009</v>
      </c>
      <c r="D10" s="19">
        <v>9.3659999999999997</v>
      </c>
      <c r="E10" s="20">
        <f t="shared" si="0"/>
        <v>2.4933259999999997</v>
      </c>
      <c r="F10" s="20">
        <f t="shared" si="1"/>
        <v>0.62903100000000123</v>
      </c>
      <c r="G10" s="18">
        <f t="shared" si="2"/>
        <v>78.97582037967419</v>
      </c>
      <c r="H10" s="18">
        <f t="shared" si="3"/>
        <v>93.706562791050857</v>
      </c>
    </row>
    <row r="11" spans="1:8" ht="28.5" x14ac:dyDescent="0.25">
      <c r="A11" s="9" t="s">
        <v>10</v>
      </c>
      <c r="B11" s="19">
        <v>114.127409</v>
      </c>
      <c r="C11" s="19">
        <v>91.071213</v>
      </c>
      <c r="D11" s="19">
        <v>63.994</v>
      </c>
      <c r="E11" s="20">
        <f t="shared" si="0"/>
        <v>50.133409</v>
      </c>
      <c r="F11" s="20">
        <f t="shared" si="1"/>
        <v>27.077213</v>
      </c>
      <c r="G11" s="18">
        <f t="shared" si="2"/>
        <v>56.0724199039689</v>
      </c>
      <c r="H11" s="18">
        <f t="shared" si="3"/>
        <v>70.268087897324918</v>
      </c>
    </row>
    <row r="12" spans="1:8" ht="42.75" x14ac:dyDescent="0.25">
      <c r="A12" s="9" t="s">
        <v>11</v>
      </c>
      <c r="B12" s="19">
        <v>443.75921399999999</v>
      </c>
      <c r="C12" s="19">
        <v>315.148256</v>
      </c>
      <c r="D12" s="19">
        <v>259.98399999999998</v>
      </c>
      <c r="E12" s="20">
        <f t="shared" si="0"/>
        <v>183.77521400000001</v>
      </c>
      <c r="F12" s="20">
        <f t="shared" si="1"/>
        <v>55.164256000000023</v>
      </c>
      <c r="G12" s="18">
        <f t="shared" si="2"/>
        <v>58.586727170469523</v>
      </c>
      <c r="H12" s="18">
        <f t="shared" si="3"/>
        <v>82.495776210165658</v>
      </c>
    </row>
    <row r="13" spans="1:8" x14ac:dyDescent="0.25">
      <c r="A13" s="9" t="s">
        <v>12</v>
      </c>
      <c r="B13" s="19">
        <v>239.43199200000001</v>
      </c>
      <c r="C13" s="19">
        <v>125.076899</v>
      </c>
      <c r="D13" s="19">
        <v>122.889</v>
      </c>
      <c r="E13" s="20">
        <f t="shared" si="0"/>
        <v>116.54299200000001</v>
      </c>
      <c r="F13" s="20">
        <f t="shared" si="1"/>
        <v>2.1878990000000016</v>
      </c>
      <c r="G13" s="18">
        <f t="shared" si="2"/>
        <v>51.325221401490907</v>
      </c>
      <c r="H13" s="18">
        <f t="shared" si="3"/>
        <v>98.25075692034865</v>
      </c>
    </row>
    <row r="14" spans="1:8" ht="42.75" x14ac:dyDescent="0.25">
      <c r="A14" s="9" t="s">
        <v>13</v>
      </c>
      <c r="B14" s="19">
        <v>1632.9912079999999</v>
      </c>
      <c r="C14" s="19">
        <v>910.55778699999996</v>
      </c>
      <c r="D14" s="19">
        <v>856.39499999999998</v>
      </c>
      <c r="E14" s="20">
        <f t="shared" si="0"/>
        <v>776.59620799999993</v>
      </c>
      <c r="F14" s="20">
        <f t="shared" si="1"/>
        <v>54.16278699999998</v>
      </c>
      <c r="G14" s="18">
        <f t="shared" si="2"/>
        <v>52.443331954546572</v>
      </c>
      <c r="H14" s="18">
        <f t="shared" si="3"/>
        <v>94.051691416703022</v>
      </c>
    </row>
    <row r="15" spans="1:8" ht="28.5" x14ac:dyDescent="0.25">
      <c r="A15" s="9" t="s">
        <v>14</v>
      </c>
      <c r="B15" s="19">
        <v>24.561105000000001</v>
      </c>
      <c r="C15" s="19">
        <v>4.5611050000000004</v>
      </c>
      <c r="D15" s="19">
        <v>2.5819999999999999</v>
      </c>
      <c r="E15" s="20">
        <f t="shared" si="0"/>
        <v>21.979105000000001</v>
      </c>
      <c r="F15" s="20">
        <f t="shared" si="1"/>
        <v>1.9791050000000006</v>
      </c>
      <c r="G15" s="18">
        <f t="shared" si="2"/>
        <v>10.512556336532903</v>
      </c>
      <c r="H15" s="18">
        <f t="shared" si="3"/>
        <v>56.609089244821149</v>
      </c>
    </row>
    <row r="16" spans="1:8" ht="28.5" x14ac:dyDescent="0.25">
      <c r="A16" s="9" t="s">
        <v>15</v>
      </c>
      <c r="B16" s="19">
        <v>3528.0810110000002</v>
      </c>
      <c r="C16" s="19">
        <v>2409.863859</v>
      </c>
      <c r="D16" s="19">
        <v>2206.84</v>
      </c>
      <c r="E16" s="20">
        <f t="shared" si="0"/>
        <v>1321.2410110000001</v>
      </c>
      <c r="F16" s="20">
        <f t="shared" si="1"/>
        <v>203.0238589999999</v>
      </c>
      <c r="G16" s="18">
        <f t="shared" si="2"/>
        <v>62.550717886562722</v>
      </c>
      <c r="H16" s="18">
        <f>D16*100/C16</f>
        <v>91.575297573687536</v>
      </c>
    </row>
    <row r="17" spans="1:8" ht="57" x14ac:dyDescent="0.25">
      <c r="A17" s="9" t="s">
        <v>16</v>
      </c>
      <c r="B17" s="19">
        <v>221.98074</v>
      </c>
      <c r="C17" s="19">
        <v>148.14840100000001</v>
      </c>
      <c r="D17" s="19">
        <v>127.04600000000001</v>
      </c>
      <c r="E17" s="20">
        <f t="shared" si="0"/>
        <v>94.934739999999991</v>
      </c>
      <c r="F17" s="20">
        <f t="shared" si="1"/>
        <v>21.102401</v>
      </c>
      <c r="G17" s="18">
        <f t="shared" si="2"/>
        <v>57.232893268127675</v>
      </c>
      <c r="H17" s="18">
        <f t="shared" si="3"/>
        <v>85.755903636111469</v>
      </c>
    </row>
    <row r="18" spans="1:8" ht="42.75" x14ac:dyDescent="0.25">
      <c r="A18" s="9" t="s">
        <v>17</v>
      </c>
      <c r="B18" s="19">
        <v>3826.7387060000001</v>
      </c>
      <c r="C18" s="19">
        <v>1952.1789980000001</v>
      </c>
      <c r="D18" s="19">
        <v>1784.0429999999999</v>
      </c>
      <c r="E18" s="20">
        <f t="shared" si="0"/>
        <v>2042.6957060000002</v>
      </c>
      <c r="F18" s="20">
        <f t="shared" si="1"/>
        <v>168.1359980000002</v>
      </c>
      <c r="G18" s="18">
        <f t="shared" si="2"/>
        <v>46.620455094118981</v>
      </c>
      <c r="H18" s="18">
        <f t="shared" si="3"/>
        <v>91.38726529830231</v>
      </c>
    </row>
    <row r="19" spans="1:8" ht="28.5" x14ac:dyDescent="0.25">
      <c r="A19" s="9" t="s">
        <v>18</v>
      </c>
      <c r="B19" s="19">
        <v>552.90410299999996</v>
      </c>
      <c r="C19" s="19">
        <v>441.14736299999998</v>
      </c>
      <c r="D19" s="19">
        <v>382.762</v>
      </c>
      <c r="E19" s="20">
        <f t="shared" si="0"/>
        <v>170.14210299999996</v>
      </c>
      <c r="F19" s="20">
        <f t="shared" si="1"/>
        <v>58.385362999999984</v>
      </c>
      <c r="G19" s="18">
        <f t="shared" si="2"/>
        <v>69.22755644661946</v>
      </c>
      <c r="H19" s="18">
        <f t="shared" si="3"/>
        <v>86.765111185760389</v>
      </c>
    </row>
    <row r="20" spans="1:8" ht="28.5" x14ac:dyDescent="0.25">
      <c r="A20" s="9" t="s">
        <v>19</v>
      </c>
      <c r="B20" s="19">
        <v>23.665438000000002</v>
      </c>
      <c r="C20" s="19">
        <v>17.869136000000001</v>
      </c>
      <c r="D20" s="19">
        <v>17.649618</v>
      </c>
      <c r="E20" s="20">
        <f t="shared" si="0"/>
        <v>6.0158200000000015</v>
      </c>
      <c r="F20" s="20">
        <f t="shared" si="1"/>
        <v>0.21951800000000077</v>
      </c>
      <c r="G20" s="18">
        <f t="shared" si="2"/>
        <v>74.579722547286039</v>
      </c>
      <c r="H20" s="18">
        <f t="shared" si="3"/>
        <v>98.771524263959932</v>
      </c>
    </row>
    <row r="21" spans="1:8" ht="28.5" x14ac:dyDescent="0.25">
      <c r="A21" s="9" t="s">
        <v>20</v>
      </c>
      <c r="B21" s="19">
        <v>4882.1869219999999</v>
      </c>
      <c r="C21" s="19">
        <v>2672.599682</v>
      </c>
      <c r="D21" s="19">
        <v>2327.8618339999998</v>
      </c>
      <c r="E21" s="20">
        <f t="shared" si="0"/>
        <v>2554.3250880000001</v>
      </c>
      <c r="F21" s="20">
        <f t="shared" si="1"/>
        <v>344.73784800000021</v>
      </c>
      <c r="G21" s="18">
        <f t="shared" si="2"/>
        <v>47.680719136545996</v>
      </c>
      <c r="H21" s="18">
        <f t="shared" si="3"/>
        <v>87.101029371446273</v>
      </c>
    </row>
    <row r="22" spans="1:8" ht="28.5" x14ac:dyDescent="0.25">
      <c r="A22" s="9" t="s">
        <v>21</v>
      </c>
      <c r="B22" s="19">
        <v>14695.796329000001</v>
      </c>
      <c r="C22" s="19">
        <v>8867.4181680000002</v>
      </c>
      <c r="D22" s="19">
        <v>7161.9290000000001</v>
      </c>
      <c r="E22" s="20">
        <f t="shared" ref="E22:E23" si="4">B22-D22</f>
        <v>7533.8673290000006</v>
      </c>
      <c r="F22" s="20">
        <f t="shared" ref="F22:F23" si="5">C22-D22</f>
        <v>1705.4891680000001</v>
      </c>
      <c r="G22" s="18">
        <f t="shared" ref="G22:G23" si="6">D22*100/B22</f>
        <v>48.734541767341881</v>
      </c>
      <c r="H22" s="18">
        <f t="shared" ref="H22:H23" si="7">D22*100/C22</f>
        <v>80.766789885305883</v>
      </c>
    </row>
    <row r="23" spans="1:8" ht="28.5" x14ac:dyDescent="0.25">
      <c r="A23" s="9" t="s">
        <v>27</v>
      </c>
      <c r="B23" s="19">
        <v>449.10896700000001</v>
      </c>
      <c r="C23" s="19">
        <v>339.21842500000002</v>
      </c>
      <c r="D23" s="19">
        <v>224.999</v>
      </c>
      <c r="E23" s="20">
        <f t="shared" si="4"/>
        <v>224.10996700000001</v>
      </c>
      <c r="F23" s="20">
        <f t="shared" si="5"/>
        <v>114.21942500000003</v>
      </c>
      <c r="G23" s="18">
        <f t="shared" si="6"/>
        <v>50.098977427008258</v>
      </c>
      <c r="H23" s="18">
        <f t="shared" si="7"/>
        <v>66.328649453519503</v>
      </c>
    </row>
    <row r="24" spans="1:8" ht="42.75" x14ac:dyDescent="0.25">
      <c r="A24" s="9" t="s">
        <v>22</v>
      </c>
      <c r="B24" s="19">
        <v>45.120800000000003</v>
      </c>
      <c r="C24" s="19">
        <v>37.147551999999997</v>
      </c>
      <c r="D24" s="19">
        <v>31.373999999999999</v>
      </c>
      <c r="E24" s="20">
        <f t="shared" si="0"/>
        <v>13.746800000000004</v>
      </c>
      <c r="F24" s="20">
        <f t="shared" si="1"/>
        <v>5.7735519999999987</v>
      </c>
      <c r="G24" s="18">
        <f t="shared" si="2"/>
        <v>69.533341607418308</v>
      </c>
      <c r="H24" s="18">
        <f t="shared" si="3"/>
        <v>84.457786074301751</v>
      </c>
    </row>
    <row r="25" spans="1:8" x14ac:dyDescent="0.25">
      <c r="A25" s="9" t="s">
        <v>23</v>
      </c>
      <c r="B25" s="19">
        <v>150.920106</v>
      </c>
      <c r="C25" s="19">
        <v>113.17451200000001</v>
      </c>
      <c r="D25" s="19">
        <v>112.639</v>
      </c>
      <c r="E25" s="20">
        <f t="shared" ref="E25" si="8">B25-D25</f>
        <v>38.281106000000008</v>
      </c>
      <c r="F25" s="20">
        <f t="shared" ref="F25" si="9">C25-D25</f>
        <v>0.53551200000001131</v>
      </c>
      <c r="G25" s="18">
        <f t="shared" ref="G25:G26" si="10">D25*100/B25</f>
        <v>74.634853489965082</v>
      </c>
      <c r="H25" s="18">
        <f>D25*100/C25</f>
        <v>99.526826322873816</v>
      </c>
    </row>
    <row r="26" spans="1:8" s="4" customFormat="1" ht="30.75" customHeight="1" x14ac:dyDescent="0.2">
      <c r="A26" s="9" t="s">
        <v>24</v>
      </c>
      <c r="B26" s="10">
        <f>SUM(B6:B25)</f>
        <v>45770.039041999997</v>
      </c>
      <c r="C26" s="10">
        <f t="shared" ref="C26:F26" si="11">SUM(C6:C25)</f>
        <v>29389.568774000003</v>
      </c>
      <c r="D26" s="10">
        <f>SUM(D6:D25)</f>
        <v>25535.806452000001</v>
      </c>
      <c r="E26" s="10">
        <f>SUM(E6:E25)</f>
        <v>20234.23259</v>
      </c>
      <c r="F26" s="10">
        <f t="shared" si="11"/>
        <v>3853.7623220000005</v>
      </c>
      <c r="G26" s="21">
        <f t="shared" si="10"/>
        <v>55.791533034454176</v>
      </c>
      <c r="H26" s="21">
        <f t="shared" ref="H26" si="12">D26*100/C26</f>
        <v>86.887312462341058</v>
      </c>
    </row>
    <row r="27" spans="1:8" x14ac:dyDescent="0.25">
      <c r="E27" s="11"/>
      <c r="F27" s="11"/>
    </row>
    <row r="28" spans="1:8" x14ac:dyDescent="0.25">
      <c r="B28" s="11"/>
      <c r="C28" s="11"/>
      <c r="D28" s="11"/>
    </row>
  </sheetData>
  <mergeCells count="3">
    <mergeCell ref="A3:B3"/>
    <mergeCell ref="A1:H1"/>
    <mergeCell ref="A2:H2"/>
  </mergeCells>
  <pageMargins left="0.55118110236220474" right="0" top="0.74803149606299213" bottom="0.51181102362204722" header="0.51181102362204722" footer="0.31496062992125984"/>
  <pageSetup paperSize="9" scale="61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Сулягина Алена Алексеевна</cp:lastModifiedBy>
  <cp:lastPrinted>2023-08-01T06:36:07Z</cp:lastPrinted>
  <dcterms:created xsi:type="dcterms:W3CDTF">2018-08-30T07:51:05Z</dcterms:created>
  <dcterms:modified xsi:type="dcterms:W3CDTF">2023-10-10T06:57:11Z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