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_FilterDatabase" localSheetId="0" hidden="1">Результат!$A$7:$J$216</definedName>
  </definedNames>
  <calcPr calcId="145621"/>
</workbook>
</file>

<file path=xl/calcChain.xml><?xml version="1.0" encoding="utf-8"?>
<calcChain xmlns="http://schemas.openxmlformats.org/spreadsheetml/2006/main">
  <c r="J9" i="1" l="1"/>
  <c r="J10" i="1"/>
  <c r="J11" i="1"/>
  <c r="J12" i="1"/>
  <c r="J13" i="1"/>
  <c r="J14" i="1"/>
  <c r="J15" i="1"/>
  <c r="J16" i="1"/>
  <c r="J17" i="1"/>
  <c r="J18" i="1"/>
  <c r="J19" i="1"/>
  <c r="J20" i="1"/>
  <c r="J22" i="1"/>
  <c r="J23" i="1"/>
  <c r="J24" i="1"/>
  <c r="J25" i="1"/>
  <c r="J26" i="1"/>
  <c r="J27" i="1"/>
  <c r="J28" i="1"/>
  <c r="J29" i="1"/>
  <c r="J30" i="1"/>
  <c r="J32" i="1"/>
  <c r="J33" i="1"/>
  <c r="J34" i="1"/>
  <c r="J35" i="1"/>
  <c r="J36" i="1"/>
  <c r="J37" i="1"/>
  <c r="J38" i="1"/>
  <c r="J39" i="1"/>
  <c r="J40" i="1"/>
  <c r="J41" i="1"/>
  <c r="J42" i="1"/>
  <c r="J43" i="1"/>
  <c r="J44" i="1"/>
  <c r="J45" i="1"/>
  <c r="J46" i="1"/>
  <c r="J47" i="1"/>
  <c r="J48" i="1"/>
  <c r="J49"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93" i="1"/>
  <c r="J94" i="1"/>
  <c r="J95" i="1"/>
  <c r="J96" i="1"/>
  <c r="J97" i="1"/>
  <c r="J98" i="1"/>
  <c r="J99" i="1"/>
  <c r="J100" i="1"/>
  <c r="J101" i="1"/>
  <c r="J102"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E9" i="1" l="1"/>
  <c r="F9" i="1"/>
  <c r="D9" i="1"/>
  <c r="H216" i="1"/>
  <c r="H215" i="1"/>
  <c r="H214" i="1"/>
  <c r="H213" i="1"/>
  <c r="H212" i="1"/>
  <c r="H211" i="1"/>
  <c r="H210" i="1"/>
  <c r="H209" i="1"/>
  <c r="H208" i="1"/>
  <c r="H207" i="1"/>
  <c r="H206" i="1"/>
  <c r="H205" i="1"/>
  <c r="H204" i="1"/>
  <c r="H203" i="1"/>
  <c r="H202" i="1"/>
  <c r="H201" i="1"/>
  <c r="H200" i="1"/>
  <c r="H199" i="1"/>
  <c r="H198" i="1"/>
  <c r="H197" i="1"/>
  <c r="H196" i="1"/>
  <c r="H195" i="1"/>
  <c r="H193" i="1"/>
  <c r="H192" i="1"/>
  <c r="H191" i="1"/>
  <c r="H190" i="1"/>
  <c r="H189" i="1"/>
  <c r="H187" i="1"/>
  <c r="H186" i="1"/>
  <c r="H185" i="1"/>
  <c r="H184" i="1"/>
  <c r="H183" i="1"/>
  <c r="H182" i="1"/>
  <c r="H181" i="1"/>
  <c r="H180" i="1"/>
  <c r="H179" i="1"/>
  <c r="H178" i="1"/>
  <c r="H177" i="1"/>
  <c r="H176" i="1"/>
  <c r="H175" i="1"/>
  <c r="H172" i="1"/>
  <c r="H171" i="1"/>
  <c r="H170" i="1"/>
  <c r="H169" i="1"/>
  <c r="H168" i="1"/>
  <c r="H167" i="1"/>
  <c r="H166" i="1"/>
  <c r="H165" i="1"/>
  <c r="H164" i="1"/>
  <c r="H163" i="1"/>
  <c r="H161" i="1"/>
  <c r="H156" i="1"/>
  <c r="H155" i="1"/>
  <c r="H153" i="1"/>
  <c r="H152" i="1"/>
  <c r="H151" i="1"/>
  <c r="H150" i="1"/>
  <c r="H149" i="1"/>
  <c r="H148" i="1"/>
  <c r="H147" i="1"/>
  <c r="H145" i="1"/>
  <c r="H143" i="1"/>
  <c r="H142" i="1"/>
  <c r="H141" i="1"/>
  <c r="H140" i="1"/>
  <c r="H139" i="1"/>
  <c r="H138" i="1"/>
  <c r="H137" i="1"/>
  <c r="H135" i="1"/>
  <c r="H133" i="1"/>
  <c r="H132" i="1"/>
  <c r="H131" i="1"/>
  <c r="H128" i="1"/>
  <c r="H127" i="1"/>
  <c r="H126" i="1"/>
  <c r="H125" i="1"/>
  <c r="H124" i="1"/>
  <c r="H123" i="1"/>
  <c r="H122" i="1"/>
  <c r="H121" i="1"/>
  <c r="H119" i="1"/>
  <c r="H117" i="1"/>
  <c r="H116" i="1"/>
  <c r="H115" i="1"/>
  <c r="H114" i="1"/>
  <c r="H113" i="1"/>
  <c r="H112" i="1"/>
  <c r="H111" i="1"/>
  <c r="H109" i="1"/>
  <c r="H108" i="1"/>
  <c r="H107" i="1"/>
  <c r="H106" i="1"/>
  <c r="H105" i="1"/>
  <c r="H104" i="1"/>
  <c r="H102" i="1"/>
  <c r="H101" i="1"/>
  <c r="H100" i="1"/>
  <c r="H99" i="1"/>
  <c r="H98" i="1"/>
  <c r="H97" i="1"/>
  <c r="H96" i="1"/>
  <c r="H95" i="1"/>
  <c r="H94" i="1"/>
  <c r="H93"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49" i="1"/>
  <c r="H48" i="1"/>
  <c r="H47" i="1"/>
  <c r="H46" i="1"/>
  <c r="H45" i="1"/>
  <c r="H44" i="1"/>
  <c r="H43" i="1"/>
  <c r="H42" i="1"/>
  <c r="H41" i="1"/>
  <c r="H40" i="1"/>
  <c r="H39" i="1"/>
  <c r="H38" i="1"/>
  <c r="H37" i="1"/>
  <c r="H36" i="1"/>
  <c r="H35" i="1"/>
  <c r="H34" i="1"/>
  <c r="H32" i="1"/>
  <c r="H30" i="1"/>
  <c r="H29" i="1"/>
  <c r="H28" i="1"/>
  <c r="H27" i="1"/>
  <c r="H26" i="1"/>
  <c r="H25" i="1"/>
  <c r="H24" i="1"/>
  <c r="H23" i="1"/>
  <c r="H22" i="1"/>
  <c r="H20" i="1"/>
  <c r="H19" i="1"/>
  <c r="H18" i="1"/>
  <c r="H17" i="1"/>
  <c r="H16" i="1"/>
  <c r="H15" i="1"/>
  <c r="H14" i="1"/>
  <c r="H13" i="1"/>
  <c r="H12" i="1"/>
  <c r="H11" i="1"/>
  <c r="H10" i="1"/>
  <c r="G10" i="1"/>
  <c r="G11" i="1"/>
  <c r="G12" i="1"/>
  <c r="G13" i="1"/>
  <c r="G14" i="1"/>
  <c r="G15" i="1"/>
  <c r="G16" i="1"/>
  <c r="G17" i="1"/>
  <c r="G18" i="1"/>
  <c r="G19" i="1"/>
  <c r="G20" i="1"/>
  <c r="G21" i="1"/>
  <c r="G22" i="1"/>
  <c r="G23" i="1"/>
  <c r="G24" i="1"/>
  <c r="G25" i="1"/>
  <c r="G26" i="1"/>
  <c r="G27" i="1"/>
  <c r="G28" i="1"/>
  <c r="G29" i="1"/>
  <c r="G30" i="1"/>
  <c r="G31" i="1"/>
  <c r="G32"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H8" i="1"/>
  <c r="G8" i="1"/>
  <c r="I10" i="1"/>
  <c r="I11" i="1"/>
  <c r="I12" i="1"/>
  <c r="I13" i="1"/>
  <c r="I14" i="1"/>
  <c r="I15" i="1"/>
  <c r="I16" i="1"/>
  <c r="I17" i="1"/>
  <c r="I18" i="1"/>
  <c r="I19" i="1"/>
  <c r="I20" i="1"/>
  <c r="I21" i="1"/>
  <c r="I22" i="1"/>
  <c r="I23" i="1"/>
  <c r="I24" i="1"/>
  <c r="I25" i="1"/>
  <c r="I26" i="1"/>
  <c r="I27" i="1"/>
  <c r="I28" i="1"/>
  <c r="I29" i="1"/>
  <c r="I30" i="1"/>
  <c r="I31" i="1"/>
  <c r="I32"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J8" i="1"/>
  <c r="I8" i="1"/>
  <c r="D33" i="1" l="1"/>
  <c r="E33" i="1"/>
  <c r="F33" i="1"/>
  <c r="H33" i="1" l="1"/>
  <c r="I33" i="1"/>
  <c r="G33" i="1"/>
  <c r="H9" i="1"/>
  <c r="I9" i="1"/>
  <c r="G9" i="1"/>
</calcChain>
</file>

<file path=xl/sharedStrings.xml><?xml version="1.0" encoding="utf-8"?>
<sst xmlns="http://schemas.openxmlformats.org/spreadsheetml/2006/main" count="635" uniqueCount="409">
  <si>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</si>
  <si>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</si>
  <si>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</si>
  <si>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</si>
  <si>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</si>
  <si>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</si>
  <si>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</si>
  <si>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</si>
  <si>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</si>
  <si>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</si>
  <si>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</si>
  <si>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</si>
  <si>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</si>
  <si>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</si>
  <si>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</si>
  <si>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</si>
  <si>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</si>
  <si>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</si>
  <si>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</si>
  <si>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</si>
  <si>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</si>
  <si>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</si>
  <si>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</si>
  <si>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</si>
  <si>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</si>
  <si>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</si>
  <si>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</si>
  <si>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</si>
  <si>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</si>
  <si>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</si>
  <si>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</si>
  <si>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</si>
  <si>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</si>
  <si>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</si>
  <si>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</si>
  <si>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</si>
  <si>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</si>
  <si>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</si>
  <si>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</si>
  <si>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</si>
  <si>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</si>
  <si>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</si>
  <si>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</si>
  <si>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</si>
  <si>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</si>
  <si>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</si>
  <si>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</si>
  <si>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</si>
  <si>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</si>
  <si>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</si>
  <si>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</si>
  <si>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1 08 03 010 01 1060 110</t>
  </si>
  <si>
    <t>Государственная пошлина за выдачу разрешения на установку рекламной конструкции</t>
  </si>
  <si>
    <t>1 08 07 150 01 1000 110</t>
  </si>
  <si>
    <t>070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</si>
  <si>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</si>
  <si>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</si>
  <si>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</si>
  <si>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</si>
  <si>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</si>
  <si>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</si>
  <si>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</si>
  <si>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</si>
  <si>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</si>
  <si>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</si>
  <si>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</si>
  <si>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</si>
  <si>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</si>
  <si>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</si>
  <si>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</si>
  <si>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</si>
  <si>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</si>
  <si>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</si>
  <si>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</si>
  <si>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856</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</si>
  <si>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</si>
  <si>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</si>
  <si>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</si>
  <si>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1 11 05 430 04 0000 120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</si>
  <si>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</si>
  <si>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</si>
  <si>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</si>
  <si>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</si>
  <si>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</si>
  <si>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</si>
  <si>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</si>
  <si>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</si>
  <si>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</si>
  <si>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</si>
  <si>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</si>
  <si>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</si>
  <si>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</si>
  <si>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</si>
  <si>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</si>
  <si>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</si>
  <si>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</si>
  <si>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</si>
  <si>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</si>
  <si>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</si>
  <si>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</si>
  <si>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</si>
  <si>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</si>
  <si>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</si>
  <si>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</si>
  <si>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</si>
  <si>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</si>
  <si>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</si>
  <si>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</si>
  <si>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</si>
  <si>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</si>
  <si>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</si>
  <si>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</si>
  <si>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</si>
  <si>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</si>
  <si>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</si>
  <si>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</si>
  <si>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</si>
  <si>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</si>
  <si>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</si>
  <si>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</si>
  <si>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</si>
  <si>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</si>
  <si>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</si>
  <si>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</si>
  <si>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</si>
  <si>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</si>
  <si>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051</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</si>
  <si>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</si>
  <si>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</si>
  <si>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</si>
  <si>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</si>
  <si>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</si>
  <si>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</si>
  <si>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</si>
  <si>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</si>
  <si>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</si>
  <si>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</si>
  <si>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</si>
  <si>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</si>
  <si>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</si>
  <si>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</si>
  <si>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</si>
  <si>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</si>
  <si>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</si>
  <si>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</si>
  <si>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</si>
  <si>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</si>
  <si>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</si>
  <si>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</si>
  <si>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</si>
  <si>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</si>
  <si>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</si>
  <si>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</si>
  <si>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</si>
  <si>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</si>
  <si>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</si>
  <si>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</si>
  <si>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</si>
  <si>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</si>
  <si>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</si>
  <si>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</si>
  <si>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</si>
  <si>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</si>
  <si>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</si>
  <si>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</si>
  <si>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</si>
  <si>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</si>
  <si>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</si>
  <si>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</si>
  <si>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</si>
  <si>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</si>
  <si>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</si>
  <si>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</si>
  <si>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</si>
  <si>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</si>
  <si>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</si>
  <si>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</si>
  <si>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</si>
  <si>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</si>
  <si>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</si>
  <si>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</si>
  <si>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</si>
  <si>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</si>
  <si>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</si>
  <si>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</si>
  <si>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</si>
  <si>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</si>
  <si>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</si>
  <si>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</si>
  <si>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</si>
  <si>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</si>
  <si>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</si>
  <si>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</si>
  <si>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</si>
  <si>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</si>
  <si>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</si>
  <si>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</si>
  <si>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</si>
  <si>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</si>
  <si>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</si>
  <si>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</si>
  <si>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</si>
  <si>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</si>
  <si>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</si>
  <si>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</si>
  <si>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</si>
  <si>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</si>
  <si>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</si>
  <si>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</si>
  <si>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</si>
  <si>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мероприятий по модернизации школьных систем образования</t>
  </si>
  <si>
    <t>2 02 25 750 04 0000 150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</si>
  <si>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</si>
  <si>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</si>
  <si>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</si>
  <si>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</si>
  <si>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</si>
  <si>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</si>
  <si>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</si>
  <si>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</si>
  <si>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</si>
  <si>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</si>
  <si>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</si>
  <si>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</si>
  <si>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</si>
  <si>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</si>
  <si>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</si>
  <si>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</si>
  <si>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</si>
  <si>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</si>
  <si>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</si>
  <si>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</si>
  <si>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</si>
  <si>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</si>
  <si>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</si>
  <si>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</si>
  <si>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</si>
  <si>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</si>
  <si>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</si>
  <si>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</si>
  <si>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</si>
  <si>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</si>
  <si>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</si>
  <si>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</si>
  <si>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</si>
  <si>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</si>
  <si>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</si>
  <si>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</si>
  <si>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</si>
  <si>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</si>
  <si>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</si>
  <si>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</si>
  <si>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</si>
  <si>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</si>
  <si>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</si>
  <si>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</si>
  <si>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</si>
  <si>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</si>
  <si>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</si>
  <si>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</si>
  <si>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</si>
  <si>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</si>
  <si>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</si>
  <si>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</si>
  <si>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</si>
  <si>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</si>
  <si>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</si>
  <si>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</si>
  <si>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</si>
  <si>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</si>
  <si>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</si>
  <si>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</si>
  <si>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</si>
  <si>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</si>
  <si>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</si>
  <si>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</si>
  <si>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</si>
  <si>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</si>
  <si>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</si>
  <si>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</si>
  <si>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</si>
  <si>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</si>
  <si>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</si>
  <si>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</si>
  <si>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</si>
  <si>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</si>
  <si>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</si>
  <si>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</si>
  <si>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</si>
  <si>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</si>
  <si>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</si>
  <si>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2 02 29 999 04 0087 150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</si>
  <si>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</si>
  <si>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</si>
  <si>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</si>
  <si>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</si>
  <si>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</si>
  <si>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2 02 29 999 04 0090 150</t>
  </si>
  <si>
    <t>2 02 29 999 04 5003 150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</si>
  <si>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 Одинцово, ул. Кутузовская))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</si>
  <si>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</si>
  <si>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</si>
  <si>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</si>
  <si>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</si>
  <si>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</si>
  <si>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</si>
  <si>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</si>
  <si>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</si>
  <si>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</si>
  <si>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</si>
  <si>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</si>
  <si>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</si>
  <si>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</si>
  <si>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</si>
  <si>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</si>
  <si>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</si>
  <si>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</si>
  <si>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</si>
  <si>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</si>
  <si>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</si>
  <si>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</si>
  <si>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</si>
  <si>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</si>
  <si>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</si>
  <si>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</si>
  <si>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</si>
  <si>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</si>
  <si>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</si>
  <si>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</si>
  <si>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</si>
  <si>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</si>
  <si>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</si>
  <si>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</si>
  <si>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</si>
  <si>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</si>
  <si>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</si>
  <si>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</si>
  <si>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</si>
  <si>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</si>
  <si>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</si>
  <si>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</si>
  <si>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</si>
  <si>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</si>
  <si>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</si>
  <si>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</si>
  <si>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</si>
  <si>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</si>
  <si>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</si>
  <si>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</si>
  <si>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</si>
  <si>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</si>
  <si>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</si>
  <si>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</si>
  <si>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</si>
  <si>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</si>
  <si>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</si>
  <si>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</si>
  <si>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</si>
  <si>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</si>
  <si>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2 02 49 999 04 0015 150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</si>
  <si>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</si>
  <si>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2 02 49 999 04 0016 150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</si>
  <si>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</si>
  <si>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2 02 49 999 04 0017 150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</si>
  <si>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</si>
  <si>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2 02 49 999 04 0018 150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</si>
  <si>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</si>
  <si>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</si>
  <si>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</si>
  <si>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</si>
  <si>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</si>
  <si>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</si>
  <si>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</si>
  <si>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</si>
  <si>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</si>
  <si>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</si>
  <si>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</si>
  <si>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2 07 04 000 04 0000 150</t>
  </si>
  <si>
    <t>2 07 04 050 04 0000 150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</si>
  <si>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</si>
  <si>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</si>
  <si>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</si>
  <si>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2 18 00 000 00 0000 150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</si>
  <si>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</si>
  <si>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</si>
  <si>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</si>
  <si>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</si>
  <si>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</si>
  <si>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</si>
  <si>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</si>
  <si>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</si>
  <si>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</si>
  <si>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2 19 00 000 04 0000 150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</si>
  <si>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</si>
  <si>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</si>
  <si>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</si>
  <si>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</si>
  <si>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</si>
  <si>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План на 2023 год</t>
  </si>
  <si>
    <t>Исполнение кассового плана за 9 месяцев 2023 года</t>
  </si>
  <si>
    <t>Факт 9 месяцев 2023</t>
  </si>
  <si>
    <t>Отклонение</t>
  </si>
  <si>
    <t>Процент исполнения</t>
  </si>
  <si>
    <t>НАЛОГОВЫЕ ДОХОДЫ</t>
  </si>
  <si>
    <t>НЕНАЛОГОВЫЕ ДОХОДЫ</t>
  </si>
  <si>
    <t>План 9 месяцев 2023</t>
  </si>
  <si>
    <t>Исполнение                                                         к годовому плану</t>
  </si>
  <si>
    <t>%                             исполнения</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</si>
  <si>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9 МЕСЯЦЕВ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</si>
</sst>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5" x14ac:knownFonts="1">
    <font>
      <sz val="11"/>
      <color indexed="8"/>
      <name val="Calibri"/>
      <family val="2"/>
      <scheme val="minor"/>
    </font>
    <font>
      <b/>
      <sz val="9"/>
      <color rgb="FF000000"/>
      <name val="Arial"/>
      <family val="2"/>
      <charset val="204"/>
    </font>
    <font>
      <b/>
      <sz val="8"/>
      <color rgb="FF000000"/>
      <name val="Arial"/>
      <family val="2"/>
      <charset val="204"/>
    </font>
    <font>
      <sz val="8"/>
      <color rgb="FF000000"/>
      <name val="Arial"/>
      <family val="2"/>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34">
    <xf numFmtId="0" fontId="0" fillId="0" borderId="0" xfId="0"/>
    <xf numFmtId="0" fontId="2" fillId="0" borderId="0" xfId="0" applyNumberFormat="1" applyFont="1" applyBorder="1" applyAlignment="1">
      <alignment horizontal="left"/>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xf>
    <xf numFmtId="0"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right" vertical="center"/>
    </xf>
    <xf numFmtId="4" fontId="4"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4" fontId="2" fillId="0" borderId="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164" fontId="3" fillId="2" borderId="1" xfId="0" applyNumberFormat="1" applyFont="1" applyFill="1" applyBorder="1" applyAlignment="1">
      <alignment horizontal="right" vertical="center" wrapText="1"/>
    </xf>
    <xf numFmtId="164" fontId="2" fillId="2" borderId="1"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16"/>
  <sheetViews>
    <sheetView tabSelected="1" topLeftCell="A195" workbookViewId="0">
      <selection activeCell="L212" sqref="L212"/>
    </sheetView>
  </sheetViews>
  <sheetFormatPr defaultRowHeight="15" x14ac:dyDescent="0.25"/>
  <cols>
    <col min="1" max="1" width="9" bestFit="1" customWidth="1"/>
    <col min="2" max="2" width="18.42578125" bestFit="1" customWidth="1"/>
    <col min="3" max="3" width="90.7109375" customWidth="1"/>
    <col min="4" max="4" width="8.7109375" customWidth="1"/>
    <col min="5" max="6" width="8.7109375" bestFit="1" customWidth="1"/>
    <col min="7" max="7" width="10.28515625" bestFit="1" customWidth="1"/>
    <col min="8" max="8" width="7.140625" customWidth="1"/>
    <col min="9" max="9" width="10.7109375" bestFit="1" customWidth="1"/>
    <col min="10" max="10" width="11.28515625" bestFit="1" customWidth="1"/>
  </cols>
  <sheetData>
    <row r="2" spans="1:10" ht="30.75" customHeight="1" x14ac:dyDescent="0.25">
      <c r="A2" s="31" t="s">
        <v>408</v>
      </c>
      <c r="B2" s="22"/>
      <c r="C2" s="22"/>
      <c r="D2" s="22"/>
      <c r="E2" s="22"/>
      <c r="F2" s="22"/>
      <c r="G2" s="22"/>
      <c r="H2" s="22"/>
      <c r="I2" s="22"/>
      <c r="J2" s="22"/>
    </row>
    <row r="4" spans="1:10" x14ac:dyDescent="0.25">
      <c r="C4" s="1" t="s">
        <v>0</v>
      </c>
      <c r="D4" s="1"/>
      <c r="E4" s="1"/>
      <c r="F4" s="1"/>
      <c r="G4" s="1"/>
      <c r="H4" s="1"/>
      <c r="I4" s="1"/>
      <c r="J4" s="1"/>
    </row>
    <row r="5" spans="1:10" ht="27.75" customHeight="1" x14ac:dyDescent="0.25">
      <c r="A5" s="24" t="s">
        <v>2</v>
      </c>
      <c r="B5" s="23" t="s">
        <v>3</v>
      </c>
      <c r="C5" s="23" t="s">
        <v>1</v>
      </c>
      <c r="D5" s="20" t="s">
        <v>398</v>
      </c>
      <c r="E5" s="21" t="s">
        <v>399</v>
      </c>
      <c r="F5" s="21"/>
      <c r="G5" s="21"/>
      <c r="H5" s="21"/>
      <c r="I5" s="25" t="s">
        <v>406</v>
      </c>
      <c r="J5" s="26"/>
    </row>
    <row r="6" spans="1:10" ht="42" x14ac:dyDescent="0.25">
      <c r="A6" s="24"/>
      <c r="B6" s="23"/>
      <c r="C6" s="23"/>
      <c r="D6" s="20"/>
      <c r="E6" s="2" t="s">
        <v>405</v>
      </c>
      <c r="F6" s="3" t="s">
        <v>400</v>
      </c>
      <c r="G6" s="2" t="s">
        <v>401</v>
      </c>
      <c r="H6" s="2" t="s">
        <v>402</v>
      </c>
      <c r="I6" s="30" t="s">
        <v>401</v>
      </c>
      <c r="J6" s="30" t="s">
        <v>407</v>
      </c>
    </row>
    <row r="7" spans="1:10" x14ac:dyDescent="0.25">
      <c r="A7" s="4">
        <v>1</v>
      </c>
      <c r="B7" s="4">
        <v>2</v>
      </c>
      <c r="C7" s="4">
        <v>3</v>
      </c>
      <c r="D7" s="4">
        <v>4</v>
      </c>
      <c r="E7" s="4">
        <v>5</v>
      </c>
      <c r="F7" s="4">
        <v>6</v>
      </c>
      <c r="G7" s="4">
        <v>7</v>
      </c>
      <c r="H7" s="4">
        <v>8</v>
      </c>
      <c r="I7" s="4">
        <v>9</v>
      </c>
      <c r="J7" s="4">
        <v>10</v>
      </c>
    </row>
    <row r="8" spans="1:10" x14ac:dyDescent="0.25">
      <c r="A8" s="6" t="s">
        <v>5</v>
      </c>
      <c r="B8" s="6" t="s">
        <v>6</v>
      </c>
      <c r="C8" s="5" t="s">
        <v>4</v>
      </c>
      <c r="D8" s="7">
        <v>17893557000</v>
      </c>
      <c r="E8" s="8">
        <v>12218090000</v>
      </c>
      <c r="F8" s="8">
        <v>10668284078.02</v>
      </c>
      <c r="G8" s="8">
        <f>F8-E8</f>
        <v>-1549805921.9799995</v>
      </c>
      <c r="H8" s="9">
        <f>F8/E8*100</f>
        <v>87.31548120876505</v>
      </c>
      <c r="I8" s="7">
        <f>F8-D8</f>
        <v>-7225272921.9799995</v>
      </c>
      <c r="J8" s="10">
        <f>F8*100/D8</f>
        <v>59.620812552920583</v>
      </c>
    </row>
    <row r="9" spans="1:10" x14ac:dyDescent="0.25">
      <c r="A9" s="18"/>
      <c r="B9" s="18"/>
      <c r="C9" s="17" t="s">
        <v>403</v>
      </c>
      <c r="D9" s="19">
        <f>D10+D12+D18+D24+D29</f>
        <v>15264945000</v>
      </c>
      <c r="E9" s="19">
        <f t="shared" ref="E9:F9" si="0">E10+E12+E18+E24+E29</f>
        <v>10113293000</v>
      </c>
      <c r="F9" s="19">
        <f t="shared" si="0"/>
        <v>8558348732.71</v>
      </c>
      <c r="G9" s="8">
        <f t="shared" ref="G9:G61" si="1">F9-E9</f>
        <v>-1554944267.29</v>
      </c>
      <c r="H9" s="9">
        <f t="shared" ref="H9:H61" si="2">F9/E9*100</f>
        <v>84.624748167683862</v>
      </c>
      <c r="I9" s="7">
        <f t="shared" ref="I9:I61" si="3">F9-D9</f>
        <v>-6706596267.29</v>
      </c>
      <c r="J9" s="10">
        <f t="shared" ref="J9:J72" si="4">F9*100/D9</f>
        <v>56.065375490773143</v>
      </c>
    </row>
    <row r="10" spans="1:10" x14ac:dyDescent="0.25">
      <c r="A10" s="6" t="s">
        <v>5</v>
      </c>
      <c r="B10" s="6" t="s">
        <v>8</v>
      </c>
      <c r="C10" s="5" t="s">
        <v>7</v>
      </c>
      <c r="D10" s="7">
        <v>6587681000</v>
      </c>
      <c r="E10" s="8">
        <v>5212947000</v>
      </c>
      <c r="F10" s="8">
        <v>4218806236.1199999</v>
      </c>
      <c r="G10" s="8">
        <f t="shared" si="1"/>
        <v>-994140763.88000011</v>
      </c>
      <c r="H10" s="9">
        <f t="shared" si="2"/>
        <v>80.929390537060897</v>
      </c>
      <c r="I10" s="7">
        <f t="shared" si="3"/>
        <v>-2368874763.8800001</v>
      </c>
      <c r="J10" s="10">
        <f t="shared" si="4"/>
        <v>64.04083980569186</v>
      </c>
    </row>
    <row r="11" spans="1:10" x14ac:dyDescent="0.25">
      <c r="A11" s="6" t="s">
        <v>5</v>
      </c>
      <c r="B11" s="6" t="s">
        <v>10</v>
      </c>
      <c r="C11" s="5" t="s">
        <v>9</v>
      </c>
      <c r="D11" s="7">
        <v>6587681000</v>
      </c>
      <c r="E11" s="8">
        <v>5212947000</v>
      </c>
      <c r="F11" s="8">
        <v>4218806236.1199999</v>
      </c>
      <c r="G11" s="8">
        <f t="shared" si="1"/>
        <v>-994140763.88000011</v>
      </c>
      <c r="H11" s="9">
        <f t="shared" si="2"/>
        <v>80.929390537060897</v>
      </c>
      <c r="I11" s="7">
        <f t="shared" si="3"/>
        <v>-2368874763.8800001</v>
      </c>
      <c r="J11" s="10">
        <f t="shared" si="4"/>
        <v>64.04083980569186</v>
      </c>
    </row>
    <row r="12" spans="1:10" x14ac:dyDescent="0.25">
      <c r="A12" s="6" t="s">
        <v>5</v>
      </c>
      <c r="B12" s="6" t="s">
        <v>13</v>
      </c>
      <c r="C12" s="5" t="s">
        <v>12</v>
      </c>
      <c r="D12" s="7">
        <v>70737000</v>
      </c>
      <c r="E12" s="8">
        <v>53088000</v>
      </c>
      <c r="F12" s="8">
        <v>52482966.280000001</v>
      </c>
      <c r="G12" s="8">
        <f t="shared" si="1"/>
        <v>-605033.71999999881</v>
      </c>
      <c r="H12" s="9">
        <f t="shared" si="2"/>
        <v>98.860319243520195</v>
      </c>
      <c r="I12" s="7">
        <f t="shared" si="3"/>
        <v>-18254033.719999999</v>
      </c>
      <c r="J12" s="10">
        <f t="shared" si="4"/>
        <v>74.194503979529813</v>
      </c>
    </row>
    <row r="13" spans="1:10" x14ac:dyDescent="0.25">
      <c r="A13" s="6" t="s">
        <v>5</v>
      </c>
      <c r="B13" s="6" t="s">
        <v>15</v>
      </c>
      <c r="C13" s="5" t="s">
        <v>14</v>
      </c>
      <c r="D13" s="7">
        <v>70737000</v>
      </c>
      <c r="E13" s="8">
        <v>53088000</v>
      </c>
      <c r="F13" s="8">
        <v>52482966.280000001</v>
      </c>
      <c r="G13" s="8">
        <f t="shared" si="1"/>
        <v>-605033.71999999881</v>
      </c>
      <c r="H13" s="9">
        <f t="shared" si="2"/>
        <v>98.860319243520195</v>
      </c>
      <c r="I13" s="7">
        <f t="shared" si="3"/>
        <v>-18254033.719999999</v>
      </c>
      <c r="J13" s="10">
        <f t="shared" si="4"/>
        <v>74.194503979529813</v>
      </c>
    </row>
    <row r="14" spans="1:10" ht="45" x14ac:dyDescent="0.25">
      <c r="A14" s="12" t="s">
        <v>11</v>
      </c>
      <c r="B14" s="12" t="s">
        <v>17</v>
      </c>
      <c r="C14" s="11" t="s">
        <v>16</v>
      </c>
      <c r="D14" s="13">
        <v>34109000</v>
      </c>
      <c r="E14" s="14">
        <v>24442000</v>
      </c>
      <c r="F14" s="14">
        <v>26883706.780000001</v>
      </c>
      <c r="G14" s="14">
        <f t="shared" si="1"/>
        <v>2441706.7800000012</v>
      </c>
      <c r="H14" s="15">
        <f t="shared" si="2"/>
        <v>109.98979944358072</v>
      </c>
      <c r="I14" s="13">
        <f t="shared" si="3"/>
        <v>-7225293.2199999988</v>
      </c>
      <c r="J14" s="16">
        <f t="shared" si="4"/>
        <v>78.817047641384974</v>
      </c>
    </row>
    <row r="15" spans="1:10" ht="56.25" x14ac:dyDescent="0.25">
      <c r="A15" s="12" t="s">
        <v>11</v>
      </c>
      <c r="B15" s="12" t="s">
        <v>19</v>
      </c>
      <c r="C15" s="11" t="s">
        <v>18</v>
      </c>
      <c r="D15" s="13">
        <v>195000</v>
      </c>
      <c r="E15" s="14">
        <v>149000</v>
      </c>
      <c r="F15" s="14">
        <v>144853.9</v>
      </c>
      <c r="G15" s="14">
        <f t="shared" si="1"/>
        <v>-4146.1000000000058</v>
      </c>
      <c r="H15" s="15">
        <f t="shared" si="2"/>
        <v>97.217382550335557</v>
      </c>
      <c r="I15" s="13">
        <f t="shared" si="3"/>
        <v>-50146.100000000006</v>
      </c>
      <c r="J15" s="16">
        <f t="shared" si="4"/>
        <v>74.28405128205128</v>
      </c>
    </row>
    <row r="16" spans="1:10" ht="45" x14ac:dyDescent="0.25">
      <c r="A16" s="12" t="s">
        <v>11</v>
      </c>
      <c r="B16" s="12" t="s">
        <v>21</v>
      </c>
      <c r="C16" s="11" t="s">
        <v>20</v>
      </c>
      <c r="D16" s="13">
        <v>40424000</v>
      </c>
      <c r="E16" s="14">
        <v>31506000</v>
      </c>
      <c r="F16" s="14">
        <v>28608600.600000001</v>
      </c>
      <c r="G16" s="14">
        <f t="shared" si="1"/>
        <v>-2897399.3999999985</v>
      </c>
      <c r="H16" s="15">
        <f t="shared" si="2"/>
        <v>90.803658350790329</v>
      </c>
      <c r="I16" s="13">
        <f t="shared" si="3"/>
        <v>-11815399.399999999</v>
      </c>
      <c r="J16" s="16">
        <f t="shared" si="4"/>
        <v>70.771325450227593</v>
      </c>
    </row>
    <row r="17" spans="1:10" ht="45" x14ac:dyDescent="0.25">
      <c r="A17" s="12" t="s">
        <v>11</v>
      </c>
      <c r="B17" s="12" t="s">
        <v>23</v>
      </c>
      <c r="C17" s="11" t="s">
        <v>22</v>
      </c>
      <c r="D17" s="13">
        <v>-3991000</v>
      </c>
      <c r="E17" s="14">
        <v>-3009000</v>
      </c>
      <c r="F17" s="14">
        <v>-3154195</v>
      </c>
      <c r="G17" s="14">
        <f t="shared" si="1"/>
        <v>-145195</v>
      </c>
      <c r="H17" s="15">
        <f t="shared" si="2"/>
        <v>104.82535726154869</v>
      </c>
      <c r="I17" s="13">
        <f t="shared" si="3"/>
        <v>836805</v>
      </c>
      <c r="J17" s="16">
        <f t="shared" si="4"/>
        <v>79.032698571786526</v>
      </c>
    </row>
    <row r="18" spans="1:10" x14ac:dyDescent="0.25">
      <c r="A18" s="6" t="s">
        <v>5</v>
      </c>
      <c r="B18" s="6" t="s">
        <v>25</v>
      </c>
      <c r="C18" s="5" t="s">
        <v>24</v>
      </c>
      <c r="D18" s="7">
        <v>3275804000</v>
      </c>
      <c r="E18" s="8">
        <v>2315921000</v>
      </c>
      <c r="F18" s="8">
        <v>2269438965.23</v>
      </c>
      <c r="G18" s="8">
        <f t="shared" si="1"/>
        <v>-46482034.769999981</v>
      </c>
      <c r="H18" s="9">
        <f t="shared" si="2"/>
        <v>97.992935217997498</v>
      </c>
      <c r="I18" s="7">
        <f t="shared" si="3"/>
        <v>-1006365034.77</v>
      </c>
      <c r="J18" s="10">
        <f t="shared" si="4"/>
        <v>69.278838576117494</v>
      </c>
    </row>
    <row r="19" spans="1:10" x14ac:dyDescent="0.25">
      <c r="A19" s="6" t="s">
        <v>5</v>
      </c>
      <c r="B19" s="6" t="s">
        <v>27</v>
      </c>
      <c r="C19" s="5" t="s">
        <v>26</v>
      </c>
      <c r="D19" s="7">
        <v>3127041000</v>
      </c>
      <c r="E19" s="8">
        <v>2196057000</v>
      </c>
      <c r="F19" s="8">
        <v>2146545327.1400001</v>
      </c>
      <c r="G19" s="8">
        <f t="shared" si="1"/>
        <v>-49511672.859999895</v>
      </c>
      <c r="H19" s="9">
        <f t="shared" si="2"/>
        <v>97.745428608638122</v>
      </c>
      <c r="I19" s="7">
        <f t="shared" si="3"/>
        <v>-980495672.8599999</v>
      </c>
      <c r="J19" s="10">
        <f t="shared" si="4"/>
        <v>68.644617296031612</v>
      </c>
    </row>
    <row r="20" spans="1:10" x14ac:dyDescent="0.25">
      <c r="A20" s="6" t="s">
        <v>5</v>
      </c>
      <c r="B20" s="6" t="s">
        <v>29</v>
      </c>
      <c r="C20" s="5" t="s">
        <v>28</v>
      </c>
      <c r="D20" s="7">
        <v>-12242000</v>
      </c>
      <c r="E20" s="8">
        <v>-12242000</v>
      </c>
      <c r="F20" s="8">
        <v>-12035412.630000001</v>
      </c>
      <c r="G20" s="8">
        <f t="shared" si="1"/>
        <v>206587.36999999918</v>
      </c>
      <c r="H20" s="9">
        <f t="shared" si="2"/>
        <v>98.312470429668366</v>
      </c>
      <c r="I20" s="7">
        <f t="shared" si="3"/>
        <v>206587.36999999918</v>
      </c>
      <c r="J20" s="10">
        <f t="shared" si="4"/>
        <v>98.312470429668352</v>
      </c>
    </row>
    <row r="21" spans="1:10" x14ac:dyDescent="0.25">
      <c r="A21" s="6" t="s">
        <v>5</v>
      </c>
      <c r="B21" s="6" t="s">
        <v>31</v>
      </c>
      <c r="C21" s="5" t="s">
        <v>30</v>
      </c>
      <c r="D21" s="7">
        <v>0</v>
      </c>
      <c r="E21" s="8">
        <v>0</v>
      </c>
      <c r="F21" s="8">
        <v>2697405.93</v>
      </c>
      <c r="G21" s="8">
        <f t="shared" si="1"/>
        <v>2697405.93</v>
      </c>
      <c r="H21" s="9">
        <v>0</v>
      </c>
      <c r="I21" s="7">
        <f t="shared" si="3"/>
        <v>2697405.93</v>
      </c>
      <c r="J21" s="10">
        <v>0</v>
      </c>
    </row>
    <row r="22" spans="1:10" x14ac:dyDescent="0.25">
      <c r="A22" s="6" t="s">
        <v>5</v>
      </c>
      <c r="B22" s="6" t="s">
        <v>33</v>
      </c>
      <c r="C22" s="5" t="s">
        <v>32</v>
      </c>
      <c r="D22" s="7">
        <v>157719000</v>
      </c>
      <c r="E22" s="8">
        <v>129425000</v>
      </c>
      <c r="F22" s="8">
        <v>129215323.37</v>
      </c>
      <c r="G22" s="8">
        <f t="shared" si="1"/>
        <v>-209676.62999999523</v>
      </c>
      <c r="H22" s="9">
        <f t="shared" si="2"/>
        <v>99.837993718369717</v>
      </c>
      <c r="I22" s="7">
        <f t="shared" si="3"/>
        <v>-28503676.629999995</v>
      </c>
      <c r="J22" s="10">
        <f t="shared" si="4"/>
        <v>81.927556838427833</v>
      </c>
    </row>
    <row r="23" spans="1:10" ht="22.5" x14ac:dyDescent="0.25">
      <c r="A23" s="6" t="s">
        <v>5</v>
      </c>
      <c r="B23" s="6" t="s">
        <v>35</v>
      </c>
      <c r="C23" s="5" t="s">
        <v>34</v>
      </c>
      <c r="D23" s="7">
        <v>3286000</v>
      </c>
      <c r="E23" s="8">
        <v>2681000</v>
      </c>
      <c r="F23" s="8">
        <v>3016321.42</v>
      </c>
      <c r="G23" s="8">
        <f t="shared" si="1"/>
        <v>335321.41999999993</v>
      </c>
      <c r="H23" s="9">
        <f t="shared" si="2"/>
        <v>112.50732637075717</v>
      </c>
      <c r="I23" s="7">
        <f t="shared" si="3"/>
        <v>-269678.58000000007</v>
      </c>
      <c r="J23" s="10">
        <f t="shared" si="4"/>
        <v>91.793104686549</v>
      </c>
    </row>
    <row r="24" spans="1:10" x14ac:dyDescent="0.25">
      <c r="A24" s="6" t="s">
        <v>5</v>
      </c>
      <c r="B24" s="6" t="s">
        <v>37</v>
      </c>
      <c r="C24" s="5" t="s">
        <v>36</v>
      </c>
      <c r="D24" s="7">
        <v>5238845000</v>
      </c>
      <c r="E24" s="8">
        <v>2465459000</v>
      </c>
      <c r="F24" s="8">
        <v>1949068615.1800001</v>
      </c>
      <c r="G24" s="8">
        <f t="shared" si="1"/>
        <v>-516390384.81999993</v>
      </c>
      <c r="H24" s="9">
        <f t="shared" si="2"/>
        <v>79.055000110729893</v>
      </c>
      <c r="I24" s="7">
        <f t="shared" si="3"/>
        <v>-3289776384.8199997</v>
      </c>
      <c r="J24" s="10">
        <f t="shared" si="4"/>
        <v>37.204166475244065</v>
      </c>
    </row>
    <row r="25" spans="1:10" x14ac:dyDescent="0.25">
      <c r="A25" s="6" t="s">
        <v>5</v>
      </c>
      <c r="B25" s="6" t="s">
        <v>39</v>
      </c>
      <c r="C25" s="5" t="s">
        <v>38</v>
      </c>
      <c r="D25" s="7">
        <v>951639000</v>
      </c>
      <c r="E25" s="8">
        <v>144648000</v>
      </c>
      <c r="F25" s="8">
        <v>189960764.97</v>
      </c>
      <c r="G25" s="8">
        <f t="shared" si="1"/>
        <v>45312764.969999999</v>
      </c>
      <c r="H25" s="9">
        <f t="shared" si="2"/>
        <v>131.32622986145677</v>
      </c>
      <c r="I25" s="7">
        <f t="shared" si="3"/>
        <v>-761678235.02999997</v>
      </c>
      <c r="J25" s="10">
        <f t="shared" si="4"/>
        <v>19.961431274884699</v>
      </c>
    </row>
    <row r="26" spans="1:10" x14ac:dyDescent="0.25">
      <c r="A26" s="6" t="s">
        <v>5</v>
      </c>
      <c r="B26" s="6" t="s">
        <v>41</v>
      </c>
      <c r="C26" s="5" t="s">
        <v>40</v>
      </c>
      <c r="D26" s="7">
        <v>4287206000</v>
      </c>
      <c r="E26" s="8">
        <v>2320811000</v>
      </c>
      <c r="F26" s="8">
        <v>1759107850.21</v>
      </c>
      <c r="G26" s="8">
        <f t="shared" si="1"/>
        <v>-561703149.78999996</v>
      </c>
      <c r="H26" s="9">
        <f t="shared" si="2"/>
        <v>75.797117913091597</v>
      </c>
      <c r="I26" s="7">
        <f t="shared" si="3"/>
        <v>-2528098149.79</v>
      </c>
      <c r="J26" s="10">
        <f t="shared" si="4"/>
        <v>41.031568117090714</v>
      </c>
    </row>
    <row r="27" spans="1:10" x14ac:dyDescent="0.25">
      <c r="A27" s="12" t="s">
        <v>5</v>
      </c>
      <c r="B27" s="12" t="s">
        <v>43</v>
      </c>
      <c r="C27" s="11" t="s">
        <v>42</v>
      </c>
      <c r="D27" s="13">
        <v>2823303000</v>
      </c>
      <c r="E27" s="14">
        <v>2109697000</v>
      </c>
      <c r="F27" s="14">
        <v>1483683643.8099999</v>
      </c>
      <c r="G27" s="14">
        <f t="shared" si="1"/>
        <v>-626013356.19000006</v>
      </c>
      <c r="H27" s="15">
        <f t="shared" si="2"/>
        <v>70.326859440478898</v>
      </c>
      <c r="I27" s="13">
        <f t="shared" si="3"/>
        <v>-1339619356.1900001</v>
      </c>
      <c r="J27" s="16">
        <f t="shared" si="4"/>
        <v>52.551343012421974</v>
      </c>
    </row>
    <row r="28" spans="1:10" x14ac:dyDescent="0.25">
      <c r="A28" s="12" t="s">
        <v>5</v>
      </c>
      <c r="B28" s="12" t="s">
        <v>45</v>
      </c>
      <c r="C28" s="11" t="s">
        <v>44</v>
      </c>
      <c r="D28" s="13">
        <v>1463903000</v>
      </c>
      <c r="E28" s="14">
        <v>211114000</v>
      </c>
      <c r="F28" s="14">
        <v>275424206.39999998</v>
      </c>
      <c r="G28" s="14">
        <f t="shared" si="1"/>
        <v>64310206.399999976</v>
      </c>
      <c r="H28" s="15">
        <f t="shared" si="2"/>
        <v>130.4623124946711</v>
      </c>
      <c r="I28" s="13">
        <f t="shared" si="3"/>
        <v>-1188478793.5999999</v>
      </c>
      <c r="J28" s="16">
        <f t="shared" si="4"/>
        <v>18.814375433344967</v>
      </c>
    </row>
    <row r="29" spans="1:10" x14ac:dyDescent="0.25">
      <c r="A29" s="6" t="s">
        <v>5</v>
      </c>
      <c r="B29" s="6" t="s">
        <v>47</v>
      </c>
      <c r="C29" s="5" t="s">
        <v>46</v>
      </c>
      <c r="D29" s="7">
        <v>91878000</v>
      </c>
      <c r="E29" s="8">
        <v>65878000</v>
      </c>
      <c r="F29" s="8">
        <v>68551949.900000006</v>
      </c>
      <c r="G29" s="8">
        <f t="shared" si="1"/>
        <v>2673949.900000006</v>
      </c>
      <c r="H29" s="9">
        <f t="shared" si="2"/>
        <v>104.05894213546254</v>
      </c>
      <c r="I29" s="7">
        <f t="shared" si="3"/>
        <v>-23326050.099999994</v>
      </c>
      <c r="J29" s="10">
        <f t="shared" si="4"/>
        <v>74.611930930146514</v>
      </c>
    </row>
    <row r="30" spans="1:10" ht="33.75" x14ac:dyDescent="0.25">
      <c r="A30" s="12" t="s">
        <v>11</v>
      </c>
      <c r="B30" s="12" t="s">
        <v>49</v>
      </c>
      <c r="C30" s="11" t="s">
        <v>48</v>
      </c>
      <c r="D30" s="13">
        <v>91328000</v>
      </c>
      <c r="E30" s="14">
        <v>65328000</v>
      </c>
      <c r="F30" s="14">
        <v>67885987.079999998</v>
      </c>
      <c r="G30" s="14">
        <f t="shared" si="1"/>
        <v>2557987.0799999982</v>
      </c>
      <c r="H30" s="15">
        <f t="shared" si="2"/>
        <v>103.91560598824394</v>
      </c>
      <c r="I30" s="13">
        <f t="shared" si="3"/>
        <v>-23442012.920000002</v>
      </c>
      <c r="J30" s="16">
        <f t="shared" si="4"/>
        <v>74.332063638752629</v>
      </c>
    </row>
    <row r="31" spans="1:10" ht="33.75" x14ac:dyDescent="0.25">
      <c r="A31" s="12" t="s">
        <v>11</v>
      </c>
      <c r="B31" s="12" t="s">
        <v>51</v>
      </c>
      <c r="C31" s="11" t="s">
        <v>50</v>
      </c>
      <c r="D31" s="13">
        <v>0</v>
      </c>
      <c r="E31" s="14">
        <v>0</v>
      </c>
      <c r="F31" s="14">
        <v>65962.820000000007</v>
      </c>
      <c r="G31" s="14">
        <f t="shared" si="1"/>
        <v>65962.820000000007</v>
      </c>
      <c r="H31" s="15">
        <v>0</v>
      </c>
      <c r="I31" s="13">
        <f t="shared" si="3"/>
        <v>65962.820000000007</v>
      </c>
      <c r="J31" s="16">
        <v>0</v>
      </c>
    </row>
    <row r="32" spans="1:10" x14ac:dyDescent="0.25">
      <c r="A32" s="12" t="s">
        <v>54</v>
      </c>
      <c r="B32" s="12" t="s">
        <v>53</v>
      </c>
      <c r="C32" s="11" t="s">
        <v>52</v>
      </c>
      <c r="D32" s="13">
        <v>550000</v>
      </c>
      <c r="E32" s="14">
        <v>550000</v>
      </c>
      <c r="F32" s="14">
        <v>600000</v>
      </c>
      <c r="G32" s="14">
        <f t="shared" si="1"/>
        <v>50000</v>
      </c>
      <c r="H32" s="15">
        <f t="shared" si="2"/>
        <v>109.09090909090908</v>
      </c>
      <c r="I32" s="13">
        <f t="shared" si="3"/>
        <v>50000</v>
      </c>
      <c r="J32" s="16">
        <f t="shared" si="4"/>
        <v>109.09090909090909</v>
      </c>
    </row>
    <row r="33" spans="1:10" x14ac:dyDescent="0.25">
      <c r="A33" s="18"/>
      <c r="B33" s="18"/>
      <c r="C33" s="17" t="s">
        <v>404</v>
      </c>
      <c r="D33" s="19">
        <f>D34+D55+D57+D76+D87+D88</f>
        <v>2628612000</v>
      </c>
      <c r="E33" s="19">
        <f>E34+E55+E57+E76+E87+E88</f>
        <v>2104797000</v>
      </c>
      <c r="F33" s="19">
        <f>F34+F55+F57+F76+F87+F88</f>
        <v>2109935209.26</v>
      </c>
      <c r="G33" s="8">
        <f t="shared" si="1"/>
        <v>5138209.2599999905</v>
      </c>
      <c r="H33" s="9">
        <f t="shared" si="2"/>
        <v>100.24411899389823</v>
      </c>
      <c r="I33" s="7">
        <f t="shared" si="3"/>
        <v>-518676790.74000001</v>
      </c>
      <c r="J33" s="10">
        <f t="shared" si="4"/>
        <v>80.268035345650105</v>
      </c>
    </row>
    <row r="34" spans="1:10" ht="22.5" x14ac:dyDescent="0.25">
      <c r="A34" s="6" t="s">
        <v>5</v>
      </c>
      <c r="B34" s="6" t="s">
        <v>56</v>
      </c>
      <c r="C34" s="5" t="s">
        <v>55</v>
      </c>
      <c r="D34" s="7">
        <v>1379242000</v>
      </c>
      <c r="E34" s="8">
        <v>1058599000</v>
      </c>
      <c r="F34" s="8">
        <v>1069073592.12</v>
      </c>
      <c r="G34" s="8">
        <f t="shared" si="1"/>
        <v>10474592.120000005</v>
      </c>
      <c r="H34" s="9">
        <f t="shared" si="2"/>
        <v>100.9894768576203</v>
      </c>
      <c r="I34" s="7">
        <f t="shared" si="3"/>
        <v>-310168407.88</v>
      </c>
      <c r="J34" s="10">
        <f t="shared" si="4"/>
        <v>77.511676132252347</v>
      </c>
    </row>
    <row r="35" spans="1:10" ht="45" x14ac:dyDescent="0.25">
      <c r="A35" s="6" t="s">
        <v>5</v>
      </c>
      <c r="B35" s="6" t="s">
        <v>58</v>
      </c>
      <c r="C35" s="5" t="s">
        <v>57</v>
      </c>
      <c r="D35" s="7">
        <v>1094352000</v>
      </c>
      <c r="E35" s="8">
        <v>808950000</v>
      </c>
      <c r="F35" s="8">
        <v>817271276.49000001</v>
      </c>
      <c r="G35" s="8">
        <f t="shared" si="1"/>
        <v>8321276.4900000095</v>
      </c>
      <c r="H35" s="9">
        <f t="shared" si="2"/>
        <v>101.02865152234376</v>
      </c>
      <c r="I35" s="7">
        <f t="shared" si="3"/>
        <v>-277080723.50999999</v>
      </c>
      <c r="J35" s="10">
        <f t="shared" si="4"/>
        <v>74.680840944230013</v>
      </c>
    </row>
    <row r="36" spans="1:10" ht="33.75" x14ac:dyDescent="0.25">
      <c r="A36" s="12" t="s">
        <v>61</v>
      </c>
      <c r="B36" s="12" t="s">
        <v>60</v>
      </c>
      <c r="C36" s="11" t="s">
        <v>59</v>
      </c>
      <c r="D36" s="13">
        <v>878193000</v>
      </c>
      <c r="E36" s="14">
        <v>645246000</v>
      </c>
      <c r="F36" s="14">
        <v>651169710.90999997</v>
      </c>
      <c r="G36" s="14">
        <f t="shared" si="1"/>
        <v>5923710.9099999666</v>
      </c>
      <c r="H36" s="15">
        <f t="shared" si="2"/>
        <v>100.91805465047439</v>
      </c>
      <c r="I36" s="13">
        <f t="shared" si="3"/>
        <v>-227023289.09000003</v>
      </c>
      <c r="J36" s="16">
        <f t="shared" si="4"/>
        <v>74.148815910625572</v>
      </c>
    </row>
    <row r="37" spans="1:10" ht="33.75" x14ac:dyDescent="0.25">
      <c r="A37" s="12" t="s">
        <v>61</v>
      </c>
      <c r="B37" s="12" t="s">
        <v>63</v>
      </c>
      <c r="C37" s="11" t="s">
        <v>62</v>
      </c>
      <c r="D37" s="13">
        <v>103000000</v>
      </c>
      <c r="E37" s="14">
        <v>78683000</v>
      </c>
      <c r="F37" s="14">
        <v>82236983.519999996</v>
      </c>
      <c r="G37" s="14">
        <f t="shared" si="1"/>
        <v>3553983.5199999958</v>
      </c>
      <c r="H37" s="15">
        <f t="shared" si="2"/>
        <v>104.51683784299021</v>
      </c>
      <c r="I37" s="13">
        <f t="shared" si="3"/>
        <v>-20763016.480000004</v>
      </c>
      <c r="J37" s="16">
        <f t="shared" si="4"/>
        <v>79.841731572815533</v>
      </c>
    </row>
    <row r="38" spans="1:10" ht="33.75" x14ac:dyDescent="0.25">
      <c r="A38" s="12" t="s">
        <v>61</v>
      </c>
      <c r="B38" s="12" t="s">
        <v>65</v>
      </c>
      <c r="C38" s="11" t="s">
        <v>64</v>
      </c>
      <c r="D38" s="13">
        <v>159000</v>
      </c>
      <c r="E38" s="14">
        <v>146000</v>
      </c>
      <c r="F38" s="14">
        <v>156390.24</v>
      </c>
      <c r="G38" s="14">
        <f t="shared" si="1"/>
        <v>10390.239999999991</v>
      </c>
      <c r="H38" s="15">
        <f t="shared" si="2"/>
        <v>107.11660273972603</v>
      </c>
      <c r="I38" s="13">
        <f t="shared" si="3"/>
        <v>-2609.7600000000093</v>
      </c>
      <c r="J38" s="16">
        <f t="shared" si="4"/>
        <v>98.358641509433966</v>
      </c>
    </row>
    <row r="39" spans="1:10" ht="22.5" x14ac:dyDescent="0.25">
      <c r="A39" s="12" t="s">
        <v>61</v>
      </c>
      <c r="B39" s="12" t="s">
        <v>67</v>
      </c>
      <c r="C39" s="11" t="s">
        <v>66</v>
      </c>
      <c r="D39" s="13">
        <v>113000000</v>
      </c>
      <c r="E39" s="14">
        <v>84875000</v>
      </c>
      <c r="F39" s="14">
        <v>83708191.819999993</v>
      </c>
      <c r="G39" s="14">
        <f t="shared" si="1"/>
        <v>-1166808.1800000072</v>
      </c>
      <c r="H39" s="15">
        <f t="shared" si="2"/>
        <v>98.625262821796753</v>
      </c>
      <c r="I39" s="13">
        <f t="shared" si="3"/>
        <v>-29291808.180000007</v>
      </c>
      <c r="J39" s="16">
        <f t="shared" si="4"/>
        <v>74.078045858407066</v>
      </c>
    </row>
    <row r="40" spans="1:10" ht="22.5" x14ac:dyDescent="0.25">
      <c r="A40" s="6" t="s">
        <v>5</v>
      </c>
      <c r="B40" s="6" t="s">
        <v>69</v>
      </c>
      <c r="C40" s="5" t="s">
        <v>68</v>
      </c>
      <c r="D40" s="7">
        <v>3064000</v>
      </c>
      <c r="E40" s="8">
        <v>3064000</v>
      </c>
      <c r="F40" s="8">
        <v>3235089.93</v>
      </c>
      <c r="G40" s="8">
        <f t="shared" si="1"/>
        <v>171089.93000000017</v>
      </c>
      <c r="H40" s="9">
        <f t="shared" si="2"/>
        <v>105.58387500000002</v>
      </c>
      <c r="I40" s="7">
        <f t="shared" si="3"/>
        <v>171089.93000000017</v>
      </c>
      <c r="J40" s="10">
        <f t="shared" si="4"/>
        <v>105.58387500000001</v>
      </c>
    </row>
    <row r="41" spans="1:10" ht="45" x14ac:dyDescent="0.25">
      <c r="A41" s="12" t="s">
        <v>61</v>
      </c>
      <c r="B41" s="12" t="s">
        <v>71</v>
      </c>
      <c r="C41" s="11" t="s">
        <v>70</v>
      </c>
      <c r="D41" s="13">
        <v>1458000</v>
      </c>
      <c r="E41" s="14">
        <v>1458000</v>
      </c>
      <c r="F41" s="14">
        <v>1629320.69</v>
      </c>
      <c r="G41" s="14">
        <f t="shared" si="1"/>
        <v>171320.68999999994</v>
      </c>
      <c r="H41" s="15">
        <f t="shared" si="2"/>
        <v>111.75039026063101</v>
      </c>
      <c r="I41" s="13">
        <f t="shared" si="3"/>
        <v>171320.68999999994</v>
      </c>
      <c r="J41" s="16">
        <f t="shared" si="4"/>
        <v>111.75039026063101</v>
      </c>
    </row>
    <row r="42" spans="1:10" ht="33.75" x14ac:dyDescent="0.25">
      <c r="A42" s="12" t="s">
        <v>61</v>
      </c>
      <c r="B42" s="12" t="s">
        <v>73</v>
      </c>
      <c r="C42" s="11" t="s">
        <v>72</v>
      </c>
      <c r="D42" s="13">
        <v>1606000</v>
      </c>
      <c r="E42" s="14">
        <v>1606000</v>
      </c>
      <c r="F42" s="14">
        <v>1605769.24</v>
      </c>
      <c r="G42" s="14">
        <f t="shared" si="1"/>
        <v>-230.76000000000931</v>
      </c>
      <c r="H42" s="15">
        <f t="shared" si="2"/>
        <v>99.985631382316313</v>
      </c>
      <c r="I42" s="13">
        <f t="shared" si="3"/>
        <v>-230.76000000000931</v>
      </c>
      <c r="J42" s="16">
        <f t="shared" si="4"/>
        <v>99.985631382316313</v>
      </c>
    </row>
    <row r="43" spans="1:10" ht="33.75" x14ac:dyDescent="0.25">
      <c r="A43" s="6" t="s">
        <v>5</v>
      </c>
      <c r="B43" s="6" t="s">
        <v>76</v>
      </c>
      <c r="C43" s="5" t="s">
        <v>75</v>
      </c>
      <c r="D43" s="7">
        <v>16000</v>
      </c>
      <c r="E43" s="8">
        <v>16000</v>
      </c>
      <c r="F43" s="8">
        <v>16074.1</v>
      </c>
      <c r="G43" s="8">
        <f t="shared" si="1"/>
        <v>74.100000000000364</v>
      </c>
      <c r="H43" s="9">
        <f t="shared" si="2"/>
        <v>100.46312500000001</v>
      </c>
      <c r="I43" s="7">
        <f t="shared" si="3"/>
        <v>74.100000000000364</v>
      </c>
      <c r="J43" s="10">
        <f t="shared" si="4"/>
        <v>100.46312500000001</v>
      </c>
    </row>
    <row r="44" spans="1:10" ht="78.75" x14ac:dyDescent="0.25">
      <c r="A44" s="12" t="s">
        <v>74</v>
      </c>
      <c r="B44" s="12" t="s">
        <v>78</v>
      </c>
      <c r="C44" s="11" t="s">
        <v>77</v>
      </c>
      <c r="D44" s="13">
        <v>16000</v>
      </c>
      <c r="E44" s="14">
        <v>16000</v>
      </c>
      <c r="F44" s="14">
        <v>16074.1</v>
      </c>
      <c r="G44" s="14">
        <f t="shared" si="1"/>
        <v>74.100000000000364</v>
      </c>
      <c r="H44" s="15">
        <f t="shared" si="2"/>
        <v>100.46312500000001</v>
      </c>
      <c r="I44" s="13">
        <f t="shared" si="3"/>
        <v>74.100000000000364</v>
      </c>
      <c r="J44" s="16">
        <f t="shared" si="4"/>
        <v>100.46312500000001</v>
      </c>
    </row>
    <row r="45" spans="1:10" x14ac:dyDescent="0.25">
      <c r="A45" s="6" t="s">
        <v>5</v>
      </c>
      <c r="B45" s="6" t="s">
        <v>80</v>
      </c>
      <c r="C45" s="5" t="s">
        <v>79</v>
      </c>
      <c r="D45" s="7">
        <v>233000</v>
      </c>
      <c r="E45" s="8">
        <v>233000</v>
      </c>
      <c r="F45" s="8">
        <v>233491.25</v>
      </c>
      <c r="G45" s="8">
        <f t="shared" si="1"/>
        <v>491.25</v>
      </c>
      <c r="H45" s="9">
        <f t="shared" si="2"/>
        <v>100.21083690987125</v>
      </c>
      <c r="I45" s="7">
        <f t="shared" si="3"/>
        <v>491.25</v>
      </c>
      <c r="J45" s="10">
        <f t="shared" si="4"/>
        <v>100.21083690987125</v>
      </c>
    </row>
    <row r="46" spans="1:10" ht="22.5" x14ac:dyDescent="0.25">
      <c r="A46" s="12" t="s">
        <v>61</v>
      </c>
      <c r="B46" s="12" t="s">
        <v>82</v>
      </c>
      <c r="C46" s="11" t="s">
        <v>81</v>
      </c>
      <c r="D46" s="13">
        <v>233000</v>
      </c>
      <c r="E46" s="14">
        <v>233000</v>
      </c>
      <c r="F46" s="14">
        <v>233491.25</v>
      </c>
      <c r="G46" s="14">
        <f t="shared" si="1"/>
        <v>491.25</v>
      </c>
      <c r="H46" s="15">
        <f t="shared" si="2"/>
        <v>100.21083690987125</v>
      </c>
      <c r="I46" s="13">
        <f t="shared" si="3"/>
        <v>491.25</v>
      </c>
      <c r="J46" s="16">
        <f t="shared" si="4"/>
        <v>100.21083690987125</v>
      </c>
    </row>
    <row r="47" spans="1:10" ht="33.75" x14ac:dyDescent="0.25">
      <c r="A47" s="6" t="s">
        <v>5</v>
      </c>
      <c r="B47" s="6" t="s">
        <v>84</v>
      </c>
      <c r="C47" s="5" t="s">
        <v>83</v>
      </c>
      <c r="D47" s="7">
        <v>281577000</v>
      </c>
      <c r="E47" s="8">
        <v>246336000</v>
      </c>
      <c r="F47" s="8">
        <v>248317660.34999999</v>
      </c>
      <c r="G47" s="8">
        <f t="shared" si="1"/>
        <v>1981660.349999994</v>
      </c>
      <c r="H47" s="9">
        <f t="shared" si="2"/>
        <v>100.80445422106391</v>
      </c>
      <c r="I47" s="7">
        <f t="shared" si="3"/>
        <v>-33259339.650000006</v>
      </c>
      <c r="J47" s="10">
        <f t="shared" si="4"/>
        <v>88.188190210848191</v>
      </c>
    </row>
    <row r="48" spans="1:10" ht="45" x14ac:dyDescent="0.25">
      <c r="A48" s="12" t="s">
        <v>61</v>
      </c>
      <c r="B48" s="12" t="s">
        <v>86</v>
      </c>
      <c r="C48" s="11" t="s">
        <v>85</v>
      </c>
      <c r="D48" s="13">
        <v>5820000</v>
      </c>
      <c r="E48" s="14">
        <v>4620000</v>
      </c>
      <c r="F48" s="14">
        <v>4631900.33</v>
      </c>
      <c r="G48" s="14">
        <f t="shared" si="1"/>
        <v>11900.330000000075</v>
      </c>
      <c r="H48" s="15">
        <f t="shared" si="2"/>
        <v>100.25758290043289</v>
      </c>
      <c r="I48" s="13">
        <f t="shared" si="3"/>
        <v>-1188099.67</v>
      </c>
      <c r="J48" s="16">
        <f t="shared" si="4"/>
        <v>79.585916323024051</v>
      </c>
    </row>
    <row r="49" spans="1:10" ht="56.25" x14ac:dyDescent="0.25">
      <c r="A49" s="12" t="s">
        <v>61</v>
      </c>
      <c r="B49" s="12" t="s">
        <v>88</v>
      </c>
      <c r="C49" s="11" t="s">
        <v>87</v>
      </c>
      <c r="D49" s="13">
        <v>70988000</v>
      </c>
      <c r="E49" s="14">
        <v>53240000</v>
      </c>
      <c r="F49" s="14">
        <v>53872723.149999999</v>
      </c>
      <c r="G49" s="14">
        <f t="shared" si="1"/>
        <v>632723.14999999851</v>
      </c>
      <c r="H49" s="15">
        <f t="shared" si="2"/>
        <v>101.18843566867017</v>
      </c>
      <c r="I49" s="13">
        <f t="shared" si="3"/>
        <v>-17115276.850000001</v>
      </c>
      <c r="J49" s="16">
        <f t="shared" si="4"/>
        <v>75.889901321350081</v>
      </c>
    </row>
    <row r="50" spans="1:10" ht="56.25" x14ac:dyDescent="0.25">
      <c r="A50" s="12" t="s">
        <v>61</v>
      </c>
      <c r="B50" s="12" t="s">
        <v>90</v>
      </c>
      <c r="C50" s="11" t="s">
        <v>89</v>
      </c>
      <c r="D50" s="13">
        <v>0</v>
      </c>
      <c r="E50" s="14">
        <v>0</v>
      </c>
      <c r="F50" s="14">
        <v>-35955.11</v>
      </c>
      <c r="G50" s="14">
        <f t="shared" si="1"/>
        <v>-35955.11</v>
      </c>
      <c r="H50" s="15">
        <v>0</v>
      </c>
      <c r="I50" s="13">
        <f t="shared" si="3"/>
        <v>-35955.11</v>
      </c>
      <c r="J50" s="16">
        <v>0</v>
      </c>
    </row>
    <row r="51" spans="1:10" ht="56.25" x14ac:dyDescent="0.25">
      <c r="A51" s="12" t="s">
        <v>54</v>
      </c>
      <c r="B51" s="12" t="s">
        <v>92</v>
      </c>
      <c r="C51" s="11" t="s">
        <v>91</v>
      </c>
      <c r="D51" s="13">
        <v>663000</v>
      </c>
      <c r="E51" s="14">
        <v>611000</v>
      </c>
      <c r="F51" s="14">
        <v>661958.06999999995</v>
      </c>
      <c r="G51" s="14">
        <f t="shared" si="1"/>
        <v>50958.069999999949</v>
      </c>
      <c r="H51" s="15">
        <f t="shared" si="2"/>
        <v>108.34010965630114</v>
      </c>
      <c r="I51" s="13">
        <f t="shared" si="3"/>
        <v>-1041.9300000000512</v>
      </c>
      <c r="J51" s="16">
        <f t="shared" si="4"/>
        <v>99.842846153846139</v>
      </c>
    </row>
    <row r="52" spans="1:10" ht="56.25" x14ac:dyDescent="0.25">
      <c r="A52" s="12" t="s">
        <v>54</v>
      </c>
      <c r="B52" s="12" t="s">
        <v>94</v>
      </c>
      <c r="C52" s="11" t="s">
        <v>93</v>
      </c>
      <c r="D52" s="13">
        <v>109063000</v>
      </c>
      <c r="E52" s="14">
        <v>109063000</v>
      </c>
      <c r="F52" s="14">
        <v>109062936</v>
      </c>
      <c r="G52" s="14">
        <f t="shared" si="1"/>
        <v>-64</v>
      </c>
      <c r="H52" s="15">
        <f t="shared" si="2"/>
        <v>99.999941318320609</v>
      </c>
      <c r="I52" s="13">
        <f t="shared" si="3"/>
        <v>-64</v>
      </c>
      <c r="J52" s="16">
        <f t="shared" si="4"/>
        <v>99.999941318320609</v>
      </c>
    </row>
    <row r="53" spans="1:10" ht="45" x14ac:dyDescent="0.25">
      <c r="A53" s="12" t="s">
        <v>54</v>
      </c>
      <c r="B53" s="12" t="s">
        <v>96</v>
      </c>
      <c r="C53" s="11" t="s">
        <v>95</v>
      </c>
      <c r="D53" s="13">
        <v>33656000</v>
      </c>
      <c r="E53" s="14">
        <v>30531000</v>
      </c>
      <c r="F53" s="14">
        <v>32537103.02</v>
      </c>
      <c r="G53" s="14">
        <f t="shared" si="1"/>
        <v>2006103.0199999996</v>
      </c>
      <c r="H53" s="15">
        <f t="shared" si="2"/>
        <v>106.57070852576069</v>
      </c>
      <c r="I53" s="13">
        <f t="shared" si="3"/>
        <v>-1118896.9800000004</v>
      </c>
      <c r="J53" s="16">
        <f t="shared" si="4"/>
        <v>96.675490313762779</v>
      </c>
    </row>
    <row r="54" spans="1:10" ht="45" x14ac:dyDescent="0.25">
      <c r="A54" s="12" t="s">
        <v>54</v>
      </c>
      <c r="B54" s="12" t="s">
        <v>98</v>
      </c>
      <c r="C54" s="11" t="s">
        <v>97</v>
      </c>
      <c r="D54" s="13">
        <v>61387000</v>
      </c>
      <c r="E54" s="14">
        <v>48271000</v>
      </c>
      <c r="F54" s="14">
        <v>47586994.890000001</v>
      </c>
      <c r="G54" s="14">
        <f t="shared" si="1"/>
        <v>-684005.1099999994</v>
      </c>
      <c r="H54" s="15">
        <f t="shared" si="2"/>
        <v>98.582989558948441</v>
      </c>
      <c r="I54" s="13">
        <f t="shared" si="3"/>
        <v>-13800005.109999999</v>
      </c>
      <c r="J54" s="16">
        <f t="shared" si="4"/>
        <v>77.519661964259541</v>
      </c>
    </row>
    <row r="55" spans="1:10" x14ac:dyDescent="0.25">
      <c r="A55" s="6" t="s">
        <v>5</v>
      </c>
      <c r="B55" s="6" t="s">
        <v>100</v>
      </c>
      <c r="C55" s="5" t="s">
        <v>99</v>
      </c>
      <c r="D55" s="7">
        <v>5764000</v>
      </c>
      <c r="E55" s="8">
        <v>4635000</v>
      </c>
      <c r="F55" s="8">
        <v>4232329.8899999997</v>
      </c>
      <c r="G55" s="8">
        <f t="shared" si="1"/>
        <v>-402670.11000000034</v>
      </c>
      <c r="H55" s="9">
        <f t="shared" si="2"/>
        <v>91.312403236245942</v>
      </c>
      <c r="I55" s="7">
        <f t="shared" si="3"/>
        <v>-1531670.1100000003</v>
      </c>
      <c r="J55" s="10">
        <f t="shared" si="4"/>
        <v>73.426958535739061</v>
      </c>
    </row>
    <row r="56" spans="1:10" x14ac:dyDescent="0.25">
      <c r="A56" s="6" t="s">
        <v>5</v>
      </c>
      <c r="B56" s="6" t="s">
        <v>102</v>
      </c>
      <c r="C56" s="5" t="s">
        <v>101</v>
      </c>
      <c r="D56" s="7">
        <v>5764000</v>
      </c>
      <c r="E56" s="8">
        <v>4635000</v>
      </c>
      <c r="F56" s="8">
        <v>4232329.8899999997</v>
      </c>
      <c r="G56" s="8">
        <f t="shared" si="1"/>
        <v>-402670.11000000034</v>
      </c>
      <c r="H56" s="9">
        <f t="shared" si="2"/>
        <v>91.312403236245942</v>
      </c>
      <c r="I56" s="7">
        <f t="shared" si="3"/>
        <v>-1531670.1100000003</v>
      </c>
      <c r="J56" s="10">
        <f t="shared" si="4"/>
        <v>73.426958535739061</v>
      </c>
    </row>
    <row r="57" spans="1:10" x14ac:dyDescent="0.25">
      <c r="A57" s="6" t="s">
        <v>5</v>
      </c>
      <c r="B57" s="6" t="s">
        <v>104</v>
      </c>
      <c r="C57" s="5" t="s">
        <v>103</v>
      </c>
      <c r="D57" s="7">
        <v>569681000</v>
      </c>
      <c r="E57" s="8">
        <v>435949000</v>
      </c>
      <c r="F57" s="8">
        <v>376284268.11000001</v>
      </c>
      <c r="G57" s="8">
        <f t="shared" si="1"/>
        <v>-59664731.889999986</v>
      </c>
      <c r="H57" s="9">
        <f t="shared" si="2"/>
        <v>86.3138275601045</v>
      </c>
      <c r="I57" s="7">
        <f t="shared" si="3"/>
        <v>-193396731.88999999</v>
      </c>
      <c r="J57" s="10">
        <f t="shared" si="4"/>
        <v>66.051749682717173</v>
      </c>
    </row>
    <row r="58" spans="1:10" x14ac:dyDescent="0.25">
      <c r="A58" s="6" t="s">
        <v>5</v>
      </c>
      <c r="B58" s="6" t="s">
        <v>106</v>
      </c>
      <c r="C58" s="5" t="s">
        <v>105</v>
      </c>
      <c r="D58" s="7">
        <v>468627000</v>
      </c>
      <c r="E58" s="8">
        <v>340270000</v>
      </c>
      <c r="F58" s="8">
        <v>269143802</v>
      </c>
      <c r="G58" s="8">
        <f t="shared" si="1"/>
        <v>-71126198</v>
      </c>
      <c r="H58" s="9">
        <f t="shared" si="2"/>
        <v>79.097129338466516</v>
      </c>
      <c r="I58" s="7">
        <f t="shared" si="3"/>
        <v>-199483198</v>
      </c>
      <c r="J58" s="10">
        <f t="shared" si="4"/>
        <v>57.432414692281924</v>
      </c>
    </row>
    <row r="59" spans="1:10" ht="22.5" x14ac:dyDescent="0.25">
      <c r="A59" s="12" t="s">
        <v>54</v>
      </c>
      <c r="B59" s="12" t="s">
        <v>108</v>
      </c>
      <c r="C59" s="11" t="s">
        <v>107</v>
      </c>
      <c r="D59" s="13">
        <v>21600000</v>
      </c>
      <c r="E59" s="14">
        <v>15820000</v>
      </c>
      <c r="F59" s="14">
        <v>22912412</v>
      </c>
      <c r="G59" s="14">
        <f t="shared" si="1"/>
        <v>7092412</v>
      </c>
      <c r="H59" s="15">
        <f t="shared" si="2"/>
        <v>144.83193426042985</v>
      </c>
      <c r="I59" s="13">
        <f t="shared" si="3"/>
        <v>1312412</v>
      </c>
      <c r="J59" s="16">
        <f t="shared" si="4"/>
        <v>106.07598148148148</v>
      </c>
    </row>
    <row r="60" spans="1:10" ht="33.75" x14ac:dyDescent="0.25">
      <c r="A60" s="12" t="s">
        <v>111</v>
      </c>
      <c r="B60" s="12" t="s">
        <v>110</v>
      </c>
      <c r="C60" s="11" t="s">
        <v>109</v>
      </c>
      <c r="D60" s="13">
        <v>446924000</v>
      </c>
      <c r="E60" s="14">
        <v>324374000</v>
      </c>
      <c r="F60" s="14">
        <v>246146590</v>
      </c>
      <c r="G60" s="14">
        <f t="shared" si="1"/>
        <v>-78227410</v>
      </c>
      <c r="H60" s="15">
        <f t="shared" si="2"/>
        <v>75.883575748981116</v>
      </c>
      <c r="I60" s="13">
        <f t="shared" si="3"/>
        <v>-200777410</v>
      </c>
      <c r="J60" s="16">
        <f t="shared" si="4"/>
        <v>55.075715334150772</v>
      </c>
    </row>
    <row r="61" spans="1:10" ht="22.5" x14ac:dyDescent="0.25">
      <c r="A61" s="12" t="s">
        <v>111</v>
      </c>
      <c r="B61" s="12" t="s">
        <v>113</v>
      </c>
      <c r="C61" s="11" t="s">
        <v>112</v>
      </c>
      <c r="D61" s="13">
        <v>103000</v>
      </c>
      <c r="E61" s="14">
        <v>76000</v>
      </c>
      <c r="F61" s="14">
        <v>84800</v>
      </c>
      <c r="G61" s="14">
        <f t="shared" si="1"/>
        <v>8800</v>
      </c>
      <c r="H61" s="15">
        <f t="shared" si="2"/>
        <v>111.57894736842104</v>
      </c>
      <c r="I61" s="13">
        <f t="shared" si="3"/>
        <v>-18200</v>
      </c>
      <c r="J61" s="16">
        <f t="shared" si="4"/>
        <v>82.330097087378647</v>
      </c>
    </row>
    <row r="62" spans="1:10" x14ac:dyDescent="0.25">
      <c r="A62" s="6" t="s">
        <v>5</v>
      </c>
      <c r="B62" s="6" t="s">
        <v>115</v>
      </c>
      <c r="C62" s="5" t="s">
        <v>114</v>
      </c>
      <c r="D62" s="7">
        <v>101054000</v>
      </c>
      <c r="E62" s="8">
        <v>95679000</v>
      </c>
      <c r="F62" s="8">
        <v>107140466.11</v>
      </c>
      <c r="G62" s="8">
        <f t="shared" ref="G62:G112" si="5">F62-E62</f>
        <v>11461466.109999999</v>
      </c>
      <c r="H62" s="9">
        <f t="shared" ref="H62:H112" si="6">F62/E62*100</f>
        <v>111.97908225420417</v>
      </c>
      <c r="I62" s="7">
        <f t="shared" ref="I62:I112" si="7">F62-D62</f>
        <v>6086466.1099999994</v>
      </c>
      <c r="J62" s="10">
        <f t="shared" si="4"/>
        <v>106.02298386011439</v>
      </c>
    </row>
    <row r="63" spans="1:10" ht="22.5" x14ac:dyDescent="0.25">
      <c r="A63" s="12" t="s">
        <v>111</v>
      </c>
      <c r="B63" s="12" t="s">
        <v>117</v>
      </c>
      <c r="C63" s="11" t="s">
        <v>116</v>
      </c>
      <c r="D63" s="13">
        <v>489000</v>
      </c>
      <c r="E63" s="14">
        <v>489000</v>
      </c>
      <c r="F63" s="14">
        <v>522622.63</v>
      </c>
      <c r="G63" s="14">
        <f t="shared" si="5"/>
        <v>33622.630000000005</v>
      </c>
      <c r="H63" s="15">
        <f t="shared" si="6"/>
        <v>106.87579345603272</v>
      </c>
      <c r="I63" s="13">
        <f t="shared" si="7"/>
        <v>33622.630000000005</v>
      </c>
      <c r="J63" s="16">
        <f t="shared" si="4"/>
        <v>106.87579345603272</v>
      </c>
    </row>
    <row r="64" spans="1:10" x14ac:dyDescent="0.25">
      <c r="A64" s="12" t="s">
        <v>120</v>
      </c>
      <c r="B64" s="12" t="s">
        <v>119</v>
      </c>
      <c r="C64" s="11" t="s">
        <v>118</v>
      </c>
      <c r="D64" s="13">
        <v>14000</v>
      </c>
      <c r="E64" s="14">
        <v>14000</v>
      </c>
      <c r="F64" s="14">
        <v>13506.78</v>
      </c>
      <c r="G64" s="14">
        <f t="shared" si="5"/>
        <v>-493.21999999999935</v>
      </c>
      <c r="H64" s="15">
        <f t="shared" si="6"/>
        <v>96.477000000000004</v>
      </c>
      <c r="I64" s="13">
        <f t="shared" si="7"/>
        <v>-493.21999999999935</v>
      </c>
      <c r="J64" s="16">
        <f t="shared" si="4"/>
        <v>96.477000000000004</v>
      </c>
    </row>
    <row r="65" spans="1:10" x14ac:dyDescent="0.25">
      <c r="A65" s="12" t="s">
        <v>121</v>
      </c>
      <c r="B65" s="12" t="s">
        <v>119</v>
      </c>
      <c r="C65" s="11" t="s">
        <v>118</v>
      </c>
      <c r="D65" s="13">
        <v>4000</v>
      </c>
      <c r="E65" s="14">
        <v>4000</v>
      </c>
      <c r="F65" s="14">
        <v>4426.55</v>
      </c>
      <c r="G65" s="14">
        <f t="shared" si="5"/>
        <v>426.55000000000018</v>
      </c>
      <c r="H65" s="15">
        <f t="shared" si="6"/>
        <v>110.66374999999999</v>
      </c>
      <c r="I65" s="13">
        <f t="shared" si="7"/>
        <v>426.55000000000018</v>
      </c>
      <c r="J65" s="16">
        <f t="shared" si="4"/>
        <v>110.66374999999999</v>
      </c>
    </row>
    <row r="66" spans="1:10" x14ac:dyDescent="0.25">
      <c r="A66" s="12" t="s">
        <v>111</v>
      </c>
      <c r="B66" s="12" t="s">
        <v>119</v>
      </c>
      <c r="C66" s="11" t="s">
        <v>118</v>
      </c>
      <c r="D66" s="13">
        <v>57000</v>
      </c>
      <c r="E66" s="14">
        <v>57000</v>
      </c>
      <c r="F66" s="14">
        <v>56956.08</v>
      </c>
      <c r="G66" s="14">
        <f t="shared" si="5"/>
        <v>-43.919999999998254</v>
      </c>
      <c r="H66" s="15">
        <f t="shared" si="6"/>
        <v>99.922947368421049</v>
      </c>
      <c r="I66" s="13">
        <f t="shared" si="7"/>
        <v>-43.919999999998254</v>
      </c>
      <c r="J66" s="16">
        <f t="shared" si="4"/>
        <v>99.922947368421049</v>
      </c>
    </row>
    <row r="67" spans="1:10" x14ac:dyDescent="0.25">
      <c r="A67" s="12" t="s">
        <v>54</v>
      </c>
      <c r="B67" s="12" t="s">
        <v>119</v>
      </c>
      <c r="C67" s="11" t="s">
        <v>118</v>
      </c>
      <c r="D67" s="13">
        <v>574000</v>
      </c>
      <c r="E67" s="14">
        <v>574000</v>
      </c>
      <c r="F67" s="14">
        <v>581061.38</v>
      </c>
      <c r="G67" s="14">
        <f t="shared" si="5"/>
        <v>7061.3800000000047</v>
      </c>
      <c r="H67" s="15">
        <f t="shared" si="6"/>
        <v>101.23020557491289</v>
      </c>
      <c r="I67" s="13">
        <f t="shared" si="7"/>
        <v>7061.3800000000047</v>
      </c>
      <c r="J67" s="16">
        <f t="shared" si="4"/>
        <v>101.23020557491289</v>
      </c>
    </row>
    <row r="68" spans="1:10" ht="22.5" x14ac:dyDescent="0.25">
      <c r="A68" s="12" t="s">
        <v>54</v>
      </c>
      <c r="B68" s="12" t="s">
        <v>123</v>
      </c>
      <c r="C68" s="11" t="s">
        <v>122</v>
      </c>
      <c r="D68" s="13">
        <v>454000</v>
      </c>
      <c r="E68" s="14">
        <v>319000</v>
      </c>
      <c r="F68" s="14">
        <v>215600</v>
      </c>
      <c r="G68" s="14">
        <f t="shared" si="5"/>
        <v>-103400</v>
      </c>
      <c r="H68" s="15">
        <f t="shared" si="6"/>
        <v>67.58620689655173</v>
      </c>
      <c r="I68" s="13">
        <f t="shared" si="7"/>
        <v>-238400</v>
      </c>
      <c r="J68" s="16">
        <f t="shared" si="4"/>
        <v>47.48898678414097</v>
      </c>
    </row>
    <row r="69" spans="1:10" ht="22.5" x14ac:dyDescent="0.25">
      <c r="A69" s="12" t="s">
        <v>111</v>
      </c>
      <c r="B69" s="12" t="s">
        <v>125</v>
      </c>
      <c r="C69" s="11" t="s">
        <v>124</v>
      </c>
      <c r="D69" s="13">
        <v>775000</v>
      </c>
      <c r="E69" s="14">
        <v>775000</v>
      </c>
      <c r="F69" s="14">
        <v>774695.85</v>
      </c>
      <c r="G69" s="14">
        <f t="shared" si="5"/>
        <v>-304.15000000002328</v>
      </c>
      <c r="H69" s="15">
        <f t="shared" si="6"/>
        <v>99.960754838709676</v>
      </c>
      <c r="I69" s="13">
        <f t="shared" si="7"/>
        <v>-304.15000000002328</v>
      </c>
      <c r="J69" s="16">
        <f t="shared" si="4"/>
        <v>99.960754838709676</v>
      </c>
    </row>
    <row r="70" spans="1:10" ht="22.5" x14ac:dyDescent="0.25">
      <c r="A70" s="12" t="s">
        <v>54</v>
      </c>
      <c r="B70" s="12" t="s">
        <v>128</v>
      </c>
      <c r="C70" s="11" t="s">
        <v>127</v>
      </c>
      <c r="D70" s="13">
        <v>83554000</v>
      </c>
      <c r="E70" s="14">
        <v>79988000</v>
      </c>
      <c r="F70" s="14">
        <v>89488394.930000007</v>
      </c>
      <c r="G70" s="14">
        <f t="shared" si="5"/>
        <v>9500394.9300000072</v>
      </c>
      <c r="H70" s="15">
        <f t="shared" si="6"/>
        <v>111.87727525378807</v>
      </c>
      <c r="I70" s="13">
        <f t="shared" si="7"/>
        <v>5934394.9300000072</v>
      </c>
      <c r="J70" s="16">
        <f t="shared" si="4"/>
        <v>107.10246658448429</v>
      </c>
    </row>
    <row r="71" spans="1:10" ht="33.75" x14ac:dyDescent="0.25">
      <c r="A71" s="12" t="s">
        <v>54</v>
      </c>
      <c r="B71" s="12" t="s">
        <v>130</v>
      </c>
      <c r="C71" s="11" t="s">
        <v>129</v>
      </c>
      <c r="D71" s="13">
        <v>13127000</v>
      </c>
      <c r="E71" s="14">
        <v>11716000</v>
      </c>
      <c r="F71" s="14">
        <v>13754399.880000001</v>
      </c>
      <c r="G71" s="14">
        <f t="shared" si="5"/>
        <v>2038399.8800000008</v>
      </c>
      <c r="H71" s="15">
        <f t="shared" si="6"/>
        <v>117.39842847388189</v>
      </c>
      <c r="I71" s="13">
        <f t="shared" si="7"/>
        <v>627399.88000000082</v>
      </c>
      <c r="J71" s="16">
        <f t="shared" si="4"/>
        <v>104.77946126304563</v>
      </c>
    </row>
    <row r="72" spans="1:10" ht="56.25" x14ac:dyDescent="0.25">
      <c r="A72" s="12" t="s">
        <v>54</v>
      </c>
      <c r="B72" s="12" t="s">
        <v>132</v>
      </c>
      <c r="C72" s="11" t="s">
        <v>131</v>
      </c>
      <c r="D72" s="13">
        <v>395000</v>
      </c>
      <c r="E72" s="14">
        <v>132000</v>
      </c>
      <c r="F72" s="14">
        <v>44404.65</v>
      </c>
      <c r="G72" s="14">
        <f t="shared" si="5"/>
        <v>-87595.35</v>
      </c>
      <c r="H72" s="15">
        <f t="shared" si="6"/>
        <v>33.639886363636364</v>
      </c>
      <c r="I72" s="13">
        <f t="shared" si="7"/>
        <v>-350595.35</v>
      </c>
      <c r="J72" s="16">
        <f t="shared" si="4"/>
        <v>11.241683544303797</v>
      </c>
    </row>
    <row r="73" spans="1:10" ht="22.5" x14ac:dyDescent="0.25">
      <c r="A73" s="12" t="s">
        <v>54</v>
      </c>
      <c r="B73" s="12" t="s">
        <v>134</v>
      </c>
      <c r="C73" s="11" t="s">
        <v>133</v>
      </c>
      <c r="D73" s="13">
        <v>311000</v>
      </c>
      <c r="E73" s="14">
        <v>311000</v>
      </c>
      <c r="F73" s="14">
        <v>384028.73</v>
      </c>
      <c r="G73" s="14">
        <f t="shared" si="5"/>
        <v>73028.729999999981</v>
      </c>
      <c r="H73" s="15">
        <f t="shared" si="6"/>
        <v>123.48190675241158</v>
      </c>
      <c r="I73" s="13">
        <f t="shared" si="7"/>
        <v>73028.729999999981</v>
      </c>
      <c r="J73" s="16">
        <f t="shared" ref="J73:J136" si="8">F73*100/D73</f>
        <v>123.48190675241158</v>
      </c>
    </row>
    <row r="74" spans="1:10" x14ac:dyDescent="0.25">
      <c r="A74" s="12" t="s">
        <v>111</v>
      </c>
      <c r="B74" s="12" t="s">
        <v>136</v>
      </c>
      <c r="C74" s="11" t="s">
        <v>135</v>
      </c>
      <c r="D74" s="13">
        <v>917000</v>
      </c>
      <c r="E74" s="14">
        <v>917000</v>
      </c>
      <c r="F74" s="14">
        <v>917120.9</v>
      </c>
      <c r="G74" s="14">
        <f t="shared" si="5"/>
        <v>120.90000000002328</v>
      </c>
      <c r="H74" s="15">
        <f t="shared" si="6"/>
        <v>100.0131842966194</v>
      </c>
      <c r="I74" s="13">
        <f t="shared" si="7"/>
        <v>120.90000000002328</v>
      </c>
      <c r="J74" s="16">
        <f t="shared" si="8"/>
        <v>100.01318429661941</v>
      </c>
    </row>
    <row r="75" spans="1:10" x14ac:dyDescent="0.25">
      <c r="A75" s="12" t="s">
        <v>54</v>
      </c>
      <c r="B75" s="12" t="s">
        <v>136</v>
      </c>
      <c r="C75" s="11" t="s">
        <v>135</v>
      </c>
      <c r="D75" s="13">
        <v>383000</v>
      </c>
      <c r="E75" s="14">
        <v>383000</v>
      </c>
      <c r="F75" s="14">
        <v>383247.75</v>
      </c>
      <c r="G75" s="14">
        <f t="shared" si="5"/>
        <v>247.75</v>
      </c>
      <c r="H75" s="15">
        <f t="shared" si="6"/>
        <v>100.06468668407311</v>
      </c>
      <c r="I75" s="13">
        <f t="shared" si="7"/>
        <v>247.75</v>
      </c>
      <c r="J75" s="16">
        <f t="shared" si="8"/>
        <v>100.06468668407311</v>
      </c>
    </row>
    <row r="76" spans="1:10" x14ac:dyDescent="0.25">
      <c r="A76" s="6" t="s">
        <v>5</v>
      </c>
      <c r="B76" s="6" t="s">
        <v>138</v>
      </c>
      <c r="C76" s="5" t="s">
        <v>137</v>
      </c>
      <c r="D76" s="7">
        <v>511982000</v>
      </c>
      <c r="E76" s="8">
        <v>468644000</v>
      </c>
      <c r="F76" s="8">
        <v>506698883.32999998</v>
      </c>
      <c r="G76" s="8">
        <f t="shared" si="5"/>
        <v>38054883.329999983</v>
      </c>
      <c r="H76" s="9">
        <f t="shared" si="6"/>
        <v>108.12021136086241</v>
      </c>
      <c r="I76" s="7">
        <f t="shared" si="7"/>
        <v>-5283116.6700000167</v>
      </c>
      <c r="J76" s="10">
        <f t="shared" si="8"/>
        <v>98.968104997831958</v>
      </c>
    </row>
    <row r="77" spans="1:10" x14ac:dyDescent="0.25">
      <c r="A77" s="6" t="s">
        <v>5</v>
      </c>
      <c r="B77" s="6" t="s">
        <v>140</v>
      </c>
      <c r="C77" s="5" t="s">
        <v>139</v>
      </c>
      <c r="D77" s="7">
        <v>39820000</v>
      </c>
      <c r="E77" s="8">
        <v>39820000</v>
      </c>
      <c r="F77" s="8">
        <v>41290200</v>
      </c>
      <c r="G77" s="8">
        <f t="shared" si="5"/>
        <v>1470200</v>
      </c>
      <c r="H77" s="9">
        <f t="shared" si="6"/>
        <v>103.69211451531895</v>
      </c>
      <c r="I77" s="7">
        <f t="shared" si="7"/>
        <v>1470200</v>
      </c>
      <c r="J77" s="10">
        <f t="shared" si="8"/>
        <v>103.69211451531893</v>
      </c>
    </row>
    <row r="78" spans="1:10" x14ac:dyDescent="0.25">
      <c r="A78" s="12" t="s">
        <v>61</v>
      </c>
      <c r="B78" s="12" t="s">
        <v>142</v>
      </c>
      <c r="C78" s="11" t="s">
        <v>141</v>
      </c>
      <c r="D78" s="13">
        <v>39820000</v>
      </c>
      <c r="E78" s="14">
        <v>39820000</v>
      </c>
      <c r="F78" s="14">
        <v>41290200</v>
      </c>
      <c r="G78" s="14">
        <f t="shared" si="5"/>
        <v>1470200</v>
      </c>
      <c r="H78" s="15">
        <f t="shared" si="6"/>
        <v>103.69211451531895</v>
      </c>
      <c r="I78" s="13">
        <f t="shared" si="7"/>
        <v>1470200</v>
      </c>
      <c r="J78" s="16">
        <f t="shared" si="8"/>
        <v>103.69211451531893</v>
      </c>
    </row>
    <row r="79" spans="1:10" ht="33.75" x14ac:dyDescent="0.25">
      <c r="A79" s="6" t="s">
        <v>5</v>
      </c>
      <c r="B79" s="6" t="s">
        <v>144</v>
      </c>
      <c r="C79" s="5" t="s">
        <v>143</v>
      </c>
      <c r="D79" s="7">
        <v>107969000</v>
      </c>
      <c r="E79" s="8">
        <v>94077000</v>
      </c>
      <c r="F79" s="8">
        <v>98116060.230000004</v>
      </c>
      <c r="G79" s="8">
        <f t="shared" si="5"/>
        <v>4039060.2300000042</v>
      </c>
      <c r="H79" s="9">
        <f t="shared" si="6"/>
        <v>104.29335568736249</v>
      </c>
      <c r="I79" s="7">
        <f t="shared" si="7"/>
        <v>-9852939.7699999958</v>
      </c>
      <c r="J79" s="10">
        <f t="shared" si="8"/>
        <v>90.874288203095333</v>
      </c>
    </row>
    <row r="80" spans="1:10" ht="33.75" x14ac:dyDescent="0.25">
      <c r="A80" s="12" t="s">
        <v>61</v>
      </c>
      <c r="B80" s="12" t="s">
        <v>146</v>
      </c>
      <c r="C80" s="11" t="s">
        <v>145</v>
      </c>
      <c r="D80" s="13">
        <v>107969000</v>
      </c>
      <c r="E80" s="14">
        <v>94077000</v>
      </c>
      <c r="F80" s="32">
        <v>98116060.230000004</v>
      </c>
      <c r="G80" s="14">
        <f t="shared" si="5"/>
        <v>4039060.2300000042</v>
      </c>
      <c r="H80" s="15">
        <f t="shared" si="6"/>
        <v>104.29335568736249</v>
      </c>
      <c r="I80" s="13">
        <f t="shared" si="7"/>
        <v>-9852939.7699999958</v>
      </c>
      <c r="J80" s="16">
        <f t="shared" si="8"/>
        <v>90.874288203095333</v>
      </c>
    </row>
    <row r="81" spans="1:10" x14ac:dyDescent="0.25">
      <c r="A81" s="6" t="s">
        <v>5</v>
      </c>
      <c r="B81" s="6" t="s">
        <v>148</v>
      </c>
      <c r="C81" s="5" t="s">
        <v>147</v>
      </c>
      <c r="D81" s="7">
        <v>126309000</v>
      </c>
      <c r="E81" s="8">
        <v>99856000</v>
      </c>
      <c r="F81" s="33">
        <v>110015796.17</v>
      </c>
      <c r="G81" s="8">
        <f t="shared" si="5"/>
        <v>10159796.170000002</v>
      </c>
      <c r="H81" s="9">
        <f t="shared" si="6"/>
        <v>110.17444737421889</v>
      </c>
      <c r="I81" s="7">
        <f t="shared" si="7"/>
        <v>-16293203.829999998</v>
      </c>
      <c r="J81" s="10">
        <f t="shared" si="8"/>
        <v>87.10052028754879</v>
      </c>
    </row>
    <row r="82" spans="1:10" ht="22.5" x14ac:dyDescent="0.25">
      <c r="A82" s="12" t="s">
        <v>61</v>
      </c>
      <c r="B82" s="12" t="s">
        <v>150</v>
      </c>
      <c r="C82" s="11" t="s">
        <v>149</v>
      </c>
      <c r="D82" s="13">
        <v>103313000</v>
      </c>
      <c r="E82" s="14">
        <v>76860000</v>
      </c>
      <c r="F82" s="32">
        <v>83869574.829999998</v>
      </c>
      <c r="G82" s="14">
        <f t="shared" si="5"/>
        <v>7009574.8299999982</v>
      </c>
      <c r="H82" s="15">
        <f t="shared" si="6"/>
        <v>109.11992561800676</v>
      </c>
      <c r="I82" s="13">
        <f t="shared" si="7"/>
        <v>-19443425.170000002</v>
      </c>
      <c r="J82" s="16">
        <f t="shared" si="8"/>
        <v>81.180078818735296</v>
      </c>
    </row>
    <row r="83" spans="1:10" ht="22.5" x14ac:dyDescent="0.25">
      <c r="A83" s="12" t="s">
        <v>61</v>
      </c>
      <c r="B83" s="12" t="s">
        <v>152</v>
      </c>
      <c r="C83" s="11" t="s">
        <v>151</v>
      </c>
      <c r="D83" s="13">
        <v>22996000</v>
      </c>
      <c r="E83" s="14">
        <v>22996000</v>
      </c>
      <c r="F83" s="32">
        <v>26146221.34</v>
      </c>
      <c r="G83" s="14">
        <f t="shared" si="5"/>
        <v>3150221.34</v>
      </c>
      <c r="H83" s="15">
        <f t="shared" si="6"/>
        <v>113.69899695599234</v>
      </c>
      <c r="I83" s="13">
        <f t="shared" si="7"/>
        <v>3150221.34</v>
      </c>
      <c r="J83" s="16">
        <f t="shared" si="8"/>
        <v>113.69899695599234</v>
      </c>
    </row>
    <row r="84" spans="1:10" ht="33.75" x14ac:dyDescent="0.25">
      <c r="A84" s="6" t="s">
        <v>5</v>
      </c>
      <c r="B84" s="6" t="s">
        <v>154</v>
      </c>
      <c r="C84" s="5" t="s">
        <v>153</v>
      </c>
      <c r="D84" s="7">
        <v>237884000</v>
      </c>
      <c r="E84" s="8">
        <v>234891000</v>
      </c>
      <c r="F84" s="33">
        <v>257276826.93000001</v>
      </c>
      <c r="G84" s="8">
        <f t="shared" si="5"/>
        <v>22385826.930000007</v>
      </c>
      <c r="H84" s="9">
        <f t="shared" si="6"/>
        <v>109.53030423898744</v>
      </c>
      <c r="I84" s="7">
        <f t="shared" si="7"/>
        <v>19392826.930000007</v>
      </c>
      <c r="J84" s="10">
        <f t="shared" si="8"/>
        <v>108.15221996014864</v>
      </c>
    </row>
    <row r="85" spans="1:10" ht="33.75" x14ac:dyDescent="0.25">
      <c r="A85" s="12" t="s">
        <v>61</v>
      </c>
      <c r="B85" s="12" t="s">
        <v>156</v>
      </c>
      <c r="C85" s="11" t="s">
        <v>155</v>
      </c>
      <c r="D85" s="13">
        <v>231983000</v>
      </c>
      <c r="E85" s="14">
        <v>228990000</v>
      </c>
      <c r="F85" s="32">
        <v>251376134.78999999</v>
      </c>
      <c r="G85" s="14">
        <f t="shared" si="5"/>
        <v>22386134.789999992</v>
      </c>
      <c r="H85" s="15">
        <f t="shared" si="6"/>
        <v>109.77603161273417</v>
      </c>
      <c r="I85" s="13">
        <f t="shared" si="7"/>
        <v>19393134.789999992</v>
      </c>
      <c r="J85" s="16">
        <f t="shared" si="8"/>
        <v>108.35972238914059</v>
      </c>
    </row>
    <row r="86" spans="1:10" ht="33.75" x14ac:dyDescent="0.25">
      <c r="A86" s="12" t="s">
        <v>61</v>
      </c>
      <c r="B86" s="12" t="s">
        <v>158</v>
      </c>
      <c r="C86" s="11" t="s">
        <v>157</v>
      </c>
      <c r="D86" s="13">
        <v>5901000</v>
      </c>
      <c r="E86" s="14">
        <v>5901000</v>
      </c>
      <c r="F86" s="32">
        <v>5900692.1399999997</v>
      </c>
      <c r="G86" s="14">
        <f t="shared" si="5"/>
        <v>-307.86000000033528</v>
      </c>
      <c r="H86" s="15">
        <f t="shared" si="6"/>
        <v>99.994782918149454</v>
      </c>
      <c r="I86" s="13">
        <f t="shared" si="7"/>
        <v>-307.86000000033528</v>
      </c>
      <c r="J86" s="16">
        <f t="shared" si="8"/>
        <v>99.994782918149468</v>
      </c>
    </row>
    <row r="87" spans="1:10" x14ac:dyDescent="0.25">
      <c r="A87" s="6" t="s">
        <v>5</v>
      </c>
      <c r="B87" s="6" t="s">
        <v>160</v>
      </c>
      <c r="C87" s="5" t="s">
        <v>159</v>
      </c>
      <c r="D87" s="7">
        <v>120265000</v>
      </c>
      <c r="E87" s="8">
        <v>100695000</v>
      </c>
      <c r="F87" s="33">
        <v>114147975.13</v>
      </c>
      <c r="G87" s="8">
        <f t="shared" si="5"/>
        <v>13452975.129999995</v>
      </c>
      <c r="H87" s="9">
        <f t="shared" si="6"/>
        <v>113.36012228015294</v>
      </c>
      <c r="I87" s="7">
        <f t="shared" si="7"/>
        <v>-6117024.8700000048</v>
      </c>
      <c r="J87" s="10">
        <f t="shared" si="8"/>
        <v>94.913711495447558</v>
      </c>
    </row>
    <row r="88" spans="1:10" x14ac:dyDescent="0.25">
      <c r="A88" s="6" t="s">
        <v>5</v>
      </c>
      <c r="B88" s="6" t="s">
        <v>163</v>
      </c>
      <c r="C88" s="5" t="s">
        <v>162</v>
      </c>
      <c r="D88" s="7">
        <v>41678000</v>
      </c>
      <c r="E88" s="8">
        <v>36275000</v>
      </c>
      <c r="F88" s="33">
        <v>39498160.68</v>
      </c>
      <c r="G88" s="8">
        <f t="shared" si="5"/>
        <v>3223160.6799999997</v>
      </c>
      <c r="H88" s="9">
        <f t="shared" si="6"/>
        <v>108.88534991040662</v>
      </c>
      <c r="I88" s="7">
        <f t="shared" si="7"/>
        <v>-2179839.3200000003</v>
      </c>
      <c r="J88" s="10">
        <f t="shared" si="8"/>
        <v>94.769808244157588</v>
      </c>
    </row>
    <row r="89" spans="1:10" x14ac:dyDescent="0.25">
      <c r="A89" s="6" t="s">
        <v>5</v>
      </c>
      <c r="B89" s="6" t="s">
        <v>165</v>
      </c>
      <c r="C89" s="5" t="s">
        <v>164</v>
      </c>
      <c r="D89" s="7">
        <v>0</v>
      </c>
      <c r="E89" s="8">
        <v>0</v>
      </c>
      <c r="F89" s="33">
        <v>299037.76</v>
      </c>
      <c r="G89" s="8">
        <f t="shared" si="5"/>
        <v>299037.76</v>
      </c>
      <c r="H89" s="9">
        <v>0</v>
      </c>
      <c r="I89" s="7">
        <f t="shared" si="7"/>
        <v>299037.76</v>
      </c>
      <c r="J89" s="10">
        <v>0</v>
      </c>
    </row>
    <row r="90" spans="1:10" x14ac:dyDescent="0.25">
      <c r="A90" s="12" t="s">
        <v>126</v>
      </c>
      <c r="B90" s="12" t="s">
        <v>167</v>
      </c>
      <c r="C90" s="11" t="s">
        <v>166</v>
      </c>
      <c r="D90" s="13">
        <v>0</v>
      </c>
      <c r="E90" s="14"/>
      <c r="F90" s="32">
        <v>328000</v>
      </c>
      <c r="G90" s="14">
        <f t="shared" si="5"/>
        <v>328000</v>
      </c>
      <c r="H90" s="15">
        <v>0</v>
      </c>
      <c r="I90" s="13">
        <f t="shared" si="7"/>
        <v>328000</v>
      </c>
      <c r="J90" s="16">
        <v>0</v>
      </c>
    </row>
    <row r="91" spans="1:10" x14ac:dyDescent="0.25">
      <c r="A91" s="12" t="s">
        <v>54</v>
      </c>
      <c r="B91" s="12" t="s">
        <v>167</v>
      </c>
      <c r="C91" s="11" t="s">
        <v>166</v>
      </c>
      <c r="D91" s="13">
        <v>0</v>
      </c>
      <c r="E91" s="14"/>
      <c r="F91" s="32">
        <v>-5000</v>
      </c>
      <c r="G91" s="14">
        <f t="shared" si="5"/>
        <v>-5000</v>
      </c>
      <c r="H91" s="15">
        <v>0</v>
      </c>
      <c r="I91" s="13">
        <f t="shared" si="7"/>
        <v>-5000</v>
      </c>
      <c r="J91" s="16">
        <v>0</v>
      </c>
    </row>
    <row r="92" spans="1:10" x14ac:dyDescent="0.25">
      <c r="A92" s="12" t="s">
        <v>61</v>
      </c>
      <c r="B92" s="12" t="s">
        <v>167</v>
      </c>
      <c r="C92" s="11" t="s">
        <v>166</v>
      </c>
      <c r="D92" s="13">
        <v>0</v>
      </c>
      <c r="E92" s="14"/>
      <c r="F92" s="32">
        <v>-23957.75</v>
      </c>
      <c r="G92" s="14">
        <f t="shared" si="5"/>
        <v>-23957.75</v>
      </c>
      <c r="H92" s="15">
        <v>0</v>
      </c>
      <c r="I92" s="13">
        <f t="shared" si="7"/>
        <v>-23957.75</v>
      </c>
      <c r="J92" s="16">
        <v>0</v>
      </c>
    </row>
    <row r="93" spans="1:10" x14ac:dyDescent="0.25">
      <c r="A93" s="6" t="s">
        <v>5</v>
      </c>
      <c r="B93" s="6" t="s">
        <v>169</v>
      </c>
      <c r="C93" s="5" t="s">
        <v>168</v>
      </c>
      <c r="D93" s="7">
        <v>41678000</v>
      </c>
      <c r="E93" s="8">
        <v>36275000</v>
      </c>
      <c r="F93" s="33">
        <v>39199122.920000002</v>
      </c>
      <c r="G93" s="8">
        <f t="shared" si="5"/>
        <v>2924122.9200000018</v>
      </c>
      <c r="H93" s="9">
        <f t="shared" si="6"/>
        <v>108.0609866850448</v>
      </c>
      <c r="I93" s="7">
        <f t="shared" si="7"/>
        <v>-2478877.0799999982</v>
      </c>
      <c r="J93" s="10">
        <f t="shared" si="8"/>
        <v>94.052312778924133</v>
      </c>
    </row>
    <row r="94" spans="1:10" x14ac:dyDescent="0.25">
      <c r="A94" s="12" t="s">
        <v>54</v>
      </c>
      <c r="B94" s="12" t="s">
        <v>171</v>
      </c>
      <c r="C94" s="11" t="s">
        <v>170</v>
      </c>
      <c r="D94" s="13">
        <v>27052000</v>
      </c>
      <c r="E94" s="14">
        <v>22324000</v>
      </c>
      <c r="F94" s="32">
        <v>25096055.989999998</v>
      </c>
      <c r="G94" s="14">
        <f t="shared" si="5"/>
        <v>2772055.9899999984</v>
      </c>
      <c r="H94" s="15">
        <f t="shared" si="6"/>
        <v>112.41738035298332</v>
      </c>
      <c r="I94" s="13">
        <f t="shared" si="7"/>
        <v>-1955944.0100000016</v>
      </c>
      <c r="J94" s="16">
        <f t="shared" si="8"/>
        <v>92.769687971314511</v>
      </c>
    </row>
    <row r="95" spans="1:10" ht="22.5" x14ac:dyDescent="0.25">
      <c r="A95" s="12" t="s">
        <v>120</v>
      </c>
      <c r="B95" s="12" t="s">
        <v>173</v>
      </c>
      <c r="C95" s="11" t="s">
        <v>172</v>
      </c>
      <c r="D95" s="13">
        <v>286000</v>
      </c>
      <c r="E95" s="14">
        <v>249000</v>
      </c>
      <c r="F95" s="32">
        <v>404356.38</v>
      </c>
      <c r="G95" s="14">
        <f t="shared" si="5"/>
        <v>155356.38</v>
      </c>
      <c r="H95" s="15">
        <f t="shared" si="6"/>
        <v>162.39212048192769</v>
      </c>
      <c r="I95" s="13">
        <f t="shared" si="7"/>
        <v>118356.38</v>
      </c>
      <c r="J95" s="16">
        <f t="shared" si="8"/>
        <v>141.38334965034966</v>
      </c>
    </row>
    <row r="96" spans="1:10" ht="22.5" x14ac:dyDescent="0.25">
      <c r="A96" s="12" t="s">
        <v>161</v>
      </c>
      <c r="B96" s="12" t="s">
        <v>173</v>
      </c>
      <c r="C96" s="11" t="s">
        <v>172</v>
      </c>
      <c r="D96" s="13">
        <v>1610000</v>
      </c>
      <c r="E96" s="14">
        <v>1030000</v>
      </c>
      <c r="F96" s="32">
        <v>1052271.3600000001</v>
      </c>
      <c r="G96" s="14">
        <f t="shared" si="5"/>
        <v>22271.360000000102</v>
      </c>
      <c r="H96" s="15">
        <f t="shared" si="6"/>
        <v>102.16226796116506</v>
      </c>
      <c r="I96" s="13">
        <f t="shared" si="7"/>
        <v>-557728.6399999999</v>
      </c>
      <c r="J96" s="16">
        <f t="shared" si="8"/>
        <v>65.358469565217405</v>
      </c>
    </row>
    <row r="97" spans="1:10" x14ac:dyDescent="0.25">
      <c r="A97" s="12" t="s">
        <v>54</v>
      </c>
      <c r="B97" s="12" t="s">
        <v>175</v>
      </c>
      <c r="C97" s="11" t="s">
        <v>174</v>
      </c>
      <c r="D97" s="13">
        <v>4820000</v>
      </c>
      <c r="E97" s="14">
        <v>4820000</v>
      </c>
      <c r="F97" s="32">
        <v>4820010.1100000003</v>
      </c>
      <c r="G97" s="14">
        <f t="shared" si="5"/>
        <v>10.110000000335276</v>
      </c>
      <c r="H97" s="15">
        <f t="shared" si="6"/>
        <v>100.00020975103736</v>
      </c>
      <c r="I97" s="13">
        <f t="shared" si="7"/>
        <v>10.110000000335276</v>
      </c>
      <c r="J97" s="16">
        <f t="shared" si="8"/>
        <v>100.00020975103736</v>
      </c>
    </row>
    <row r="98" spans="1:10" ht="33.75" x14ac:dyDescent="0.25">
      <c r="A98" s="12" t="s">
        <v>61</v>
      </c>
      <c r="B98" s="12" t="s">
        <v>177</v>
      </c>
      <c r="C98" s="11" t="s">
        <v>176</v>
      </c>
      <c r="D98" s="13">
        <v>7644000</v>
      </c>
      <c r="E98" s="14">
        <v>7644000</v>
      </c>
      <c r="F98" s="32">
        <v>7675950.3200000003</v>
      </c>
      <c r="G98" s="14">
        <f t="shared" si="5"/>
        <v>31950.320000000298</v>
      </c>
      <c r="H98" s="15">
        <f t="shared" si="6"/>
        <v>100.41797906855049</v>
      </c>
      <c r="I98" s="13">
        <f t="shared" si="7"/>
        <v>31950.320000000298</v>
      </c>
      <c r="J98" s="16">
        <f t="shared" si="8"/>
        <v>100.41797906855049</v>
      </c>
    </row>
    <row r="99" spans="1:10" x14ac:dyDescent="0.25">
      <c r="A99" s="12" t="s">
        <v>54</v>
      </c>
      <c r="B99" s="12" t="s">
        <v>179</v>
      </c>
      <c r="C99" s="11" t="s">
        <v>178</v>
      </c>
      <c r="D99" s="13">
        <v>127000</v>
      </c>
      <c r="E99" s="14">
        <v>69000</v>
      </c>
      <c r="F99" s="32">
        <v>10985.76</v>
      </c>
      <c r="G99" s="14">
        <f t="shared" si="5"/>
        <v>-58014.239999999998</v>
      </c>
      <c r="H99" s="15">
        <f t="shared" si="6"/>
        <v>15.921391304347827</v>
      </c>
      <c r="I99" s="13">
        <f t="shared" si="7"/>
        <v>-116014.24</v>
      </c>
      <c r="J99" s="16">
        <f t="shared" si="8"/>
        <v>8.6502047244094484</v>
      </c>
    </row>
    <row r="100" spans="1:10" x14ac:dyDescent="0.25">
      <c r="A100" s="12" t="s">
        <v>61</v>
      </c>
      <c r="B100" s="12" t="s">
        <v>179</v>
      </c>
      <c r="C100" s="11" t="s">
        <v>178</v>
      </c>
      <c r="D100" s="13">
        <v>139000</v>
      </c>
      <c r="E100" s="14">
        <v>139000</v>
      </c>
      <c r="F100" s="32">
        <v>139493</v>
      </c>
      <c r="G100" s="14">
        <f t="shared" si="5"/>
        <v>493</v>
      </c>
      <c r="H100" s="15">
        <f t="shared" si="6"/>
        <v>100.35467625899281</v>
      </c>
      <c r="I100" s="13">
        <f t="shared" si="7"/>
        <v>493</v>
      </c>
      <c r="J100" s="16">
        <f t="shared" si="8"/>
        <v>100.35467625899281</v>
      </c>
    </row>
    <row r="101" spans="1:10" x14ac:dyDescent="0.25">
      <c r="A101" s="6" t="s">
        <v>5</v>
      </c>
      <c r="B101" s="6" t="s">
        <v>181</v>
      </c>
      <c r="C101" s="5" t="s">
        <v>180</v>
      </c>
      <c r="D101" s="7">
        <v>25125486811.310001</v>
      </c>
      <c r="E101" s="8">
        <v>14326037892.76</v>
      </c>
      <c r="F101" s="33">
        <v>14326083347.6</v>
      </c>
      <c r="G101" s="8">
        <f t="shared" si="5"/>
        <v>45454.840000152588</v>
      </c>
      <c r="H101" s="9">
        <f t="shared" si="6"/>
        <v>100.00031728828543</v>
      </c>
      <c r="I101" s="7">
        <f t="shared" si="7"/>
        <v>-10799403463.710001</v>
      </c>
      <c r="J101" s="10">
        <f t="shared" si="8"/>
        <v>57.0181324453035</v>
      </c>
    </row>
    <row r="102" spans="1:10" x14ac:dyDescent="0.25">
      <c r="A102" s="6" t="s">
        <v>5</v>
      </c>
      <c r="B102" s="6" t="s">
        <v>183</v>
      </c>
      <c r="C102" s="5" t="s">
        <v>182</v>
      </c>
      <c r="D102" s="7">
        <v>25099152110.009998</v>
      </c>
      <c r="E102" s="8">
        <v>14299703191.459999</v>
      </c>
      <c r="F102" s="33">
        <v>14299703699.4</v>
      </c>
      <c r="G102" s="8">
        <f t="shared" si="5"/>
        <v>507.94000053405762</v>
      </c>
      <c r="H102" s="9">
        <f t="shared" si="6"/>
        <v>100.0000035521017</v>
      </c>
      <c r="I102" s="7">
        <f t="shared" si="7"/>
        <v>-10799448410.609999</v>
      </c>
      <c r="J102" s="10">
        <f t="shared" si="8"/>
        <v>56.972855643585739</v>
      </c>
    </row>
    <row r="103" spans="1:10" x14ac:dyDescent="0.25">
      <c r="A103" s="6" t="s">
        <v>5</v>
      </c>
      <c r="B103" s="6" t="s">
        <v>185</v>
      </c>
      <c r="C103" s="5" t="s">
        <v>184</v>
      </c>
      <c r="D103" s="7">
        <v>0</v>
      </c>
      <c r="E103" s="8">
        <v>0</v>
      </c>
      <c r="F103" s="33">
        <v>0</v>
      </c>
      <c r="G103" s="8">
        <f t="shared" si="5"/>
        <v>0</v>
      </c>
      <c r="H103" s="9">
        <v>0</v>
      </c>
      <c r="I103" s="7">
        <f t="shared" si="7"/>
        <v>0</v>
      </c>
      <c r="J103" s="10">
        <v>0</v>
      </c>
    </row>
    <row r="104" spans="1:10" x14ac:dyDescent="0.25">
      <c r="A104" s="6" t="s">
        <v>5</v>
      </c>
      <c r="B104" s="6" t="s">
        <v>187</v>
      </c>
      <c r="C104" s="5" t="s">
        <v>186</v>
      </c>
      <c r="D104" s="7">
        <v>16568794431.01</v>
      </c>
      <c r="E104" s="8">
        <v>8335863881.1499996</v>
      </c>
      <c r="F104" s="33">
        <v>8335864121.3999996</v>
      </c>
      <c r="G104" s="8">
        <f t="shared" si="5"/>
        <v>240.25</v>
      </c>
      <c r="H104" s="9">
        <f t="shared" si="6"/>
        <v>100.0000028821248</v>
      </c>
      <c r="I104" s="7">
        <f t="shared" si="7"/>
        <v>-8232930309.6100006</v>
      </c>
      <c r="J104" s="10">
        <f t="shared" si="8"/>
        <v>50.310625532287823</v>
      </c>
    </row>
    <row r="105" spans="1:10" ht="45" x14ac:dyDescent="0.25">
      <c r="A105" s="12" t="s">
        <v>54</v>
      </c>
      <c r="B105" s="12" t="s">
        <v>189</v>
      </c>
      <c r="C105" s="11" t="s">
        <v>188</v>
      </c>
      <c r="D105" s="13">
        <v>357142860</v>
      </c>
      <c r="E105" s="14">
        <v>357142860</v>
      </c>
      <c r="F105" s="32">
        <v>357142860</v>
      </c>
      <c r="G105" s="14">
        <f t="shared" si="5"/>
        <v>0</v>
      </c>
      <c r="H105" s="15">
        <f t="shared" si="6"/>
        <v>100</v>
      </c>
      <c r="I105" s="13">
        <f t="shared" si="7"/>
        <v>0</v>
      </c>
      <c r="J105" s="16">
        <f t="shared" si="8"/>
        <v>100</v>
      </c>
    </row>
    <row r="106" spans="1:10" ht="33.75" x14ac:dyDescent="0.25">
      <c r="A106" s="12" t="s">
        <v>111</v>
      </c>
      <c r="B106" s="12" t="s">
        <v>191</v>
      </c>
      <c r="C106" s="11" t="s">
        <v>190</v>
      </c>
      <c r="D106" s="13">
        <v>10975630</v>
      </c>
      <c r="E106" s="14">
        <v>10067528.08</v>
      </c>
      <c r="F106" s="32">
        <v>10067528.08</v>
      </c>
      <c r="G106" s="14">
        <f t="shared" si="5"/>
        <v>0</v>
      </c>
      <c r="H106" s="15">
        <f t="shared" si="6"/>
        <v>100</v>
      </c>
      <c r="I106" s="13">
        <f t="shared" si="7"/>
        <v>-908101.91999999993</v>
      </c>
      <c r="J106" s="16">
        <f t="shared" si="8"/>
        <v>91.726197767235234</v>
      </c>
    </row>
    <row r="107" spans="1:10" ht="22.5" x14ac:dyDescent="0.25">
      <c r="A107" s="12" t="s">
        <v>111</v>
      </c>
      <c r="B107" s="12" t="s">
        <v>193</v>
      </c>
      <c r="C107" s="11" t="s">
        <v>192</v>
      </c>
      <c r="D107" s="13">
        <v>12787480</v>
      </c>
      <c r="E107" s="14">
        <v>11411450.380000001</v>
      </c>
      <c r="F107" s="32">
        <v>11411450.380000001</v>
      </c>
      <c r="G107" s="14">
        <f t="shared" si="5"/>
        <v>0</v>
      </c>
      <c r="H107" s="15">
        <f t="shared" si="6"/>
        <v>100</v>
      </c>
      <c r="I107" s="13">
        <f t="shared" si="7"/>
        <v>-1376029.6199999992</v>
      </c>
      <c r="J107" s="16">
        <f t="shared" si="8"/>
        <v>89.239243228532914</v>
      </c>
    </row>
    <row r="108" spans="1:10" ht="33.75" x14ac:dyDescent="0.25">
      <c r="A108" s="12" t="s">
        <v>54</v>
      </c>
      <c r="B108" s="12" t="s">
        <v>195</v>
      </c>
      <c r="C108" s="11" t="s">
        <v>194</v>
      </c>
      <c r="D108" s="13">
        <v>175734807</v>
      </c>
      <c r="E108" s="14">
        <v>68401467</v>
      </c>
      <c r="F108" s="32">
        <v>68401467</v>
      </c>
      <c r="G108" s="14">
        <f t="shared" si="5"/>
        <v>0</v>
      </c>
      <c r="H108" s="15">
        <f t="shared" si="6"/>
        <v>100</v>
      </c>
      <c r="I108" s="13">
        <f t="shared" si="7"/>
        <v>-107333340</v>
      </c>
      <c r="J108" s="16">
        <f t="shared" si="8"/>
        <v>38.923118400784425</v>
      </c>
    </row>
    <row r="109" spans="1:10" ht="22.5" x14ac:dyDescent="0.25">
      <c r="A109" s="12" t="s">
        <v>54</v>
      </c>
      <c r="B109" s="12" t="s">
        <v>197</v>
      </c>
      <c r="C109" s="11" t="s">
        <v>196</v>
      </c>
      <c r="D109" s="13">
        <v>2635057334</v>
      </c>
      <c r="E109" s="14">
        <v>2635057333.98</v>
      </c>
      <c r="F109" s="32">
        <v>2635057334</v>
      </c>
      <c r="G109" s="14">
        <f t="shared" si="5"/>
        <v>1.9999980926513672E-2</v>
      </c>
      <c r="H109" s="15">
        <f t="shared" si="6"/>
        <v>100.00000000075899</v>
      </c>
      <c r="I109" s="13">
        <f t="shared" si="7"/>
        <v>0</v>
      </c>
      <c r="J109" s="16">
        <f t="shared" si="8"/>
        <v>100</v>
      </c>
    </row>
    <row r="110" spans="1:10" ht="33.75" x14ac:dyDescent="0.25">
      <c r="A110" s="12" t="s">
        <v>54</v>
      </c>
      <c r="B110" s="12" t="s">
        <v>199</v>
      </c>
      <c r="C110" s="11" t="s">
        <v>198</v>
      </c>
      <c r="D110" s="13">
        <v>4486610.43</v>
      </c>
      <c r="E110" s="14">
        <v>0</v>
      </c>
      <c r="F110" s="32">
        <v>0</v>
      </c>
      <c r="G110" s="14">
        <f t="shared" si="5"/>
        <v>0</v>
      </c>
      <c r="H110" s="15">
        <v>0</v>
      </c>
      <c r="I110" s="13">
        <f t="shared" si="7"/>
        <v>-4486610.43</v>
      </c>
      <c r="J110" s="16">
        <f t="shared" si="8"/>
        <v>0</v>
      </c>
    </row>
    <row r="111" spans="1:10" ht="22.5" x14ac:dyDescent="0.25">
      <c r="A111" s="12" t="s">
        <v>111</v>
      </c>
      <c r="B111" s="12" t="s">
        <v>201</v>
      </c>
      <c r="C111" s="11" t="s">
        <v>200</v>
      </c>
      <c r="D111" s="13">
        <v>271302714.76999998</v>
      </c>
      <c r="E111" s="14">
        <v>124574320.2</v>
      </c>
      <c r="F111" s="32">
        <v>124574320.2</v>
      </c>
      <c r="G111" s="14">
        <f t="shared" si="5"/>
        <v>0</v>
      </c>
      <c r="H111" s="15">
        <f t="shared" si="6"/>
        <v>100</v>
      </c>
      <c r="I111" s="13">
        <f t="shared" si="7"/>
        <v>-146728394.56999999</v>
      </c>
      <c r="J111" s="16">
        <f t="shared" si="8"/>
        <v>45.917093128098379</v>
      </c>
    </row>
    <row r="112" spans="1:10" ht="22.5" x14ac:dyDescent="0.25">
      <c r="A112" s="12" t="s">
        <v>54</v>
      </c>
      <c r="B112" s="12" t="s">
        <v>203</v>
      </c>
      <c r="C112" s="11" t="s">
        <v>202</v>
      </c>
      <c r="D112" s="13">
        <v>646670801</v>
      </c>
      <c r="E112" s="14">
        <v>56470134</v>
      </c>
      <c r="F112" s="32">
        <v>56470134</v>
      </c>
      <c r="G112" s="14">
        <f t="shared" si="5"/>
        <v>0</v>
      </c>
      <c r="H112" s="15">
        <f t="shared" si="6"/>
        <v>100</v>
      </c>
      <c r="I112" s="13">
        <f t="shared" si="7"/>
        <v>-590200667</v>
      </c>
      <c r="J112" s="16">
        <f t="shared" si="8"/>
        <v>8.7324391193595883</v>
      </c>
    </row>
    <row r="113" spans="1:10" x14ac:dyDescent="0.25">
      <c r="A113" s="12" t="s">
        <v>54</v>
      </c>
      <c r="B113" s="12" t="s">
        <v>205</v>
      </c>
      <c r="C113" s="11" t="s">
        <v>204</v>
      </c>
      <c r="D113" s="13">
        <v>6367100</v>
      </c>
      <c r="E113" s="14">
        <v>6366992.6699999999</v>
      </c>
      <c r="F113" s="32">
        <v>6366992.6699999999</v>
      </c>
      <c r="G113" s="14">
        <f t="shared" ref="G113:G160" si="9">F113-E113</f>
        <v>0</v>
      </c>
      <c r="H113" s="15">
        <f t="shared" ref="H113:H156" si="10">F113/E113*100</f>
        <v>100</v>
      </c>
      <c r="I113" s="13">
        <f t="shared" ref="I113:I160" si="11">F113-D113</f>
        <v>-107.33000000007451</v>
      </c>
      <c r="J113" s="16">
        <f t="shared" si="8"/>
        <v>99.998314303214968</v>
      </c>
    </row>
    <row r="114" spans="1:10" ht="22.5" x14ac:dyDescent="0.25">
      <c r="A114" s="12" t="s">
        <v>121</v>
      </c>
      <c r="B114" s="12" t="s">
        <v>207</v>
      </c>
      <c r="C114" s="11" t="s">
        <v>206</v>
      </c>
      <c r="D114" s="13">
        <v>1257194.6499999999</v>
      </c>
      <c r="E114" s="14">
        <v>1257194.6499999999</v>
      </c>
      <c r="F114" s="32">
        <v>1257194.6499999999</v>
      </c>
      <c r="G114" s="14">
        <f t="shared" si="9"/>
        <v>0</v>
      </c>
      <c r="H114" s="15">
        <f t="shared" si="10"/>
        <v>100</v>
      </c>
      <c r="I114" s="13">
        <f t="shared" si="11"/>
        <v>0</v>
      </c>
      <c r="J114" s="16">
        <f t="shared" si="8"/>
        <v>100</v>
      </c>
    </row>
    <row r="115" spans="1:10" ht="33.75" x14ac:dyDescent="0.25">
      <c r="A115" s="12" t="s">
        <v>121</v>
      </c>
      <c r="B115" s="12" t="s">
        <v>209</v>
      </c>
      <c r="C115" s="11" t="s">
        <v>208</v>
      </c>
      <c r="D115" s="13">
        <v>4320000</v>
      </c>
      <c r="E115" s="14">
        <v>4320000</v>
      </c>
      <c r="F115" s="32">
        <v>4320000</v>
      </c>
      <c r="G115" s="14">
        <f t="shared" si="9"/>
        <v>0</v>
      </c>
      <c r="H115" s="15">
        <f t="shared" si="10"/>
        <v>100</v>
      </c>
      <c r="I115" s="13">
        <f t="shared" si="11"/>
        <v>0</v>
      </c>
      <c r="J115" s="16">
        <f t="shared" si="8"/>
        <v>100</v>
      </c>
    </row>
    <row r="116" spans="1:10" x14ac:dyDescent="0.25">
      <c r="A116" s="12" t="s">
        <v>111</v>
      </c>
      <c r="B116" s="12" t="s">
        <v>211</v>
      </c>
      <c r="C116" s="11" t="s">
        <v>210</v>
      </c>
      <c r="D116" s="13">
        <v>94437803.579999998</v>
      </c>
      <c r="E116" s="14">
        <v>89414597.400000006</v>
      </c>
      <c r="F116" s="32">
        <v>89414598.189999998</v>
      </c>
      <c r="G116" s="14">
        <f t="shared" si="9"/>
        <v>0.78999999165534973</v>
      </c>
      <c r="H116" s="15">
        <f t="shared" si="10"/>
        <v>100.00000088352463</v>
      </c>
      <c r="I116" s="13">
        <f t="shared" si="11"/>
        <v>-5023205.3900000006</v>
      </c>
      <c r="J116" s="16">
        <f t="shared" si="8"/>
        <v>94.680937929962809</v>
      </c>
    </row>
    <row r="117" spans="1:10" ht="33.75" x14ac:dyDescent="0.25">
      <c r="A117" s="12" t="s">
        <v>111</v>
      </c>
      <c r="B117" s="12" t="s">
        <v>213</v>
      </c>
      <c r="C117" s="11" t="s">
        <v>212</v>
      </c>
      <c r="D117" s="13">
        <v>836348.8</v>
      </c>
      <c r="E117" s="14">
        <v>789748.15</v>
      </c>
      <c r="F117" s="32">
        <v>789748.15</v>
      </c>
      <c r="G117" s="14">
        <f t="shared" si="9"/>
        <v>0</v>
      </c>
      <c r="H117" s="15">
        <f t="shared" si="10"/>
        <v>100</v>
      </c>
      <c r="I117" s="13">
        <f t="shared" si="11"/>
        <v>-46600.650000000023</v>
      </c>
      <c r="J117" s="16">
        <f t="shared" si="8"/>
        <v>94.428084311234727</v>
      </c>
    </row>
    <row r="118" spans="1:10" ht="45" x14ac:dyDescent="0.25">
      <c r="A118" s="12" t="s">
        <v>54</v>
      </c>
      <c r="B118" s="12" t="s">
        <v>215</v>
      </c>
      <c r="C118" s="11" t="s">
        <v>214</v>
      </c>
      <c r="D118" s="13">
        <v>488000</v>
      </c>
      <c r="E118" s="14">
        <v>0</v>
      </c>
      <c r="F118" s="32">
        <v>0</v>
      </c>
      <c r="G118" s="14">
        <f t="shared" si="9"/>
        <v>0</v>
      </c>
      <c r="H118" s="15">
        <v>0</v>
      </c>
      <c r="I118" s="13">
        <f t="shared" si="11"/>
        <v>-488000</v>
      </c>
      <c r="J118" s="16">
        <f t="shared" si="8"/>
        <v>0</v>
      </c>
    </row>
    <row r="119" spans="1:10" ht="22.5" x14ac:dyDescent="0.25">
      <c r="A119" s="12" t="s">
        <v>54</v>
      </c>
      <c r="B119" s="12" t="s">
        <v>217</v>
      </c>
      <c r="C119" s="11" t="s">
        <v>216</v>
      </c>
      <c r="D119" s="13">
        <v>208584000</v>
      </c>
      <c r="E119" s="14">
        <v>142525748.41999999</v>
      </c>
      <c r="F119" s="32">
        <v>142525748.41999999</v>
      </c>
      <c r="G119" s="14">
        <f t="shared" si="9"/>
        <v>0</v>
      </c>
      <c r="H119" s="15">
        <f t="shared" si="10"/>
        <v>100</v>
      </c>
      <c r="I119" s="13">
        <f t="shared" si="11"/>
        <v>-66058251.580000013</v>
      </c>
      <c r="J119" s="16">
        <f t="shared" si="8"/>
        <v>68.330144411843662</v>
      </c>
    </row>
    <row r="120" spans="1:10" x14ac:dyDescent="0.25">
      <c r="A120" s="12" t="s">
        <v>54</v>
      </c>
      <c r="B120" s="12" t="s">
        <v>219</v>
      </c>
      <c r="C120" s="11" t="s">
        <v>218</v>
      </c>
      <c r="D120" s="13">
        <v>20012650</v>
      </c>
      <c r="E120" s="14">
        <v>0</v>
      </c>
      <c r="F120" s="32">
        <v>0</v>
      </c>
      <c r="G120" s="14">
        <f t="shared" si="9"/>
        <v>0</v>
      </c>
      <c r="H120" s="15">
        <v>0</v>
      </c>
      <c r="I120" s="13">
        <f t="shared" si="11"/>
        <v>-20012650</v>
      </c>
      <c r="J120" s="16">
        <f t="shared" si="8"/>
        <v>0</v>
      </c>
    </row>
    <row r="121" spans="1:10" ht="33.75" x14ac:dyDescent="0.25">
      <c r="A121" s="12" t="s">
        <v>54</v>
      </c>
      <c r="B121" s="12" t="s">
        <v>221</v>
      </c>
      <c r="C121" s="11" t="s">
        <v>220</v>
      </c>
      <c r="D121" s="13">
        <v>2519151422</v>
      </c>
      <c r="E121" s="14">
        <v>2366734051.73</v>
      </c>
      <c r="F121" s="32">
        <v>2366734291.1700001</v>
      </c>
      <c r="G121" s="14">
        <f t="shared" si="9"/>
        <v>239.44000005722046</v>
      </c>
      <c r="H121" s="15">
        <f t="shared" si="10"/>
        <v>100.00001011689506</v>
      </c>
      <c r="I121" s="13">
        <f t="shared" si="11"/>
        <v>-152417130.82999992</v>
      </c>
      <c r="J121" s="16">
        <f t="shared" si="8"/>
        <v>93.949663783648489</v>
      </c>
    </row>
    <row r="122" spans="1:10" ht="22.5" x14ac:dyDescent="0.25">
      <c r="A122" s="12" t="s">
        <v>54</v>
      </c>
      <c r="B122" s="12" t="s">
        <v>223</v>
      </c>
      <c r="C122" s="11" t="s">
        <v>222</v>
      </c>
      <c r="D122" s="13">
        <v>950975101</v>
      </c>
      <c r="E122" s="14">
        <v>298699020.49000001</v>
      </c>
      <c r="F122" s="32">
        <v>298699020.49000001</v>
      </c>
      <c r="G122" s="14">
        <f t="shared" si="9"/>
        <v>0</v>
      </c>
      <c r="H122" s="15">
        <f t="shared" si="10"/>
        <v>100</v>
      </c>
      <c r="I122" s="13">
        <f t="shared" si="11"/>
        <v>-652276080.50999999</v>
      </c>
      <c r="J122" s="16">
        <f t="shared" si="8"/>
        <v>31.409762482309198</v>
      </c>
    </row>
    <row r="123" spans="1:10" ht="22.5" x14ac:dyDescent="0.25">
      <c r="A123" s="12" t="s">
        <v>54</v>
      </c>
      <c r="B123" s="12" t="s">
        <v>225</v>
      </c>
      <c r="C123" s="11" t="s">
        <v>224</v>
      </c>
      <c r="D123" s="13">
        <v>65531000</v>
      </c>
      <c r="E123" s="14">
        <v>42862535.509999998</v>
      </c>
      <c r="F123" s="32">
        <v>42862535.509999998</v>
      </c>
      <c r="G123" s="14">
        <f t="shared" si="9"/>
        <v>0</v>
      </c>
      <c r="H123" s="15">
        <f t="shared" si="10"/>
        <v>100</v>
      </c>
      <c r="I123" s="13">
        <f t="shared" si="11"/>
        <v>-22668464.490000002</v>
      </c>
      <c r="J123" s="16">
        <f t="shared" si="8"/>
        <v>65.408029039691144</v>
      </c>
    </row>
    <row r="124" spans="1:10" ht="22.5" x14ac:dyDescent="0.25">
      <c r="A124" s="12" t="s">
        <v>54</v>
      </c>
      <c r="B124" s="12" t="s">
        <v>227</v>
      </c>
      <c r="C124" s="11" t="s">
        <v>226</v>
      </c>
      <c r="D124" s="13">
        <v>20485000</v>
      </c>
      <c r="E124" s="14">
        <v>20484414.719999999</v>
      </c>
      <c r="F124" s="32">
        <v>20484414.719999999</v>
      </c>
      <c r="G124" s="14">
        <f t="shared" si="9"/>
        <v>0</v>
      </c>
      <c r="H124" s="15">
        <f t="shared" si="10"/>
        <v>100</v>
      </c>
      <c r="I124" s="13">
        <f t="shared" si="11"/>
        <v>-585.28000000119209</v>
      </c>
      <c r="J124" s="16">
        <f t="shared" si="8"/>
        <v>99.997142885037832</v>
      </c>
    </row>
    <row r="125" spans="1:10" ht="22.5" x14ac:dyDescent="0.25">
      <c r="A125" s="12" t="s">
        <v>120</v>
      </c>
      <c r="B125" s="12" t="s">
        <v>229</v>
      </c>
      <c r="C125" s="11" t="s">
        <v>228</v>
      </c>
      <c r="D125" s="13">
        <v>13746000</v>
      </c>
      <c r="E125" s="14">
        <v>13475662.83</v>
      </c>
      <c r="F125" s="32">
        <v>13475662.83</v>
      </c>
      <c r="G125" s="14">
        <f t="shared" si="9"/>
        <v>0</v>
      </c>
      <c r="H125" s="15">
        <f t="shared" si="10"/>
        <v>100</v>
      </c>
      <c r="I125" s="13">
        <f t="shared" si="11"/>
        <v>-270337.16999999993</v>
      </c>
      <c r="J125" s="16">
        <f t="shared" si="8"/>
        <v>98.033339371453508</v>
      </c>
    </row>
    <row r="126" spans="1:10" ht="22.5" x14ac:dyDescent="0.25">
      <c r="A126" s="12" t="s">
        <v>54</v>
      </c>
      <c r="B126" s="12" t="s">
        <v>231</v>
      </c>
      <c r="C126" s="11" t="s">
        <v>230</v>
      </c>
      <c r="D126" s="13">
        <v>645495160</v>
      </c>
      <c r="E126" s="14">
        <v>142560312.46000001</v>
      </c>
      <c r="F126" s="32">
        <v>142560312.46000001</v>
      </c>
      <c r="G126" s="14">
        <f t="shared" si="9"/>
        <v>0</v>
      </c>
      <c r="H126" s="15">
        <f t="shared" si="10"/>
        <v>100</v>
      </c>
      <c r="I126" s="13">
        <f t="shared" si="11"/>
        <v>-502934847.53999996</v>
      </c>
      <c r="J126" s="16">
        <f t="shared" si="8"/>
        <v>22.085419270998099</v>
      </c>
    </row>
    <row r="127" spans="1:10" x14ac:dyDescent="0.25">
      <c r="A127" s="12" t="s">
        <v>121</v>
      </c>
      <c r="B127" s="12" t="s">
        <v>233</v>
      </c>
      <c r="C127" s="11" t="s">
        <v>232</v>
      </c>
      <c r="D127" s="13">
        <v>109520200</v>
      </c>
      <c r="E127" s="14">
        <v>6018591.5999999996</v>
      </c>
      <c r="F127" s="32">
        <v>6018591.5999999996</v>
      </c>
      <c r="G127" s="14">
        <f t="shared" si="9"/>
        <v>0</v>
      </c>
      <c r="H127" s="15">
        <f t="shared" si="10"/>
        <v>100</v>
      </c>
      <c r="I127" s="13">
        <f t="shared" si="11"/>
        <v>-103501608.40000001</v>
      </c>
      <c r="J127" s="16">
        <f t="shared" si="8"/>
        <v>5.4954169185227935</v>
      </c>
    </row>
    <row r="128" spans="1:10" ht="56.25" x14ac:dyDescent="0.25">
      <c r="A128" s="12" t="s">
        <v>111</v>
      </c>
      <c r="B128" s="12" t="s">
        <v>235</v>
      </c>
      <c r="C128" s="11" t="s">
        <v>234</v>
      </c>
      <c r="D128" s="13">
        <v>60925000</v>
      </c>
      <c r="E128" s="14">
        <v>32750069</v>
      </c>
      <c r="F128" s="32">
        <v>32750069</v>
      </c>
      <c r="G128" s="14">
        <f t="shared" si="9"/>
        <v>0</v>
      </c>
      <c r="H128" s="15">
        <f t="shared" si="10"/>
        <v>100</v>
      </c>
      <c r="I128" s="13">
        <f t="shared" si="11"/>
        <v>-28174931</v>
      </c>
      <c r="J128" s="16">
        <f t="shared" si="8"/>
        <v>53.754729585556014</v>
      </c>
    </row>
    <row r="129" spans="1:10" ht="22.5" x14ac:dyDescent="0.25">
      <c r="A129" s="12" t="s">
        <v>54</v>
      </c>
      <c r="B129" s="12" t="s">
        <v>237</v>
      </c>
      <c r="C129" s="11" t="s">
        <v>236</v>
      </c>
      <c r="D129" s="13">
        <v>2144720</v>
      </c>
      <c r="E129" s="14">
        <v>0</v>
      </c>
      <c r="F129" s="32">
        <v>0</v>
      </c>
      <c r="G129" s="14">
        <f t="shared" si="9"/>
        <v>0</v>
      </c>
      <c r="H129" s="15">
        <v>0</v>
      </c>
      <c r="I129" s="13">
        <f t="shared" si="11"/>
        <v>-2144720</v>
      </c>
      <c r="J129" s="16">
        <f t="shared" si="8"/>
        <v>0</v>
      </c>
    </row>
    <row r="130" spans="1:10" x14ac:dyDescent="0.25">
      <c r="A130" s="12" t="s">
        <v>54</v>
      </c>
      <c r="B130" s="12" t="s">
        <v>239</v>
      </c>
      <c r="C130" s="11" t="s">
        <v>238</v>
      </c>
      <c r="D130" s="13">
        <v>217472730</v>
      </c>
      <c r="E130" s="14">
        <v>0</v>
      </c>
      <c r="F130" s="32">
        <v>0</v>
      </c>
      <c r="G130" s="14">
        <f t="shared" si="9"/>
        <v>0</v>
      </c>
      <c r="H130" s="15">
        <v>0</v>
      </c>
      <c r="I130" s="13">
        <f t="shared" si="11"/>
        <v>-217472730</v>
      </c>
      <c r="J130" s="16">
        <f t="shared" si="8"/>
        <v>0</v>
      </c>
    </row>
    <row r="131" spans="1:10" ht="22.5" x14ac:dyDescent="0.25">
      <c r="A131" s="12" t="s">
        <v>54</v>
      </c>
      <c r="B131" s="12" t="s">
        <v>241</v>
      </c>
      <c r="C131" s="11" t="s">
        <v>240</v>
      </c>
      <c r="D131" s="13">
        <v>692501050</v>
      </c>
      <c r="E131" s="14">
        <v>106260379.52</v>
      </c>
      <c r="F131" s="32">
        <v>106260379.52</v>
      </c>
      <c r="G131" s="14">
        <f t="shared" si="9"/>
        <v>0</v>
      </c>
      <c r="H131" s="15">
        <f t="shared" si="10"/>
        <v>100</v>
      </c>
      <c r="I131" s="13">
        <f t="shared" si="11"/>
        <v>-586240670.48000002</v>
      </c>
      <c r="J131" s="16">
        <f t="shared" si="8"/>
        <v>15.344435870530448</v>
      </c>
    </row>
    <row r="132" spans="1:10" ht="45" x14ac:dyDescent="0.25">
      <c r="A132" s="12" t="s">
        <v>111</v>
      </c>
      <c r="B132" s="12" t="s">
        <v>243</v>
      </c>
      <c r="C132" s="11" t="s">
        <v>242</v>
      </c>
      <c r="D132" s="13">
        <v>2775900</v>
      </c>
      <c r="E132" s="14">
        <v>2144594.5499999998</v>
      </c>
      <c r="F132" s="32">
        <v>2144594.5499999998</v>
      </c>
      <c r="G132" s="14">
        <f t="shared" si="9"/>
        <v>0</v>
      </c>
      <c r="H132" s="15">
        <f t="shared" si="10"/>
        <v>100</v>
      </c>
      <c r="I132" s="13">
        <f t="shared" si="11"/>
        <v>-631305.45000000019</v>
      </c>
      <c r="J132" s="16">
        <f t="shared" si="8"/>
        <v>77.257629957851492</v>
      </c>
    </row>
    <row r="133" spans="1:10" ht="22.5" x14ac:dyDescent="0.25">
      <c r="A133" s="12" t="s">
        <v>54</v>
      </c>
      <c r="B133" s="12" t="s">
        <v>245</v>
      </c>
      <c r="C133" s="11" t="s">
        <v>244</v>
      </c>
      <c r="D133" s="13">
        <v>15081373.119999999</v>
      </c>
      <c r="E133" s="14">
        <v>5047091.04</v>
      </c>
      <c r="F133" s="32">
        <v>5047091.04</v>
      </c>
      <c r="G133" s="14">
        <f t="shared" si="9"/>
        <v>0</v>
      </c>
      <c r="H133" s="15">
        <f t="shared" si="10"/>
        <v>100</v>
      </c>
      <c r="I133" s="13">
        <f t="shared" si="11"/>
        <v>-10034282.079999998</v>
      </c>
      <c r="J133" s="16">
        <f t="shared" si="8"/>
        <v>33.465726229575573</v>
      </c>
    </row>
    <row r="134" spans="1:10" ht="22.5" x14ac:dyDescent="0.25">
      <c r="A134" s="12" t="s">
        <v>54</v>
      </c>
      <c r="B134" s="12" t="s">
        <v>247</v>
      </c>
      <c r="C134" s="11" t="s">
        <v>246</v>
      </c>
      <c r="D134" s="13">
        <v>122400000</v>
      </c>
      <c r="E134" s="14">
        <v>0</v>
      </c>
      <c r="F134" s="32">
        <v>0</v>
      </c>
      <c r="G134" s="14">
        <f t="shared" si="9"/>
        <v>0</v>
      </c>
      <c r="H134" s="15">
        <v>0</v>
      </c>
      <c r="I134" s="13">
        <f t="shared" si="11"/>
        <v>-122400000</v>
      </c>
      <c r="J134" s="16">
        <f t="shared" si="8"/>
        <v>0</v>
      </c>
    </row>
    <row r="135" spans="1:10" x14ac:dyDescent="0.25">
      <c r="A135" s="12" t="s">
        <v>54</v>
      </c>
      <c r="B135" s="12" t="s">
        <v>249</v>
      </c>
      <c r="C135" s="11" t="s">
        <v>248</v>
      </c>
      <c r="D135" s="13">
        <v>151568880</v>
      </c>
      <c r="E135" s="14">
        <v>46430332.700000003</v>
      </c>
      <c r="F135" s="32">
        <v>46430332.700000003</v>
      </c>
      <c r="G135" s="14">
        <f t="shared" si="9"/>
        <v>0</v>
      </c>
      <c r="H135" s="15">
        <f t="shared" si="10"/>
        <v>100</v>
      </c>
      <c r="I135" s="13">
        <f t="shared" si="11"/>
        <v>-105138547.3</v>
      </c>
      <c r="J135" s="16">
        <f t="shared" si="8"/>
        <v>30.63315681952654</v>
      </c>
    </row>
    <row r="136" spans="1:10" ht="22.5" x14ac:dyDescent="0.25">
      <c r="A136" s="12" t="s">
        <v>54</v>
      </c>
      <c r="B136" s="12" t="s">
        <v>251</v>
      </c>
      <c r="C136" s="11" t="s">
        <v>250</v>
      </c>
      <c r="D136" s="13">
        <v>22255500</v>
      </c>
      <c r="E136" s="14">
        <v>0</v>
      </c>
      <c r="F136" s="32">
        <v>0</v>
      </c>
      <c r="G136" s="14">
        <f t="shared" si="9"/>
        <v>0</v>
      </c>
      <c r="H136" s="15">
        <v>0</v>
      </c>
      <c r="I136" s="13">
        <f t="shared" si="11"/>
        <v>-22255500</v>
      </c>
      <c r="J136" s="16">
        <f t="shared" si="8"/>
        <v>0</v>
      </c>
    </row>
    <row r="137" spans="1:10" ht="22.5" x14ac:dyDescent="0.25">
      <c r="A137" s="12" t="s">
        <v>111</v>
      </c>
      <c r="B137" s="12" t="s">
        <v>253</v>
      </c>
      <c r="C137" s="11" t="s">
        <v>252</v>
      </c>
      <c r="D137" s="13">
        <v>71797650</v>
      </c>
      <c r="E137" s="14">
        <v>16650266.619999999</v>
      </c>
      <c r="F137" s="32">
        <v>16650266.619999999</v>
      </c>
      <c r="G137" s="14">
        <f t="shared" si="9"/>
        <v>0</v>
      </c>
      <c r="H137" s="15">
        <f t="shared" si="10"/>
        <v>100</v>
      </c>
      <c r="I137" s="13">
        <f t="shared" si="11"/>
        <v>-55147383.380000003</v>
      </c>
      <c r="J137" s="16">
        <f t="shared" ref="J137:J200" si="12">F137*100/D137</f>
        <v>23.190545400859222</v>
      </c>
    </row>
    <row r="138" spans="1:10" ht="22.5" x14ac:dyDescent="0.25">
      <c r="A138" s="12" t="s">
        <v>54</v>
      </c>
      <c r="B138" s="12" t="s">
        <v>255</v>
      </c>
      <c r="C138" s="11" t="s">
        <v>254</v>
      </c>
      <c r="D138" s="13">
        <v>1097105650</v>
      </c>
      <c r="E138" s="14">
        <v>236088649.52000001</v>
      </c>
      <c r="F138" s="32">
        <v>236088649.52000001</v>
      </c>
      <c r="G138" s="14">
        <f t="shared" si="9"/>
        <v>0</v>
      </c>
      <c r="H138" s="15">
        <f t="shared" si="10"/>
        <v>100</v>
      </c>
      <c r="I138" s="13">
        <f t="shared" si="11"/>
        <v>-861017000.48000002</v>
      </c>
      <c r="J138" s="16">
        <f t="shared" si="12"/>
        <v>21.519226477413547</v>
      </c>
    </row>
    <row r="139" spans="1:10" ht="22.5" x14ac:dyDescent="0.25">
      <c r="A139" s="12" t="s">
        <v>54</v>
      </c>
      <c r="B139" s="12" t="s">
        <v>257</v>
      </c>
      <c r="C139" s="11" t="s">
        <v>256</v>
      </c>
      <c r="D139" s="13">
        <v>83722040</v>
      </c>
      <c r="E139" s="14">
        <v>7861272.2699999996</v>
      </c>
      <c r="F139" s="32">
        <v>7861272.2699999996</v>
      </c>
      <c r="G139" s="14">
        <f t="shared" si="9"/>
        <v>0</v>
      </c>
      <c r="H139" s="15">
        <f t="shared" si="10"/>
        <v>100</v>
      </c>
      <c r="I139" s="13">
        <f t="shared" si="11"/>
        <v>-75860767.730000004</v>
      </c>
      <c r="J139" s="16">
        <f t="shared" si="12"/>
        <v>9.3897285230985776</v>
      </c>
    </row>
    <row r="140" spans="1:10" ht="22.5" x14ac:dyDescent="0.25">
      <c r="A140" s="12" t="s">
        <v>111</v>
      </c>
      <c r="B140" s="12" t="s">
        <v>259</v>
      </c>
      <c r="C140" s="11" t="s">
        <v>258</v>
      </c>
      <c r="D140" s="13">
        <v>39664000</v>
      </c>
      <c r="E140" s="14">
        <v>23474075.879999999</v>
      </c>
      <c r="F140" s="32">
        <v>23474075.879999999</v>
      </c>
      <c r="G140" s="14">
        <f t="shared" si="9"/>
        <v>0</v>
      </c>
      <c r="H140" s="15">
        <f t="shared" si="10"/>
        <v>100</v>
      </c>
      <c r="I140" s="13">
        <f t="shared" si="11"/>
        <v>-16189924.120000001</v>
      </c>
      <c r="J140" s="16">
        <f t="shared" si="12"/>
        <v>59.182321198063732</v>
      </c>
    </row>
    <row r="141" spans="1:10" ht="33.75" x14ac:dyDescent="0.25">
      <c r="A141" s="12" t="s">
        <v>111</v>
      </c>
      <c r="B141" s="12" t="s">
        <v>261</v>
      </c>
      <c r="C141" s="11" t="s">
        <v>260</v>
      </c>
      <c r="D141" s="13">
        <v>109550000</v>
      </c>
      <c r="E141" s="14">
        <v>55766212.469999999</v>
      </c>
      <c r="F141" s="32">
        <v>55766212.469999999</v>
      </c>
      <c r="G141" s="14">
        <f t="shared" si="9"/>
        <v>0</v>
      </c>
      <c r="H141" s="15">
        <f t="shared" si="10"/>
        <v>100</v>
      </c>
      <c r="I141" s="13">
        <f t="shared" si="11"/>
        <v>-53783787.530000001</v>
      </c>
      <c r="J141" s="16">
        <f t="shared" si="12"/>
        <v>50.90480371519854</v>
      </c>
    </row>
    <row r="142" spans="1:10" ht="33.75" x14ac:dyDescent="0.25">
      <c r="A142" s="12" t="s">
        <v>54</v>
      </c>
      <c r="B142" s="12" t="s">
        <v>263</v>
      </c>
      <c r="C142" s="11" t="s">
        <v>262</v>
      </c>
      <c r="D142" s="13">
        <v>85680000</v>
      </c>
      <c r="E142" s="14">
        <v>4810928.45</v>
      </c>
      <c r="F142" s="32">
        <v>4810928.45</v>
      </c>
      <c r="G142" s="14">
        <f t="shared" si="9"/>
        <v>0</v>
      </c>
      <c r="H142" s="15">
        <f t="shared" si="10"/>
        <v>100</v>
      </c>
      <c r="I142" s="13">
        <f t="shared" si="11"/>
        <v>-80869071.549999997</v>
      </c>
      <c r="J142" s="16">
        <f t="shared" si="12"/>
        <v>5.6149958566760034</v>
      </c>
    </row>
    <row r="143" spans="1:10" ht="22.5" x14ac:dyDescent="0.25">
      <c r="A143" s="12" t="s">
        <v>54</v>
      </c>
      <c r="B143" s="12" t="s">
        <v>265</v>
      </c>
      <c r="C143" s="11" t="s">
        <v>264</v>
      </c>
      <c r="D143" s="13">
        <v>3125000</v>
      </c>
      <c r="E143" s="14">
        <v>600482.18999999994</v>
      </c>
      <c r="F143" s="32">
        <v>600482.18999999994</v>
      </c>
      <c r="G143" s="14">
        <f t="shared" si="9"/>
        <v>0</v>
      </c>
      <c r="H143" s="15">
        <f t="shared" si="10"/>
        <v>100</v>
      </c>
      <c r="I143" s="13">
        <f t="shared" si="11"/>
        <v>-2524517.81</v>
      </c>
      <c r="J143" s="16">
        <f t="shared" si="12"/>
        <v>19.215430079999997</v>
      </c>
    </row>
    <row r="144" spans="1:10" ht="22.5" x14ac:dyDescent="0.25">
      <c r="A144" s="12" t="s">
        <v>54</v>
      </c>
      <c r="B144" s="12" t="s">
        <v>267</v>
      </c>
      <c r="C144" s="11" t="s">
        <v>266</v>
      </c>
      <c r="D144" s="13">
        <v>55080000</v>
      </c>
      <c r="E144" s="14">
        <v>0</v>
      </c>
      <c r="F144" s="32">
        <v>0</v>
      </c>
      <c r="G144" s="14">
        <f t="shared" si="9"/>
        <v>0</v>
      </c>
      <c r="H144" s="15">
        <v>0</v>
      </c>
      <c r="I144" s="13">
        <f t="shared" si="11"/>
        <v>-55080000</v>
      </c>
      <c r="J144" s="16">
        <f t="shared" si="12"/>
        <v>0</v>
      </c>
    </row>
    <row r="145" spans="1:10" ht="22.5" x14ac:dyDescent="0.25">
      <c r="A145" s="12" t="s">
        <v>54</v>
      </c>
      <c r="B145" s="12" t="s">
        <v>269</v>
      </c>
      <c r="C145" s="11" t="s">
        <v>268</v>
      </c>
      <c r="D145" s="13">
        <v>32810120</v>
      </c>
      <c r="E145" s="14">
        <v>9447850.9900000002</v>
      </c>
      <c r="F145" s="32">
        <v>9447850.9900000002</v>
      </c>
      <c r="G145" s="14">
        <f t="shared" si="9"/>
        <v>0</v>
      </c>
      <c r="H145" s="15">
        <f t="shared" si="10"/>
        <v>100</v>
      </c>
      <c r="I145" s="13">
        <f t="shared" si="11"/>
        <v>-23362269.009999998</v>
      </c>
      <c r="J145" s="16">
        <f t="shared" si="12"/>
        <v>28.795539272639051</v>
      </c>
    </row>
    <row r="146" spans="1:10" x14ac:dyDescent="0.25">
      <c r="A146" s="12" t="s">
        <v>54</v>
      </c>
      <c r="B146" s="12" t="s">
        <v>271</v>
      </c>
      <c r="C146" s="11" t="s">
        <v>270</v>
      </c>
      <c r="D146" s="13">
        <v>11697690</v>
      </c>
      <c r="E146" s="14">
        <v>0</v>
      </c>
      <c r="F146" s="32">
        <v>0</v>
      </c>
      <c r="G146" s="14">
        <f t="shared" si="9"/>
        <v>0</v>
      </c>
      <c r="H146" s="15">
        <v>0</v>
      </c>
      <c r="I146" s="13">
        <f t="shared" si="11"/>
        <v>-11697690</v>
      </c>
      <c r="J146" s="16">
        <f t="shared" si="12"/>
        <v>0</v>
      </c>
    </row>
    <row r="147" spans="1:10" ht="22.5" x14ac:dyDescent="0.25">
      <c r="A147" s="12" t="s">
        <v>111</v>
      </c>
      <c r="B147" s="12" t="s">
        <v>273</v>
      </c>
      <c r="C147" s="11" t="s">
        <v>272</v>
      </c>
      <c r="D147" s="13">
        <v>363295642.79000002</v>
      </c>
      <c r="E147" s="14">
        <v>161479775.06</v>
      </c>
      <c r="F147" s="32">
        <v>161479775.06</v>
      </c>
      <c r="G147" s="14">
        <f t="shared" si="9"/>
        <v>0</v>
      </c>
      <c r="H147" s="15">
        <f t="shared" si="10"/>
        <v>100</v>
      </c>
      <c r="I147" s="13">
        <f t="shared" si="11"/>
        <v>-201815867.73000002</v>
      </c>
      <c r="J147" s="16">
        <f t="shared" si="12"/>
        <v>44.448585680765241</v>
      </c>
    </row>
    <row r="148" spans="1:10" ht="22.5" x14ac:dyDescent="0.25">
      <c r="A148" s="12" t="s">
        <v>111</v>
      </c>
      <c r="B148" s="12" t="s">
        <v>275</v>
      </c>
      <c r="C148" s="11" t="s">
        <v>274</v>
      </c>
      <c r="D148" s="13">
        <v>28190915.359999999</v>
      </c>
      <c r="E148" s="14">
        <v>6312188.3600000003</v>
      </c>
      <c r="F148" s="32">
        <v>6312188.3600000003</v>
      </c>
      <c r="G148" s="14">
        <f t="shared" si="9"/>
        <v>0</v>
      </c>
      <c r="H148" s="15">
        <f t="shared" si="10"/>
        <v>100</v>
      </c>
      <c r="I148" s="13">
        <f t="shared" si="11"/>
        <v>-21878727</v>
      </c>
      <c r="J148" s="16">
        <f t="shared" si="12"/>
        <v>22.390859890120289</v>
      </c>
    </row>
    <row r="149" spans="1:10" ht="22.5" x14ac:dyDescent="0.25">
      <c r="A149" s="12" t="s">
        <v>121</v>
      </c>
      <c r="B149" s="12" t="s">
        <v>277</v>
      </c>
      <c r="C149" s="11" t="s">
        <v>276</v>
      </c>
      <c r="D149" s="13">
        <v>725500</v>
      </c>
      <c r="E149" s="14">
        <v>191364.6</v>
      </c>
      <c r="F149" s="32">
        <v>191364.6</v>
      </c>
      <c r="G149" s="14">
        <f t="shared" si="9"/>
        <v>0</v>
      </c>
      <c r="H149" s="15">
        <f t="shared" si="10"/>
        <v>100</v>
      </c>
      <c r="I149" s="13">
        <f t="shared" si="11"/>
        <v>-534135.4</v>
      </c>
      <c r="J149" s="16">
        <f t="shared" si="12"/>
        <v>26.376926257753272</v>
      </c>
    </row>
    <row r="150" spans="1:10" ht="33.75" x14ac:dyDescent="0.25">
      <c r="A150" s="12" t="s">
        <v>111</v>
      </c>
      <c r="B150" s="12" t="s">
        <v>279</v>
      </c>
      <c r="C150" s="11" t="s">
        <v>278</v>
      </c>
      <c r="D150" s="13">
        <v>38367310</v>
      </c>
      <c r="E150" s="14">
        <v>34902072.159999996</v>
      </c>
      <c r="F150" s="32">
        <v>34902072.159999996</v>
      </c>
      <c r="G150" s="14">
        <f t="shared" si="9"/>
        <v>0</v>
      </c>
      <c r="H150" s="15">
        <f t="shared" si="10"/>
        <v>100</v>
      </c>
      <c r="I150" s="13">
        <f t="shared" si="11"/>
        <v>-3465237.8400000036</v>
      </c>
      <c r="J150" s="16">
        <f t="shared" si="12"/>
        <v>90.968254381138507</v>
      </c>
    </row>
    <row r="151" spans="1:10" ht="22.5" x14ac:dyDescent="0.25">
      <c r="A151" s="12" t="s">
        <v>54</v>
      </c>
      <c r="B151" s="12" t="s">
        <v>281</v>
      </c>
      <c r="C151" s="11" t="s">
        <v>280</v>
      </c>
      <c r="D151" s="13">
        <v>31458000</v>
      </c>
      <c r="E151" s="14">
        <v>4784778.99</v>
      </c>
      <c r="F151" s="32">
        <v>4784778.99</v>
      </c>
      <c r="G151" s="14">
        <f t="shared" si="9"/>
        <v>0</v>
      </c>
      <c r="H151" s="15">
        <f t="shared" si="10"/>
        <v>100</v>
      </c>
      <c r="I151" s="13">
        <f t="shared" si="11"/>
        <v>-26673221.009999998</v>
      </c>
      <c r="J151" s="16">
        <f t="shared" si="12"/>
        <v>15.210054644287622</v>
      </c>
    </row>
    <row r="152" spans="1:10" ht="45" x14ac:dyDescent="0.25">
      <c r="A152" s="12" t="s">
        <v>54</v>
      </c>
      <c r="B152" s="12" t="s">
        <v>283</v>
      </c>
      <c r="C152" s="11" t="s">
        <v>282</v>
      </c>
      <c r="D152" s="13">
        <v>270036940</v>
      </c>
      <c r="E152" s="14">
        <v>223462024.97999999</v>
      </c>
      <c r="F152" s="32">
        <v>223462024.97999999</v>
      </c>
      <c r="G152" s="14">
        <f t="shared" si="9"/>
        <v>0</v>
      </c>
      <c r="H152" s="15">
        <f t="shared" si="10"/>
        <v>100</v>
      </c>
      <c r="I152" s="13">
        <f t="shared" si="11"/>
        <v>-46574915.020000011</v>
      </c>
      <c r="J152" s="16">
        <f t="shared" si="12"/>
        <v>82.75239120247771</v>
      </c>
    </row>
    <row r="153" spans="1:10" ht="22.5" x14ac:dyDescent="0.25">
      <c r="A153" s="12" t="s">
        <v>121</v>
      </c>
      <c r="B153" s="12" t="s">
        <v>285</v>
      </c>
      <c r="C153" s="11" t="s">
        <v>284</v>
      </c>
      <c r="D153" s="13">
        <v>56430000</v>
      </c>
      <c r="E153" s="14">
        <v>1068.4000000000001</v>
      </c>
      <c r="F153" s="32">
        <v>1068.4000000000001</v>
      </c>
      <c r="G153" s="14">
        <f t="shared" si="9"/>
        <v>0</v>
      </c>
      <c r="H153" s="15">
        <f t="shared" si="10"/>
        <v>100</v>
      </c>
      <c r="I153" s="13">
        <f t="shared" si="11"/>
        <v>-56428931.600000001</v>
      </c>
      <c r="J153" s="16">
        <f t="shared" si="12"/>
        <v>1.8933191564770514E-3</v>
      </c>
    </row>
    <row r="154" spans="1:10" ht="22.5" x14ac:dyDescent="0.25">
      <c r="A154" s="12" t="s">
        <v>54</v>
      </c>
      <c r="B154" s="12" t="s">
        <v>285</v>
      </c>
      <c r="C154" s="11" t="s">
        <v>284</v>
      </c>
      <c r="D154" s="13">
        <v>42840000</v>
      </c>
      <c r="E154" s="14">
        <v>0</v>
      </c>
      <c r="F154" s="32">
        <v>0</v>
      </c>
      <c r="G154" s="14">
        <f t="shared" si="9"/>
        <v>0</v>
      </c>
      <c r="H154" s="15">
        <v>0</v>
      </c>
      <c r="I154" s="13">
        <f t="shared" si="11"/>
        <v>-42840000</v>
      </c>
      <c r="J154" s="16">
        <f t="shared" si="12"/>
        <v>0</v>
      </c>
    </row>
    <row r="155" spans="1:10" ht="22.5" x14ac:dyDescent="0.25">
      <c r="A155" s="12" t="s">
        <v>54</v>
      </c>
      <c r="B155" s="12" t="s">
        <v>287</v>
      </c>
      <c r="C155" s="11" t="s">
        <v>286</v>
      </c>
      <c r="D155" s="13">
        <v>189005862.50999999</v>
      </c>
      <c r="E155" s="14">
        <v>89149601.75</v>
      </c>
      <c r="F155" s="32">
        <v>89149601.75</v>
      </c>
      <c r="G155" s="14">
        <f t="shared" si="9"/>
        <v>0</v>
      </c>
      <c r="H155" s="15">
        <f t="shared" si="10"/>
        <v>100</v>
      </c>
      <c r="I155" s="13">
        <f t="shared" si="11"/>
        <v>-99856260.75999999</v>
      </c>
      <c r="J155" s="16">
        <f t="shared" si="12"/>
        <v>47.167638382266183</v>
      </c>
    </row>
    <row r="156" spans="1:10" ht="22.5" x14ac:dyDescent="0.25">
      <c r="A156" s="12" t="s">
        <v>111</v>
      </c>
      <c r="B156" s="12" t="s">
        <v>289</v>
      </c>
      <c r="C156" s="11" t="s">
        <v>288</v>
      </c>
      <c r="D156" s="13">
        <v>23334840</v>
      </c>
      <c r="E156" s="14">
        <v>5340540.12</v>
      </c>
      <c r="F156" s="32">
        <v>5340540.12</v>
      </c>
      <c r="G156" s="14">
        <f t="shared" si="9"/>
        <v>0</v>
      </c>
      <c r="H156" s="15">
        <f t="shared" si="10"/>
        <v>100</v>
      </c>
      <c r="I156" s="13">
        <f t="shared" si="11"/>
        <v>-17994299.879999999</v>
      </c>
      <c r="J156" s="16">
        <f t="shared" si="12"/>
        <v>22.88655126840381</v>
      </c>
    </row>
    <row r="157" spans="1:10" ht="22.5" x14ac:dyDescent="0.25">
      <c r="A157" s="12" t="s">
        <v>54</v>
      </c>
      <c r="B157" s="12" t="s">
        <v>291</v>
      </c>
      <c r="C157" s="11" t="s">
        <v>290</v>
      </c>
      <c r="D157" s="13">
        <v>449820000</v>
      </c>
      <c r="E157" s="14">
        <v>0</v>
      </c>
      <c r="F157" s="32">
        <v>0</v>
      </c>
      <c r="G157" s="14">
        <f t="shared" si="9"/>
        <v>0</v>
      </c>
      <c r="H157" s="15">
        <v>0</v>
      </c>
      <c r="I157" s="13">
        <f t="shared" si="11"/>
        <v>-449820000</v>
      </c>
      <c r="J157" s="16">
        <f t="shared" si="12"/>
        <v>0</v>
      </c>
    </row>
    <row r="158" spans="1:10" x14ac:dyDescent="0.25">
      <c r="A158" s="12" t="s">
        <v>54</v>
      </c>
      <c r="B158" s="12" t="s">
        <v>293</v>
      </c>
      <c r="C158" s="11" t="s">
        <v>292</v>
      </c>
      <c r="D158" s="13">
        <v>100980000</v>
      </c>
      <c r="E158" s="14">
        <v>0</v>
      </c>
      <c r="F158" s="32">
        <v>0</v>
      </c>
      <c r="G158" s="14">
        <f t="shared" si="9"/>
        <v>0</v>
      </c>
      <c r="H158" s="15">
        <v>0</v>
      </c>
      <c r="I158" s="13">
        <f t="shared" si="11"/>
        <v>-100980000</v>
      </c>
      <c r="J158" s="16">
        <f t="shared" si="12"/>
        <v>0</v>
      </c>
    </row>
    <row r="159" spans="1:10" x14ac:dyDescent="0.25">
      <c r="A159" s="12" t="s">
        <v>54</v>
      </c>
      <c r="B159" s="12" t="s">
        <v>295</v>
      </c>
      <c r="C159" s="11" t="s">
        <v>294</v>
      </c>
      <c r="D159" s="13">
        <v>15200000</v>
      </c>
      <c r="E159" s="14">
        <v>0</v>
      </c>
      <c r="F159" s="32">
        <v>0</v>
      </c>
      <c r="G159" s="14">
        <f t="shared" si="9"/>
        <v>0</v>
      </c>
      <c r="H159" s="15">
        <v>0</v>
      </c>
      <c r="I159" s="13">
        <f t="shared" si="11"/>
        <v>-15200000</v>
      </c>
      <c r="J159" s="16">
        <f t="shared" si="12"/>
        <v>0</v>
      </c>
    </row>
    <row r="160" spans="1:10" ht="22.5" x14ac:dyDescent="0.25">
      <c r="A160" s="12" t="s">
        <v>111</v>
      </c>
      <c r="B160" s="12" t="s">
        <v>297</v>
      </c>
      <c r="C160" s="11" t="s">
        <v>296</v>
      </c>
      <c r="D160" s="13">
        <v>13500000</v>
      </c>
      <c r="E160" s="14">
        <v>0</v>
      </c>
      <c r="F160" s="32">
        <v>0</v>
      </c>
      <c r="G160" s="14">
        <f t="shared" si="9"/>
        <v>0</v>
      </c>
      <c r="H160" s="15">
        <v>0</v>
      </c>
      <c r="I160" s="13">
        <f t="shared" si="11"/>
        <v>-13500000</v>
      </c>
      <c r="J160" s="16">
        <f t="shared" si="12"/>
        <v>0</v>
      </c>
    </row>
    <row r="161" spans="1:10" ht="45" x14ac:dyDescent="0.25">
      <c r="A161" s="12" t="s">
        <v>54</v>
      </c>
      <c r="B161" s="12" t="s">
        <v>298</v>
      </c>
      <c r="C161" s="11" t="s">
        <v>299</v>
      </c>
      <c r="D161" s="13">
        <v>275780770</v>
      </c>
      <c r="E161" s="14">
        <v>154348490.61000001</v>
      </c>
      <c r="F161" s="32">
        <v>154348490.61000001</v>
      </c>
      <c r="G161" s="14">
        <f t="shared" ref="G161:G204" si="13">F161-E161</f>
        <v>0</v>
      </c>
      <c r="H161" s="15">
        <f t="shared" ref="H161:H204" si="14">F161/E161*100</f>
        <v>100</v>
      </c>
      <c r="I161" s="13">
        <f t="shared" ref="I161:I204" si="15">F161-D161</f>
        <v>-121432279.38999999</v>
      </c>
      <c r="J161" s="16">
        <f t="shared" si="12"/>
        <v>55.967822053002472</v>
      </c>
    </row>
    <row r="162" spans="1:10" ht="33.75" x14ac:dyDescent="0.25">
      <c r="A162" s="12" t="s">
        <v>54</v>
      </c>
      <c r="B162" s="12" t="s">
        <v>301</v>
      </c>
      <c r="C162" s="11" t="s">
        <v>300</v>
      </c>
      <c r="D162" s="13">
        <v>1451182904</v>
      </c>
      <c r="E162" s="14">
        <v>0</v>
      </c>
      <c r="F162" s="32">
        <v>0</v>
      </c>
      <c r="G162" s="14">
        <f t="shared" si="13"/>
        <v>0</v>
      </c>
      <c r="H162" s="15">
        <v>0</v>
      </c>
      <c r="I162" s="13">
        <f t="shared" si="15"/>
        <v>-1451182904</v>
      </c>
      <c r="J162" s="16">
        <f t="shared" si="12"/>
        <v>0</v>
      </c>
    </row>
    <row r="163" spans="1:10" ht="22.5" x14ac:dyDescent="0.25">
      <c r="A163" s="12" t="s">
        <v>54</v>
      </c>
      <c r="B163" s="12" t="s">
        <v>303</v>
      </c>
      <c r="C163" s="11" t="s">
        <v>302</v>
      </c>
      <c r="D163" s="13">
        <v>483325060</v>
      </c>
      <c r="E163" s="14">
        <v>319313463.80000001</v>
      </c>
      <c r="F163" s="32">
        <v>319313463.80000001</v>
      </c>
      <c r="G163" s="14">
        <f t="shared" si="13"/>
        <v>0</v>
      </c>
      <c r="H163" s="15">
        <f t="shared" si="14"/>
        <v>100</v>
      </c>
      <c r="I163" s="13">
        <f t="shared" si="15"/>
        <v>-164011596.19999999</v>
      </c>
      <c r="J163" s="16">
        <f t="shared" si="12"/>
        <v>66.065985446730195</v>
      </c>
    </row>
    <row r="164" spans="1:10" ht="22.5" x14ac:dyDescent="0.25">
      <c r="A164" s="12" t="s">
        <v>54</v>
      </c>
      <c r="B164" s="12" t="s">
        <v>305</v>
      </c>
      <c r="C164" s="11" t="s">
        <v>304</v>
      </c>
      <c r="D164" s="13">
        <v>810977780</v>
      </c>
      <c r="E164" s="14">
        <v>295873996.68000001</v>
      </c>
      <c r="F164" s="32">
        <v>295873996.68000001</v>
      </c>
      <c r="G164" s="14">
        <f t="shared" si="13"/>
        <v>0</v>
      </c>
      <c r="H164" s="15">
        <f t="shared" si="14"/>
        <v>100</v>
      </c>
      <c r="I164" s="13">
        <f t="shared" si="15"/>
        <v>-515103783.31999999</v>
      </c>
      <c r="J164" s="16">
        <f t="shared" si="12"/>
        <v>36.483613235371259</v>
      </c>
    </row>
    <row r="165" spans="1:10" ht="33.75" x14ac:dyDescent="0.25">
      <c r="A165" s="12" t="s">
        <v>54</v>
      </c>
      <c r="B165" s="12" t="s">
        <v>307</v>
      </c>
      <c r="C165" s="11" t="s">
        <v>306</v>
      </c>
      <c r="D165" s="13">
        <v>271620386</v>
      </c>
      <c r="E165" s="14">
        <v>94738346.170000002</v>
      </c>
      <c r="F165" s="32">
        <v>94738346.170000002</v>
      </c>
      <c r="G165" s="14">
        <f t="shared" si="13"/>
        <v>0</v>
      </c>
      <c r="H165" s="15">
        <f t="shared" si="14"/>
        <v>100</v>
      </c>
      <c r="I165" s="13">
        <f t="shared" si="15"/>
        <v>-176882039.82999998</v>
      </c>
      <c r="J165" s="16">
        <f t="shared" si="12"/>
        <v>34.878952778603299</v>
      </c>
    </row>
    <row r="166" spans="1:10" x14ac:dyDescent="0.25">
      <c r="A166" s="6" t="s">
        <v>5</v>
      </c>
      <c r="B166" s="6" t="s">
        <v>309</v>
      </c>
      <c r="C166" s="5" t="s">
        <v>308</v>
      </c>
      <c r="D166" s="7">
        <v>7200533300</v>
      </c>
      <c r="E166" s="8">
        <v>5384804228.2200003</v>
      </c>
      <c r="F166" s="33">
        <v>5384804174.2700005</v>
      </c>
      <c r="G166" s="8">
        <f t="shared" si="13"/>
        <v>-53.949999809265137</v>
      </c>
      <c r="H166" s="9">
        <f t="shared" si="14"/>
        <v>99.999998998106562</v>
      </c>
      <c r="I166" s="7">
        <f t="shared" si="15"/>
        <v>-1815729125.7299995</v>
      </c>
      <c r="J166" s="10">
        <f t="shared" si="12"/>
        <v>74.783407699399163</v>
      </c>
    </row>
    <row r="167" spans="1:10" ht="22.5" x14ac:dyDescent="0.25">
      <c r="A167" s="12" t="s">
        <v>54</v>
      </c>
      <c r="B167" s="12" t="s">
        <v>311</v>
      </c>
      <c r="C167" s="11" t="s">
        <v>310</v>
      </c>
      <c r="D167" s="13">
        <v>34284000</v>
      </c>
      <c r="E167" s="14">
        <v>32252834.050000001</v>
      </c>
      <c r="F167" s="32">
        <v>32253000.050000001</v>
      </c>
      <c r="G167" s="14">
        <f t="shared" si="13"/>
        <v>166</v>
      </c>
      <c r="H167" s="15">
        <f t="shared" si="14"/>
        <v>100.00051468345306</v>
      </c>
      <c r="I167" s="13">
        <f t="shared" si="15"/>
        <v>-2030999.9499999993</v>
      </c>
      <c r="J167" s="16">
        <f t="shared" si="12"/>
        <v>94.075953943530507</v>
      </c>
    </row>
    <row r="168" spans="1:10" ht="33.75" x14ac:dyDescent="0.25">
      <c r="A168" s="12" t="s">
        <v>54</v>
      </c>
      <c r="B168" s="12" t="s">
        <v>313</v>
      </c>
      <c r="C168" s="11" t="s">
        <v>312</v>
      </c>
      <c r="D168" s="13">
        <v>15066000</v>
      </c>
      <c r="E168" s="14">
        <v>11299500</v>
      </c>
      <c r="F168" s="32">
        <v>11299500</v>
      </c>
      <c r="G168" s="14">
        <f t="shared" si="13"/>
        <v>0</v>
      </c>
      <c r="H168" s="15">
        <f t="shared" si="14"/>
        <v>100</v>
      </c>
      <c r="I168" s="13">
        <f t="shared" si="15"/>
        <v>-3766500</v>
      </c>
      <c r="J168" s="16">
        <f t="shared" si="12"/>
        <v>75</v>
      </c>
    </row>
    <row r="169" spans="1:10" ht="45" x14ac:dyDescent="0.25">
      <c r="A169" s="12" t="s">
        <v>54</v>
      </c>
      <c r="B169" s="12" t="s">
        <v>315</v>
      </c>
      <c r="C169" s="11" t="s">
        <v>314</v>
      </c>
      <c r="D169" s="13">
        <v>11450000</v>
      </c>
      <c r="E169" s="14">
        <v>10783000</v>
      </c>
      <c r="F169" s="32">
        <v>10783000</v>
      </c>
      <c r="G169" s="14">
        <f t="shared" si="13"/>
        <v>0</v>
      </c>
      <c r="H169" s="15">
        <f t="shared" si="14"/>
        <v>100</v>
      </c>
      <c r="I169" s="13">
        <f t="shared" si="15"/>
        <v>-667000</v>
      </c>
      <c r="J169" s="16">
        <f t="shared" si="12"/>
        <v>94.174672489082965</v>
      </c>
    </row>
    <row r="170" spans="1:10" ht="90" x14ac:dyDescent="0.25">
      <c r="A170" s="12" t="s">
        <v>54</v>
      </c>
      <c r="B170" s="12" t="s">
        <v>317</v>
      </c>
      <c r="C170" s="11" t="s">
        <v>316</v>
      </c>
      <c r="D170" s="13">
        <v>1992000</v>
      </c>
      <c r="E170" s="14">
        <v>1776080</v>
      </c>
      <c r="F170" s="32">
        <v>1776080</v>
      </c>
      <c r="G170" s="14">
        <f t="shared" si="13"/>
        <v>0</v>
      </c>
      <c r="H170" s="15">
        <f t="shared" si="14"/>
        <v>100</v>
      </c>
      <c r="I170" s="13">
        <f t="shared" si="15"/>
        <v>-215920</v>
      </c>
      <c r="J170" s="16">
        <f t="shared" si="12"/>
        <v>89.160642570281126</v>
      </c>
    </row>
    <row r="171" spans="1:10" ht="33.75" x14ac:dyDescent="0.25">
      <c r="A171" s="12" t="s">
        <v>54</v>
      </c>
      <c r="B171" s="12" t="s">
        <v>319</v>
      </c>
      <c r="C171" s="11" t="s">
        <v>318</v>
      </c>
      <c r="D171" s="13">
        <v>10441000</v>
      </c>
      <c r="E171" s="14">
        <v>10441000</v>
      </c>
      <c r="F171" s="32">
        <v>10441000</v>
      </c>
      <c r="G171" s="14">
        <f t="shared" si="13"/>
        <v>0</v>
      </c>
      <c r="H171" s="15">
        <f t="shared" si="14"/>
        <v>100</v>
      </c>
      <c r="I171" s="13">
        <f t="shared" si="15"/>
        <v>0</v>
      </c>
      <c r="J171" s="16">
        <f t="shared" si="12"/>
        <v>100</v>
      </c>
    </row>
    <row r="172" spans="1:10" ht="33.75" x14ac:dyDescent="0.25">
      <c r="A172" s="12" t="s">
        <v>54</v>
      </c>
      <c r="B172" s="12" t="s">
        <v>321</v>
      </c>
      <c r="C172" s="11" t="s">
        <v>320</v>
      </c>
      <c r="D172" s="13">
        <v>1473000</v>
      </c>
      <c r="E172" s="14">
        <v>1473000</v>
      </c>
      <c r="F172" s="32">
        <v>1473000</v>
      </c>
      <c r="G172" s="14">
        <f t="shared" si="13"/>
        <v>0</v>
      </c>
      <c r="H172" s="15">
        <f t="shared" si="14"/>
        <v>100</v>
      </c>
      <c r="I172" s="13">
        <f t="shared" si="15"/>
        <v>0</v>
      </c>
      <c r="J172" s="16">
        <f t="shared" si="12"/>
        <v>100</v>
      </c>
    </row>
    <row r="173" spans="1:10" ht="33.75" x14ac:dyDescent="0.25">
      <c r="A173" s="12" t="s">
        <v>111</v>
      </c>
      <c r="B173" s="12" t="s">
        <v>323</v>
      </c>
      <c r="C173" s="11" t="s">
        <v>322</v>
      </c>
      <c r="D173" s="13">
        <v>16000</v>
      </c>
      <c r="E173" s="14">
        <v>0</v>
      </c>
      <c r="F173" s="32">
        <v>0</v>
      </c>
      <c r="G173" s="14">
        <f t="shared" si="13"/>
        <v>0</v>
      </c>
      <c r="H173" s="15">
        <v>0</v>
      </c>
      <c r="I173" s="13">
        <f t="shared" si="15"/>
        <v>-16000</v>
      </c>
      <c r="J173" s="16">
        <f t="shared" si="12"/>
        <v>0</v>
      </c>
    </row>
    <row r="174" spans="1:10" ht="45" x14ac:dyDescent="0.25">
      <c r="A174" s="12" t="s">
        <v>54</v>
      </c>
      <c r="B174" s="12" t="s">
        <v>325</v>
      </c>
      <c r="C174" s="11" t="s">
        <v>324</v>
      </c>
      <c r="D174" s="13">
        <v>3312000</v>
      </c>
      <c r="E174" s="14">
        <v>0</v>
      </c>
      <c r="F174" s="32">
        <v>0</v>
      </c>
      <c r="G174" s="14">
        <f t="shared" si="13"/>
        <v>0</v>
      </c>
      <c r="H174" s="15">
        <v>0</v>
      </c>
      <c r="I174" s="13">
        <f t="shared" si="15"/>
        <v>-3312000</v>
      </c>
      <c r="J174" s="16">
        <f t="shared" si="12"/>
        <v>0</v>
      </c>
    </row>
    <row r="175" spans="1:10" ht="33.75" x14ac:dyDescent="0.25">
      <c r="A175" s="12" t="s">
        <v>54</v>
      </c>
      <c r="B175" s="12" t="s">
        <v>327</v>
      </c>
      <c r="C175" s="11" t="s">
        <v>326</v>
      </c>
      <c r="D175" s="13">
        <v>4481000</v>
      </c>
      <c r="E175" s="14">
        <v>3494866</v>
      </c>
      <c r="F175" s="32">
        <v>3494866</v>
      </c>
      <c r="G175" s="14">
        <f t="shared" si="13"/>
        <v>0</v>
      </c>
      <c r="H175" s="15">
        <f t="shared" si="14"/>
        <v>100</v>
      </c>
      <c r="I175" s="13">
        <f t="shared" si="15"/>
        <v>-986134</v>
      </c>
      <c r="J175" s="16">
        <f t="shared" si="12"/>
        <v>77.992992635572421</v>
      </c>
    </row>
    <row r="176" spans="1:10" ht="56.25" x14ac:dyDescent="0.25">
      <c r="A176" s="12" t="s">
        <v>54</v>
      </c>
      <c r="B176" s="12" t="s">
        <v>329</v>
      </c>
      <c r="C176" s="11" t="s">
        <v>328</v>
      </c>
      <c r="D176" s="13">
        <v>36288000</v>
      </c>
      <c r="E176" s="14">
        <v>36288000</v>
      </c>
      <c r="F176" s="32">
        <v>36288000</v>
      </c>
      <c r="G176" s="14">
        <f t="shared" si="13"/>
        <v>0</v>
      </c>
      <c r="H176" s="15">
        <f t="shared" si="14"/>
        <v>100</v>
      </c>
      <c r="I176" s="13">
        <f t="shared" si="15"/>
        <v>0</v>
      </c>
      <c r="J176" s="16">
        <f t="shared" si="12"/>
        <v>100</v>
      </c>
    </row>
    <row r="177" spans="1:10" ht="45" x14ac:dyDescent="0.25">
      <c r="A177" s="12" t="s">
        <v>54</v>
      </c>
      <c r="B177" s="12" t="s">
        <v>331</v>
      </c>
      <c r="C177" s="11" t="s">
        <v>330</v>
      </c>
      <c r="D177" s="13">
        <v>1945000</v>
      </c>
      <c r="E177" s="14">
        <v>1843000</v>
      </c>
      <c r="F177" s="32">
        <v>1843000</v>
      </c>
      <c r="G177" s="14">
        <f t="shared" si="13"/>
        <v>0</v>
      </c>
      <c r="H177" s="15">
        <f t="shared" si="14"/>
        <v>100</v>
      </c>
      <c r="I177" s="13">
        <f t="shared" si="15"/>
        <v>-102000</v>
      </c>
      <c r="J177" s="16">
        <f t="shared" si="12"/>
        <v>94.755784061696659</v>
      </c>
    </row>
    <row r="178" spans="1:10" ht="67.5" x14ac:dyDescent="0.25">
      <c r="A178" s="12" t="s">
        <v>120</v>
      </c>
      <c r="B178" s="12" t="s">
        <v>333</v>
      </c>
      <c r="C178" s="11" t="s">
        <v>332</v>
      </c>
      <c r="D178" s="13">
        <v>6534000</v>
      </c>
      <c r="E178" s="14">
        <v>4900500</v>
      </c>
      <c r="F178" s="32">
        <v>4900500</v>
      </c>
      <c r="G178" s="14">
        <f t="shared" si="13"/>
        <v>0</v>
      </c>
      <c r="H178" s="15">
        <f t="shared" si="14"/>
        <v>100</v>
      </c>
      <c r="I178" s="13">
        <f t="shared" si="15"/>
        <v>-1633500</v>
      </c>
      <c r="J178" s="16">
        <f t="shared" si="12"/>
        <v>75</v>
      </c>
    </row>
    <row r="179" spans="1:10" ht="56.25" x14ac:dyDescent="0.25">
      <c r="A179" s="12" t="s">
        <v>111</v>
      </c>
      <c r="B179" s="12" t="s">
        <v>335</v>
      </c>
      <c r="C179" s="11" t="s">
        <v>334</v>
      </c>
      <c r="D179" s="13">
        <v>1307000</v>
      </c>
      <c r="E179" s="14">
        <v>590976.87</v>
      </c>
      <c r="F179" s="32">
        <v>590976.87</v>
      </c>
      <c r="G179" s="14">
        <f t="shared" si="13"/>
        <v>0</v>
      </c>
      <c r="H179" s="15">
        <f t="shared" si="14"/>
        <v>100</v>
      </c>
      <c r="I179" s="13">
        <f t="shared" si="15"/>
        <v>-716023.13</v>
      </c>
      <c r="J179" s="16">
        <f t="shared" si="12"/>
        <v>45.216286916602904</v>
      </c>
    </row>
    <row r="180" spans="1:10" ht="56.25" x14ac:dyDescent="0.25">
      <c r="A180" s="12" t="s">
        <v>111</v>
      </c>
      <c r="B180" s="12" t="s">
        <v>337</v>
      </c>
      <c r="C180" s="11" t="s">
        <v>336</v>
      </c>
      <c r="D180" s="13">
        <v>130684000</v>
      </c>
      <c r="E180" s="14">
        <v>69046162.950000003</v>
      </c>
      <c r="F180" s="32">
        <v>69046162.950000003</v>
      </c>
      <c r="G180" s="14">
        <f t="shared" si="13"/>
        <v>0</v>
      </c>
      <c r="H180" s="15">
        <f t="shared" si="14"/>
        <v>100</v>
      </c>
      <c r="I180" s="13">
        <f t="shared" si="15"/>
        <v>-61637837.049999997</v>
      </c>
      <c r="J180" s="16">
        <f t="shared" si="12"/>
        <v>52.834442586697683</v>
      </c>
    </row>
    <row r="181" spans="1:10" ht="22.5" x14ac:dyDescent="0.25">
      <c r="A181" s="12" t="s">
        <v>54</v>
      </c>
      <c r="B181" s="12" t="s">
        <v>339</v>
      </c>
      <c r="C181" s="11" t="s">
        <v>338</v>
      </c>
      <c r="D181" s="13">
        <v>113169000</v>
      </c>
      <c r="E181" s="14">
        <v>88263597.650000006</v>
      </c>
      <c r="F181" s="32">
        <v>88263597.650000006</v>
      </c>
      <c r="G181" s="14">
        <f t="shared" si="13"/>
        <v>0</v>
      </c>
      <c r="H181" s="15">
        <f t="shared" si="14"/>
        <v>100</v>
      </c>
      <c r="I181" s="13">
        <f t="shared" si="15"/>
        <v>-24905402.349999994</v>
      </c>
      <c r="J181" s="16">
        <f t="shared" si="12"/>
        <v>77.992734450246971</v>
      </c>
    </row>
    <row r="182" spans="1:10" ht="33.75" x14ac:dyDescent="0.25">
      <c r="A182" s="12" t="s">
        <v>111</v>
      </c>
      <c r="B182" s="12" t="s">
        <v>341</v>
      </c>
      <c r="C182" s="11" t="s">
        <v>340</v>
      </c>
      <c r="D182" s="13">
        <v>9771300</v>
      </c>
      <c r="E182" s="14">
        <v>7328482.2000000002</v>
      </c>
      <c r="F182" s="32">
        <v>7328482.2000000002</v>
      </c>
      <c r="G182" s="14">
        <f t="shared" si="13"/>
        <v>0</v>
      </c>
      <c r="H182" s="15">
        <f t="shared" si="14"/>
        <v>100</v>
      </c>
      <c r="I182" s="13">
        <f t="shared" si="15"/>
        <v>-2442817.7999999998</v>
      </c>
      <c r="J182" s="16">
        <f t="shared" si="12"/>
        <v>75.00007368518007</v>
      </c>
    </row>
    <row r="183" spans="1:10" ht="45" x14ac:dyDescent="0.25">
      <c r="A183" s="12" t="s">
        <v>111</v>
      </c>
      <c r="B183" s="12" t="s">
        <v>343</v>
      </c>
      <c r="C183" s="11" t="s">
        <v>342</v>
      </c>
      <c r="D183" s="13">
        <v>149076000</v>
      </c>
      <c r="E183" s="14">
        <v>114618227.52</v>
      </c>
      <c r="F183" s="32">
        <v>114618000.52</v>
      </c>
      <c r="G183" s="14">
        <f t="shared" si="13"/>
        <v>-227</v>
      </c>
      <c r="H183" s="15">
        <f t="shared" si="14"/>
        <v>99.999801951221102</v>
      </c>
      <c r="I183" s="13">
        <f t="shared" si="15"/>
        <v>-34457999.480000004</v>
      </c>
      <c r="J183" s="16">
        <f t="shared" si="12"/>
        <v>76.885615739622736</v>
      </c>
    </row>
    <row r="184" spans="1:10" ht="101.25" x14ac:dyDescent="0.25">
      <c r="A184" s="12" t="s">
        <v>111</v>
      </c>
      <c r="B184" s="12" t="s">
        <v>345</v>
      </c>
      <c r="C184" s="11" t="s">
        <v>344</v>
      </c>
      <c r="D184" s="13">
        <v>517851000</v>
      </c>
      <c r="E184" s="14">
        <v>327215232.89999998</v>
      </c>
      <c r="F184" s="32">
        <v>327215000.89999998</v>
      </c>
      <c r="G184" s="14">
        <f t="shared" si="13"/>
        <v>-232</v>
      </c>
      <c r="H184" s="15">
        <f t="shared" si="14"/>
        <v>99.999929098655358</v>
      </c>
      <c r="I184" s="13">
        <f t="shared" si="15"/>
        <v>-190635999.10000002</v>
      </c>
      <c r="J184" s="16">
        <f t="shared" si="12"/>
        <v>63.18709453105236</v>
      </c>
    </row>
    <row r="185" spans="1:10" ht="90" x14ac:dyDescent="0.25">
      <c r="A185" s="12" t="s">
        <v>111</v>
      </c>
      <c r="B185" s="12" t="s">
        <v>347</v>
      </c>
      <c r="C185" s="11" t="s">
        <v>346</v>
      </c>
      <c r="D185" s="13">
        <v>6151393000</v>
      </c>
      <c r="E185" s="14">
        <v>4663189768.0799999</v>
      </c>
      <c r="F185" s="32">
        <v>4663190000.1300001</v>
      </c>
      <c r="G185" s="14">
        <f t="shared" si="13"/>
        <v>232.05000019073486</v>
      </c>
      <c r="H185" s="15">
        <f t="shared" si="14"/>
        <v>100.00000497620753</v>
      </c>
      <c r="I185" s="13">
        <f t="shared" si="15"/>
        <v>-1488202999.8699999</v>
      </c>
      <c r="J185" s="16">
        <f t="shared" si="12"/>
        <v>75.807057037812413</v>
      </c>
    </row>
    <row r="186" spans="1:10" x14ac:dyDescent="0.25">
      <c r="A186" s="6" t="s">
        <v>5</v>
      </c>
      <c r="B186" s="6" t="s">
        <v>349</v>
      </c>
      <c r="C186" s="5" t="s">
        <v>348</v>
      </c>
      <c r="D186" s="7">
        <v>1329824379</v>
      </c>
      <c r="E186" s="8">
        <v>579035082.09000003</v>
      </c>
      <c r="F186" s="33">
        <v>579035403.73000002</v>
      </c>
      <c r="G186" s="8">
        <f t="shared" si="13"/>
        <v>321.63999998569489</v>
      </c>
      <c r="H186" s="9">
        <f t="shared" si="14"/>
        <v>100.00005554758424</v>
      </c>
      <c r="I186" s="7">
        <f t="shared" si="15"/>
        <v>-750788975.26999998</v>
      </c>
      <c r="J186" s="10">
        <f t="shared" si="12"/>
        <v>43.542246094587505</v>
      </c>
    </row>
    <row r="187" spans="1:10" ht="22.5" x14ac:dyDescent="0.25">
      <c r="A187" s="12" t="s">
        <v>54</v>
      </c>
      <c r="B187" s="12" t="s">
        <v>351</v>
      </c>
      <c r="C187" s="11" t="s">
        <v>350</v>
      </c>
      <c r="D187" s="13">
        <v>21800000</v>
      </c>
      <c r="E187" s="14">
        <v>21800000</v>
      </c>
      <c r="F187" s="32">
        <v>21800000</v>
      </c>
      <c r="G187" s="14">
        <f t="shared" si="13"/>
        <v>0</v>
      </c>
      <c r="H187" s="15">
        <f t="shared" si="14"/>
        <v>100</v>
      </c>
      <c r="I187" s="13">
        <f t="shared" si="15"/>
        <v>0</v>
      </c>
      <c r="J187" s="16">
        <f t="shared" si="12"/>
        <v>100</v>
      </c>
    </row>
    <row r="188" spans="1:10" ht="33.75" x14ac:dyDescent="0.25">
      <c r="A188" s="12" t="s">
        <v>54</v>
      </c>
      <c r="B188" s="12" t="s">
        <v>353</v>
      </c>
      <c r="C188" s="11" t="s">
        <v>352</v>
      </c>
      <c r="D188" s="13">
        <v>88117000</v>
      </c>
      <c r="E188" s="14">
        <v>0</v>
      </c>
      <c r="F188" s="32">
        <v>0</v>
      </c>
      <c r="G188" s="14">
        <f t="shared" si="13"/>
        <v>0</v>
      </c>
      <c r="H188" s="15">
        <v>0</v>
      </c>
      <c r="I188" s="13">
        <f t="shared" si="15"/>
        <v>-88117000</v>
      </c>
      <c r="J188" s="16">
        <f t="shared" si="12"/>
        <v>0</v>
      </c>
    </row>
    <row r="189" spans="1:10" ht="22.5" x14ac:dyDescent="0.25">
      <c r="A189" s="12" t="s">
        <v>121</v>
      </c>
      <c r="B189" s="12" t="s">
        <v>355</v>
      </c>
      <c r="C189" s="11" t="s">
        <v>354</v>
      </c>
      <c r="D189" s="13">
        <v>555343590</v>
      </c>
      <c r="E189" s="14">
        <v>66190682.740000002</v>
      </c>
      <c r="F189" s="32">
        <v>66191004.380000003</v>
      </c>
      <c r="G189" s="14">
        <f t="shared" si="13"/>
        <v>321.64000000059605</v>
      </c>
      <c r="H189" s="15">
        <f t="shared" si="14"/>
        <v>100.0004859294189</v>
      </c>
      <c r="I189" s="13">
        <f t="shared" si="15"/>
        <v>-489152585.62</v>
      </c>
      <c r="J189" s="16">
        <f t="shared" si="12"/>
        <v>11.918928312470483</v>
      </c>
    </row>
    <row r="190" spans="1:10" ht="45" x14ac:dyDescent="0.25">
      <c r="A190" s="12" t="s">
        <v>111</v>
      </c>
      <c r="B190" s="12" t="s">
        <v>357</v>
      </c>
      <c r="C190" s="11" t="s">
        <v>356</v>
      </c>
      <c r="D190" s="13">
        <v>2449000</v>
      </c>
      <c r="E190" s="14">
        <v>2449000</v>
      </c>
      <c r="F190" s="32">
        <v>2449000</v>
      </c>
      <c r="G190" s="14">
        <f t="shared" si="13"/>
        <v>0</v>
      </c>
      <c r="H190" s="15">
        <f t="shared" si="14"/>
        <v>100</v>
      </c>
      <c r="I190" s="13">
        <f t="shared" si="15"/>
        <v>0</v>
      </c>
      <c r="J190" s="16">
        <f t="shared" si="12"/>
        <v>100</v>
      </c>
    </row>
    <row r="191" spans="1:10" ht="33.75" x14ac:dyDescent="0.25">
      <c r="A191" s="12" t="s">
        <v>111</v>
      </c>
      <c r="B191" s="12" t="s">
        <v>359</v>
      </c>
      <c r="C191" s="11" t="s">
        <v>358</v>
      </c>
      <c r="D191" s="13">
        <v>356000</v>
      </c>
      <c r="E191" s="14">
        <v>105600</v>
      </c>
      <c r="F191" s="14">
        <v>105600</v>
      </c>
      <c r="G191" s="14">
        <f t="shared" si="13"/>
        <v>0</v>
      </c>
      <c r="H191" s="15">
        <f t="shared" si="14"/>
        <v>100</v>
      </c>
      <c r="I191" s="13">
        <f t="shared" si="15"/>
        <v>-250400</v>
      </c>
      <c r="J191" s="16">
        <f t="shared" si="12"/>
        <v>29.662921348314608</v>
      </c>
    </row>
    <row r="192" spans="1:10" ht="33.75" x14ac:dyDescent="0.25">
      <c r="A192" s="12" t="s">
        <v>54</v>
      </c>
      <c r="B192" s="12" t="s">
        <v>361</v>
      </c>
      <c r="C192" s="11" t="s">
        <v>360</v>
      </c>
      <c r="D192" s="13">
        <v>611885789</v>
      </c>
      <c r="E192" s="14">
        <v>438944799.35000002</v>
      </c>
      <c r="F192" s="14">
        <v>438944799.35000002</v>
      </c>
      <c r="G192" s="14">
        <f t="shared" si="13"/>
        <v>0</v>
      </c>
      <c r="H192" s="15">
        <f t="shared" si="14"/>
        <v>100</v>
      </c>
      <c r="I192" s="13">
        <f t="shared" si="15"/>
        <v>-172940989.64999998</v>
      </c>
      <c r="J192" s="16">
        <f t="shared" si="12"/>
        <v>71.736393823978801</v>
      </c>
    </row>
    <row r="193" spans="1:10" ht="22.5" x14ac:dyDescent="0.25">
      <c r="A193" s="12" t="s">
        <v>121</v>
      </c>
      <c r="B193" s="12" t="s">
        <v>363</v>
      </c>
      <c r="C193" s="11" t="s">
        <v>362</v>
      </c>
      <c r="D193" s="13">
        <v>49545000</v>
      </c>
      <c r="E193" s="14">
        <v>49545000</v>
      </c>
      <c r="F193" s="14">
        <v>49545000</v>
      </c>
      <c r="G193" s="14">
        <f t="shared" si="13"/>
        <v>0</v>
      </c>
      <c r="H193" s="15">
        <f t="shared" si="14"/>
        <v>100</v>
      </c>
      <c r="I193" s="13">
        <f t="shared" si="15"/>
        <v>0</v>
      </c>
      <c r="J193" s="16">
        <f t="shared" si="12"/>
        <v>100</v>
      </c>
    </row>
    <row r="194" spans="1:10" ht="22.5" x14ac:dyDescent="0.25">
      <c r="A194" s="12" t="s">
        <v>126</v>
      </c>
      <c r="B194" s="12" t="s">
        <v>365</v>
      </c>
      <c r="C194" s="11" t="s">
        <v>364</v>
      </c>
      <c r="D194" s="13">
        <v>328000</v>
      </c>
      <c r="E194" s="14">
        <v>0</v>
      </c>
      <c r="F194" s="14">
        <v>0</v>
      </c>
      <c r="G194" s="14">
        <f t="shared" si="13"/>
        <v>0</v>
      </c>
      <c r="H194" s="15">
        <v>0</v>
      </c>
      <c r="I194" s="13">
        <f t="shared" si="15"/>
        <v>-328000</v>
      </c>
      <c r="J194" s="16">
        <f t="shared" si="12"/>
        <v>0</v>
      </c>
    </row>
    <row r="195" spans="1:10" x14ac:dyDescent="0.25">
      <c r="A195" s="6" t="s">
        <v>5</v>
      </c>
      <c r="B195" s="6" t="s">
        <v>367</v>
      </c>
      <c r="C195" s="5" t="s">
        <v>366</v>
      </c>
      <c r="D195" s="7">
        <v>51659543.780000001</v>
      </c>
      <c r="E195" s="8">
        <v>51659543.780000001</v>
      </c>
      <c r="F195" s="8">
        <v>51704398.780000001</v>
      </c>
      <c r="G195" s="8">
        <f t="shared" si="13"/>
        <v>44855</v>
      </c>
      <c r="H195" s="9">
        <f t="shared" si="14"/>
        <v>100.0868280993557</v>
      </c>
      <c r="I195" s="7">
        <f t="shared" si="15"/>
        <v>44855</v>
      </c>
      <c r="J195" s="10">
        <f t="shared" si="12"/>
        <v>100.0868280993557</v>
      </c>
    </row>
    <row r="196" spans="1:10" ht="22.5" x14ac:dyDescent="0.25">
      <c r="A196" s="6" t="s">
        <v>5</v>
      </c>
      <c r="B196" s="6" t="s">
        <v>369</v>
      </c>
      <c r="C196" s="5" t="s">
        <v>368</v>
      </c>
      <c r="D196" s="7">
        <v>51659543.780000001</v>
      </c>
      <c r="E196" s="8">
        <v>51659543.780000001</v>
      </c>
      <c r="F196" s="8">
        <v>51704398.780000001</v>
      </c>
      <c r="G196" s="8">
        <f t="shared" si="13"/>
        <v>44855</v>
      </c>
      <c r="H196" s="9">
        <f t="shared" si="14"/>
        <v>100.0868280993557</v>
      </c>
      <c r="I196" s="7">
        <f t="shared" si="15"/>
        <v>44855</v>
      </c>
      <c r="J196" s="10">
        <f t="shared" si="12"/>
        <v>100.0868280993557</v>
      </c>
    </row>
    <row r="197" spans="1:10" ht="33.75" x14ac:dyDescent="0.25">
      <c r="A197" s="12" t="s">
        <v>121</v>
      </c>
      <c r="B197" s="12" t="s">
        <v>371</v>
      </c>
      <c r="C197" s="11" t="s">
        <v>370</v>
      </c>
      <c r="D197" s="13">
        <v>3693048.71</v>
      </c>
      <c r="E197" s="14">
        <v>3693048.71</v>
      </c>
      <c r="F197" s="14">
        <v>3693048.71</v>
      </c>
      <c r="G197" s="14">
        <f t="shared" si="13"/>
        <v>0</v>
      </c>
      <c r="H197" s="15">
        <f t="shared" si="14"/>
        <v>100</v>
      </c>
      <c r="I197" s="13">
        <f t="shared" si="15"/>
        <v>0</v>
      </c>
      <c r="J197" s="16">
        <f t="shared" si="12"/>
        <v>100</v>
      </c>
    </row>
    <row r="198" spans="1:10" ht="33.75" x14ac:dyDescent="0.25">
      <c r="A198" s="12" t="s">
        <v>126</v>
      </c>
      <c r="B198" s="12" t="s">
        <v>371</v>
      </c>
      <c r="C198" s="11" t="s">
        <v>370</v>
      </c>
      <c r="D198" s="13">
        <v>442300</v>
      </c>
      <c r="E198" s="14">
        <v>442300</v>
      </c>
      <c r="F198" s="14">
        <v>442300</v>
      </c>
      <c r="G198" s="14">
        <f t="shared" si="13"/>
        <v>0</v>
      </c>
      <c r="H198" s="15">
        <f t="shared" si="14"/>
        <v>100</v>
      </c>
      <c r="I198" s="13">
        <f t="shared" si="15"/>
        <v>0</v>
      </c>
      <c r="J198" s="16">
        <f t="shared" si="12"/>
        <v>100</v>
      </c>
    </row>
    <row r="199" spans="1:10" ht="33.75" x14ac:dyDescent="0.25">
      <c r="A199" s="12" t="s">
        <v>111</v>
      </c>
      <c r="B199" s="12" t="s">
        <v>371</v>
      </c>
      <c r="C199" s="11" t="s">
        <v>370</v>
      </c>
      <c r="D199" s="13">
        <v>20000000</v>
      </c>
      <c r="E199" s="14">
        <v>20000000</v>
      </c>
      <c r="F199" s="14">
        <v>20000000</v>
      </c>
      <c r="G199" s="14">
        <f t="shared" si="13"/>
        <v>0</v>
      </c>
      <c r="H199" s="15">
        <f t="shared" si="14"/>
        <v>100</v>
      </c>
      <c r="I199" s="13">
        <f t="shared" si="15"/>
        <v>0</v>
      </c>
      <c r="J199" s="16">
        <f t="shared" si="12"/>
        <v>100</v>
      </c>
    </row>
    <row r="200" spans="1:10" ht="33.75" x14ac:dyDescent="0.25">
      <c r="A200" s="12" t="s">
        <v>54</v>
      </c>
      <c r="B200" s="12" t="s">
        <v>371</v>
      </c>
      <c r="C200" s="11" t="s">
        <v>370</v>
      </c>
      <c r="D200" s="13">
        <v>26929039.27</v>
      </c>
      <c r="E200" s="14">
        <v>26929039.27</v>
      </c>
      <c r="F200" s="14">
        <v>26929039.27</v>
      </c>
      <c r="G200" s="14">
        <f t="shared" si="13"/>
        <v>0</v>
      </c>
      <c r="H200" s="15">
        <f t="shared" si="14"/>
        <v>100</v>
      </c>
      <c r="I200" s="13">
        <f t="shared" si="15"/>
        <v>0</v>
      </c>
      <c r="J200" s="16">
        <f t="shared" si="12"/>
        <v>100</v>
      </c>
    </row>
    <row r="201" spans="1:10" ht="33.75" x14ac:dyDescent="0.25">
      <c r="A201" s="12" t="s">
        <v>120</v>
      </c>
      <c r="B201" s="12" t="s">
        <v>373</v>
      </c>
      <c r="C201" s="11" t="s">
        <v>372</v>
      </c>
      <c r="D201" s="13">
        <v>595155.80000000005</v>
      </c>
      <c r="E201" s="14">
        <v>595155.80000000005</v>
      </c>
      <c r="F201" s="14">
        <v>640010.80000000005</v>
      </c>
      <c r="G201" s="14">
        <f t="shared" si="13"/>
        <v>44855</v>
      </c>
      <c r="H201" s="15">
        <f t="shared" si="14"/>
        <v>107.53668199150542</v>
      </c>
      <c r="I201" s="13">
        <f t="shared" si="15"/>
        <v>44855</v>
      </c>
      <c r="J201" s="16">
        <f t="shared" ref="J201:J216" si="16">F201*100/D201</f>
        <v>107.53668199150542</v>
      </c>
    </row>
    <row r="202" spans="1:10" x14ac:dyDescent="0.25">
      <c r="A202" s="6" t="s">
        <v>5</v>
      </c>
      <c r="B202" s="6" t="s">
        <v>375</v>
      </c>
      <c r="C202" s="5" t="s">
        <v>374</v>
      </c>
      <c r="D202" s="7">
        <v>3198000</v>
      </c>
      <c r="E202" s="8">
        <v>3198000</v>
      </c>
      <c r="F202" s="8">
        <v>3198091.9</v>
      </c>
      <c r="G202" s="8">
        <f t="shared" si="13"/>
        <v>91.899999999906868</v>
      </c>
      <c r="H202" s="9">
        <f t="shared" si="14"/>
        <v>100.00287367104438</v>
      </c>
      <c r="I202" s="7">
        <f t="shared" si="15"/>
        <v>91.899999999906868</v>
      </c>
      <c r="J202" s="10">
        <f t="shared" si="16"/>
        <v>100.0028736710444</v>
      </c>
    </row>
    <row r="203" spans="1:10" x14ac:dyDescent="0.25">
      <c r="A203" s="6" t="s">
        <v>5</v>
      </c>
      <c r="B203" s="6" t="s">
        <v>377</v>
      </c>
      <c r="C203" s="5" t="s">
        <v>376</v>
      </c>
      <c r="D203" s="7">
        <v>3198000</v>
      </c>
      <c r="E203" s="8">
        <v>3198000</v>
      </c>
      <c r="F203" s="8">
        <v>3198091.9</v>
      </c>
      <c r="G203" s="8">
        <f t="shared" si="13"/>
        <v>91.899999999906868</v>
      </c>
      <c r="H203" s="9">
        <f t="shared" si="14"/>
        <v>100.00287367104438</v>
      </c>
      <c r="I203" s="7">
        <f t="shared" si="15"/>
        <v>91.899999999906868</v>
      </c>
      <c r="J203" s="10">
        <f t="shared" si="16"/>
        <v>100.0028736710444</v>
      </c>
    </row>
    <row r="204" spans="1:10" x14ac:dyDescent="0.25">
      <c r="A204" s="12" t="s">
        <v>111</v>
      </c>
      <c r="B204" s="12" t="s">
        <v>378</v>
      </c>
      <c r="C204" s="11" t="s">
        <v>376</v>
      </c>
      <c r="D204" s="13">
        <v>3198000</v>
      </c>
      <c r="E204" s="14">
        <v>3198000</v>
      </c>
      <c r="F204" s="14">
        <v>3198087.41</v>
      </c>
      <c r="G204" s="14">
        <f t="shared" si="13"/>
        <v>87.410000000149012</v>
      </c>
      <c r="H204" s="15">
        <f t="shared" si="14"/>
        <v>100.00273327079425</v>
      </c>
      <c r="I204" s="13">
        <f t="shared" si="15"/>
        <v>87.410000000149012</v>
      </c>
      <c r="J204" s="16">
        <f t="shared" si="16"/>
        <v>100.00273327079425</v>
      </c>
    </row>
    <row r="205" spans="1:10" ht="33.75" x14ac:dyDescent="0.25">
      <c r="A205" s="6" t="s">
        <v>5</v>
      </c>
      <c r="B205" s="6" t="s">
        <v>380</v>
      </c>
      <c r="C205" s="5" t="s">
        <v>379</v>
      </c>
      <c r="D205" s="7">
        <v>6933039.6900000004</v>
      </c>
      <c r="E205" s="8">
        <v>6933039.6900000004</v>
      </c>
      <c r="F205" s="8">
        <v>6933039.6900000004</v>
      </c>
      <c r="G205" s="8">
        <f t="shared" ref="G205:G216" si="17">F205-E205</f>
        <v>0</v>
      </c>
      <c r="H205" s="9">
        <f t="shared" ref="H205:H216" si="18">F205/E205*100</f>
        <v>100</v>
      </c>
      <c r="I205" s="7">
        <f t="shared" ref="I205:I216" si="19">F205-D205</f>
        <v>0</v>
      </c>
      <c r="J205" s="10">
        <f t="shared" si="16"/>
        <v>100</v>
      </c>
    </row>
    <row r="206" spans="1:10" ht="45" x14ac:dyDescent="0.25">
      <c r="A206" s="6" t="s">
        <v>5</v>
      </c>
      <c r="B206" s="6" t="s">
        <v>382</v>
      </c>
      <c r="C206" s="5" t="s">
        <v>381</v>
      </c>
      <c r="D206" s="7">
        <v>6933039.6900000004</v>
      </c>
      <c r="E206" s="8">
        <v>6933039.6900000004</v>
      </c>
      <c r="F206" s="8">
        <v>6933039.6900000004</v>
      </c>
      <c r="G206" s="8">
        <f t="shared" si="17"/>
        <v>0</v>
      </c>
      <c r="H206" s="9">
        <f t="shared" si="18"/>
        <v>100</v>
      </c>
      <c r="I206" s="7">
        <f t="shared" si="19"/>
        <v>0</v>
      </c>
      <c r="J206" s="10">
        <f t="shared" si="16"/>
        <v>100</v>
      </c>
    </row>
    <row r="207" spans="1:10" x14ac:dyDescent="0.25">
      <c r="A207" s="12" t="s">
        <v>111</v>
      </c>
      <c r="B207" s="12" t="s">
        <v>384</v>
      </c>
      <c r="C207" s="11" t="s">
        <v>383</v>
      </c>
      <c r="D207" s="13">
        <v>6188293.4800000004</v>
      </c>
      <c r="E207" s="14">
        <v>6188293.4800000004</v>
      </c>
      <c r="F207" s="14">
        <v>6188293.4800000004</v>
      </c>
      <c r="G207" s="14">
        <f t="shared" si="17"/>
        <v>0</v>
      </c>
      <c r="H207" s="15">
        <f t="shared" si="18"/>
        <v>100</v>
      </c>
      <c r="I207" s="13">
        <f t="shared" si="19"/>
        <v>0</v>
      </c>
      <c r="J207" s="16">
        <f t="shared" si="16"/>
        <v>99.999999999999986</v>
      </c>
    </row>
    <row r="208" spans="1:10" x14ac:dyDescent="0.25">
      <c r="A208" s="12" t="s">
        <v>111</v>
      </c>
      <c r="B208" s="12" t="s">
        <v>386</v>
      </c>
      <c r="C208" s="11" t="s">
        <v>385</v>
      </c>
      <c r="D208" s="13">
        <v>265641.21000000002</v>
      </c>
      <c r="E208" s="14">
        <v>265641.21000000002</v>
      </c>
      <c r="F208" s="14">
        <v>265641.21000000002</v>
      </c>
      <c r="G208" s="14">
        <f t="shared" si="17"/>
        <v>0</v>
      </c>
      <c r="H208" s="15">
        <f t="shared" si="18"/>
        <v>100</v>
      </c>
      <c r="I208" s="13">
        <f t="shared" si="19"/>
        <v>0</v>
      </c>
      <c r="J208" s="16">
        <f t="shared" si="16"/>
        <v>100</v>
      </c>
    </row>
    <row r="209" spans="1:10" x14ac:dyDescent="0.25">
      <c r="A209" s="12" t="s">
        <v>111</v>
      </c>
      <c r="B209" s="12" t="s">
        <v>388</v>
      </c>
      <c r="C209" s="11" t="s">
        <v>387</v>
      </c>
      <c r="D209" s="13">
        <v>319680</v>
      </c>
      <c r="E209" s="14">
        <v>319680</v>
      </c>
      <c r="F209" s="14">
        <v>319680</v>
      </c>
      <c r="G209" s="14">
        <f t="shared" si="17"/>
        <v>0</v>
      </c>
      <c r="H209" s="15">
        <f t="shared" si="18"/>
        <v>100</v>
      </c>
      <c r="I209" s="13">
        <f t="shared" si="19"/>
        <v>0</v>
      </c>
      <c r="J209" s="16">
        <f t="shared" si="16"/>
        <v>100</v>
      </c>
    </row>
    <row r="210" spans="1:10" x14ac:dyDescent="0.25">
      <c r="A210" s="12" t="s">
        <v>54</v>
      </c>
      <c r="B210" s="12" t="s">
        <v>388</v>
      </c>
      <c r="C210" s="11" t="s">
        <v>387</v>
      </c>
      <c r="D210" s="13">
        <v>159425</v>
      </c>
      <c r="E210" s="14">
        <v>159425</v>
      </c>
      <c r="F210" s="14">
        <v>159425</v>
      </c>
      <c r="G210" s="14">
        <f t="shared" si="17"/>
        <v>0</v>
      </c>
      <c r="H210" s="15">
        <f t="shared" si="18"/>
        <v>100</v>
      </c>
      <c r="I210" s="13">
        <f t="shared" si="19"/>
        <v>0</v>
      </c>
      <c r="J210" s="16">
        <f t="shared" si="16"/>
        <v>100</v>
      </c>
    </row>
    <row r="211" spans="1:10" ht="22.5" x14ac:dyDescent="0.25">
      <c r="A211" s="6" t="s">
        <v>5</v>
      </c>
      <c r="B211" s="6" t="s">
        <v>390</v>
      </c>
      <c r="C211" s="5" t="s">
        <v>389</v>
      </c>
      <c r="D211" s="7">
        <v>-35455882.170000002</v>
      </c>
      <c r="E211" s="8">
        <v>-35455882.170000002</v>
      </c>
      <c r="F211" s="8">
        <v>-35455882.170000002</v>
      </c>
      <c r="G211" s="8">
        <f t="shared" si="17"/>
        <v>0</v>
      </c>
      <c r="H211" s="9">
        <f t="shared" si="18"/>
        <v>100</v>
      </c>
      <c r="I211" s="7">
        <f t="shared" si="19"/>
        <v>0</v>
      </c>
      <c r="J211" s="10">
        <f t="shared" si="16"/>
        <v>100</v>
      </c>
    </row>
    <row r="212" spans="1:10" ht="22.5" x14ac:dyDescent="0.25">
      <c r="A212" s="6" t="s">
        <v>5</v>
      </c>
      <c r="B212" s="6" t="s">
        <v>392</v>
      </c>
      <c r="C212" s="5" t="s">
        <v>391</v>
      </c>
      <c r="D212" s="7">
        <v>-35455882.170000002</v>
      </c>
      <c r="E212" s="8">
        <v>-35455882.170000002</v>
      </c>
      <c r="F212" s="8">
        <v>-35455882.170000002</v>
      </c>
      <c r="G212" s="8">
        <f t="shared" si="17"/>
        <v>0</v>
      </c>
      <c r="H212" s="9">
        <f t="shared" si="18"/>
        <v>100</v>
      </c>
      <c r="I212" s="7">
        <f t="shared" si="19"/>
        <v>0</v>
      </c>
      <c r="J212" s="10">
        <f t="shared" si="16"/>
        <v>100</v>
      </c>
    </row>
    <row r="213" spans="1:10" ht="22.5" x14ac:dyDescent="0.25">
      <c r="A213" s="12" t="s">
        <v>111</v>
      </c>
      <c r="B213" s="12" t="s">
        <v>394</v>
      </c>
      <c r="C213" s="11" t="s">
        <v>393</v>
      </c>
      <c r="D213" s="13">
        <v>-4997633.37</v>
      </c>
      <c r="E213" s="14">
        <v>-4997633.37</v>
      </c>
      <c r="F213" s="14">
        <v>-4997633.37</v>
      </c>
      <c r="G213" s="14">
        <f t="shared" si="17"/>
        <v>0</v>
      </c>
      <c r="H213" s="15">
        <f t="shared" si="18"/>
        <v>100</v>
      </c>
      <c r="I213" s="13">
        <f t="shared" si="19"/>
        <v>0</v>
      </c>
      <c r="J213" s="16">
        <f t="shared" si="16"/>
        <v>100</v>
      </c>
    </row>
    <row r="214" spans="1:10" ht="22.5" x14ac:dyDescent="0.25">
      <c r="A214" s="12" t="s">
        <v>111</v>
      </c>
      <c r="B214" s="12" t="s">
        <v>396</v>
      </c>
      <c r="C214" s="11" t="s">
        <v>395</v>
      </c>
      <c r="D214" s="13">
        <v>-26558491.32</v>
      </c>
      <c r="E214" s="14">
        <v>-26558491.32</v>
      </c>
      <c r="F214" s="14">
        <v>-26558491.32</v>
      </c>
      <c r="G214" s="14">
        <f t="shared" si="17"/>
        <v>0</v>
      </c>
      <c r="H214" s="15">
        <f t="shared" si="18"/>
        <v>100</v>
      </c>
      <c r="I214" s="13">
        <f t="shared" si="19"/>
        <v>0</v>
      </c>
      <c r="J214" s="16">
        <f t="shared" si="16"/>
        <v>100</v>
      </c>
    </row>
    <row r="215" spans="1:10" ht="22.5" x14ac:dyDescent="0.25">
      <c r="A215" s="12" t="s">
        <v>54</v>
      </c>
      <c r="B215" s="12" t="s">
        <v>396</v>
      </c>
      <c r="C215" s="11" t="s">
        <v>395</v>
      </c>
      <c r="D215" s="13">
        <v>-3899757.48</v>
      </c>
      <c r="E215" s="14">
        <v>-3899757.48</v>
      </c>
      <c r="F215" s="14">
        <v>-3899757.48</v>
      </c>
      <c r="G215" s="14">
        <f t="shared" si="17"/>
        <v>0</v>
      </c>
      <c r="H215" s="15">
        <f t="shared" si="18"/>
        <v>100</v>
      </c>
      <c r="I215" s="13">
        <f t="shared" si="19"/>
        <v>0</v>
      </c>
      <c r="J215" s="16">
        <f t="shared" si="16"/>
        <v>100</v>
      </c>
    </row>
    <row r="216" spans="1:10" x14ac:dyDescent="0.25">
      <c r="A216" s="27" t="s">
        <v>397</v>
      </c>
      <c r="B216" s="28"/>
      <c r="C216" s="29"/>
      <c r="D216" s="7">
        <v>43019043811.309998</v>
      </c>
      <c r="E216" s="8">
        <v>26544127892.759998</v>
      </c>
      <c r="F216" s="8">
        <v>24994367425.619999</v>
      </c>
      <c r="G216" s="8">
        <f t="shared" si="17"/>
        <v>-1549760467.1399994</v>
      </c>
      <c r="H216" s="9">
        <f t="shared" si="18"/>
        <v>94.161569468768633</v>
      </c>
      <c r="I216" s="7">
        <f t="shared" si="19"/>
        <v>-18024676385.689999</v>
      </c>
      <c r="J216" s="10">
        <f t="shared" si="16"/>
        <v>58.100704272392058</v>
      </c>
    </row>
  </sheetData>
  <autoFilter ref="A7:J216"/>
  <mergeCells count="8">
    <mergeCell ref="A216:C216"/>
    <mergeCell ref="I5:J5"/>
    <mergeCell ref="A2:J2"/>
    <mergeCell ref="D5:D6"/>
    <mergeCell ref="E5:H5"/>
    <mergeCell ref="C5:C6"/>
    <mergeCell ref="A5:A6"/>
    <mergeCell ref="B5:B6"/>
  </mergeCells>
  <pageMargins left="3.937007874015748E-2" right="3.937007874015748E-2" top="0.15748031496062992" bottom="0.15748031496062992" header="3.937007874015748E-2" footer="3.937007874015748E-2"/>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2023-10-04T07:58:29Z</cp:lastPrinted>
  <dcterms:created xsi:type="dcterms:W3CDTF">2021-04-12T14:52:46Z</dcterms:created>
  <dcterms:modified xsi:type="dcterms:W3CDTF">2023-10-04T09:49:57Z</dcterms:modified>
</cp:coreProperties>
</file>