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ziminova\Desktop\"/>
    </mc:Choice>
  </mc:AlternateContent>
  <bookViews>
    <workbookView xWindow="12825" yWindow="3465" windowWidth="21105" windowHeight="12120"/>
  </bookViews>
  <sheets>
    <sheet name="Приложение №1 (2)" sheetId="1" r:id="rId1"/>
  </sheets>
  <definedNames>
    <definedName name="_xlnm.Print_Titles" localSheetId="0">'Приложение №1 (2)'!$A:$G,'Приложение №1 (2)'!$10:$13</definedName>
    <definedName name="_xlnm.Print_Area" localSheetId="0">'Приложение №1 (2)'!$A$1:$H$77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G41" i="1" l="1"/>
  <c r="G39" i="1"/>
  <c r="G38" i="1"/>
  <c r="G71" i="1"/>
  <c r="G69" i="1"/>
  <c r="G68" i="1"/>
  <c r="G65" i="1"/>
  <c r="G63" i="1"/>
  <c r="G62" i="1"/>
  <c r="G59" i="1"/>
  <c r="G57" i="1"/>
  <c r="G56" i="1"/>
  <c r="G53" i="1"/>
  <c r="G51" i="1"/>
  <c r="G50" i="1"/>
  <c r="G47" i="1" l="1"/>
  <c r="G35" i="1"/>
  <c r="G34" i="1" s="1"/>
  <c r="F34" i="1"/>
  <c r="E34" i="1"/>
  <c r="D34" i="1"/>
  <c r="G45" i="1"/>
  <c r="G44" i="1"/>
  <c r="G33" i="1"/>
  <c r="F32" i="1"/>
  <c r="G30" i="1"/>
  <c r="F29" i="1"/>
  <c r="G27" i="1"/>
  <c r="F26" i="1"/>
  <c r="G24" i="1"/>
  <c r="F23" i="1"/>
  <c r="F21" i="1"/>
  <c r="G19" i="1"/>
  <c r="F18" i="1"/>
  <c r="G16" i="1"/>
  <c r="F15" i="1"/>
</calcChain>
</file>

<file path=xl/sharedStrings.xml><?xml version="1.0" encoding="utf-8"?>
<sst xmlns="http://schemas.openxmlformats.org/spreadsheetml/2006/main" count="134" uniqueCount="84">
  <si>
    <t>Московской области</t>
  </si>
  <si>
    <t xml:space="preserve">Базовые нормативные затраты на оказание муниципальных услуг физическим и юридическим лицам муниципальными образовательными учреждениями, подведомственными Управлению образования Администрации Одинцовского городского округа Московской области </t>
  </si>
  <si>
    <t>№ п/п</t>
  </si>
  <si>
    <t xml:space="preserve"> Наименование муниципальной услуги</t>
  </si>
  <si>
    <t xml:space="preserve">Уникальный номер реестровой записи
</t>
  </si>
  <si>
    <t xml:space="preserve">Нормативные затраты на оплату труда и начисления на выплаты по оплате труда работников, принимающего непосредственное участие в оказании муниципальной услуги
</t>
  </si>
  <si>
    <t xml:space="preserve">Нормативные затраты на 
приобретение материальных запасов, потребляемых в процессе оказания муниципальной услуги
</t>
  </si>
  <si>
    <t xml:space="preserve">Нормативные затраты на общехозяйственные нужды на единицу услуги
</t>
  </si>
  <si>
    <t xml:space="preserve">Итого базовый норматив затрат на оказание муниципальной услуги 
</t>
  </si>
  <si>
    <t>руб.</t>
  </si>
  <si>
    <t>3</t>
  </si>
  <si>
    <t>801011О.99.0.БВ24ВУ42000</t>
  </si>
  <si>
    <t xml:space="preserve">853211О.99.0.БВ19АА56000  </t>
  </si>
  <si>
    <t>Реализация основных общеобразовательных программ начального общего образования</t>
  </si>
  <si>
    <t>801012О.99.0.БА81АЭ92001</t>
  </si>
  <si>
    <t>Реализация основных общеобразовательных программ основного общего образования</t>
  </si>
  <si>
    <t>802111О.99.0БА96АЮ58001</t>
  </si>
  <si>
    <t>Реализация основных общеобразовательных программ среднего общего образования</t>
  </si>
  <si>
    <t>802112О.99.0.ББ11АЮ58001</t>
  </si>
  <si>
    <t>880900О.99.0.БА80АА63000</t>
  </si>
  <si>
    <t>804200О.99.0.ББ52АЖ48000</t>
  </si>
  <si>
    <t>Реализация дополнительных профессиональных образовательных программ повышения квалификации</t>
  </si>
  <si>
    <t>804200О.99.0.ББ60АА91001</t>
  </si>
  <si>
    <t>Психолого-педагогическое консультирование обучающихся, их родителей(законных представителей) и педагогических работников</t>
  </si>
  <si>
    <t>880900О.99.0.БА85АА02000</t>
  </si>
  <si>
    <t>804200О.99.0.ББ52АЖ96000</t>
  </si>
  <si>
    <t>804200О.99.0.ББ52АЗ20000</t>
  </si>
  <si>
    <t>804200О.99.0.ББ52АЗ44000</t>
  </si>
  <si>
    <t>804200О.99.0.ББ52АЗ68000</t>
  </si>
  <si>
    <t>804200О.99.0.ББ52АЗ92000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</si>
  <si>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</si>
  <si>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дошкольного образования (Обучающиеся с ограниченными возможностями здоровья (ОВЗ))</t>
  </si>
  <si>
    <t>801011О.99.0.БВ24АВ42000</t>
  </si>
  <si>
    <t>Присмотр и уход (за обучающимися начального общего образования в группах продленного дня)</t>
  </si>
  <si>
    <t xml:space="preserve">Присмотр и уход (за воспитанниками от 3 лет до 8 лет) </t>
  </si>
  <si>
    <t>Реализация дополнительных общеразвивающих программ (естественнонаучной)</t>
  </si>
  <si>
    <t>Реализация дополнительных общеразвивающих программ (физкультурно-спортивной)</t>
  </si>
  <si>
    <t>Реализация дополнительных общеразвивающих программ (художественной)</t>
  </si>
  <si>
    <t>Реализация дополнительных общеразвивающих программ (туристско-краеведческой)</t>
  </si>
  <si>
    <t>Реализация дополнительных общеразвивающих программ (cоциально-педагогической)</t>
  </si>
  <si>
    <t>Московской области   от 15.12.2023   № 8532</t>
  </si>
  <si>
    <t xml:space="preserve">Приложение к постановлению </t>
  </si>
  <si>
    <t>Администрации Одинцовского городского округа</t>
  </si>
  <si>
    <t>Начальник Управления образования                                          О.А. Ткачева</t>
  </si>
  <si>
    <t xml:space="preserve">"Утверждены постановлением </t>
  </si>
  <si>
    <t>"</t>
  </si>
  <si>
    <t>1.1</t>
  </si>
  <si>
    <t>1.2</t>
  </si>
  <si>
    <t>2.1</t>
  </si>
  <si>
    <t>3.1</t>
  </si>
  <si>
    <t>4.1</t>
  </si>
  <si>
    <t>средства бюджета округа</t>
  </si>
  <si>
    <t>4.2</t>
  </si>
  <si>
    <t xml:space="preserve">средства, получаемые из другого уровня бюджета </t>
  </si>
  <si>
    <t>5.1</t>
  </si>
  <si>
    <t>5.2</t>
  </si>
  <si>
    <t>6.1</t>
  </si>
  <si>
    <t>6.2</t>
  </si>
  <si>
    <t>средства, получаемые из бюджета другого уровня</t>
  </si>
  <si>
    <t>7.1</t>
  </si>
  <si>
    <t>7.2</t>
  </si>
  <si>
    <t>8.1</t>
  </si>
  <si>
    <t xml:space="preserve">Реализация дополнительных общеразвивающих программ </t>
  </si>
  <si>
    <t>9.1</t>
  </si>
  <si>
    <t>в общеобразовательных организациях</t>
  </si>
  <si>
    <t>9.2</t>
  </si>
  <si>
    <t xml:space="preserve">в организациях дополнительного образования </t>
  </si>
  <si>
    <t xml:space="preserve">средства бюджета округа </t>
  </si>
  <si>
    <t>средства, получаемые из другого уровня бюджета</t>
  </si>
  <si>
    <t>10.1</t>
  </si>
  <si>
    <t>10.2</t>
  </si>
  <si>
    <t>11.1</t>
  </si>
  <si>
    <t>11.2</t>
  </si>
  <si>
    <t>12.1</t>
  </si>
  <si>
    <t>12.2</t>
  </si>
  <si>
    <t>13.1</t>
  </si>
  <si>
    <t>13.2</t>
  </si>
  <si>
    <t>Реализация дополнительных общеразвивающих программ (технической)</t>
  </si>
  <si>
    <t>14.1</t>
  </si>
  <si>
    <t>14.2</t>
  </si>
  <si>
    <t>15.1</t>
  </si>
  <si>
    <t>16.1</t>
  </si>
  <si>
    <t>804200О.99.0.ББ52АЖ72000</t>
  </si>
  <si>
    <t xml:space="preserve">                                                        от 06.02.2024   №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</si>
</sst>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Arial"/>
      <family val="2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11.5"/>
      <name val="Times New Roman"/>
      <family val="1"/>
      <charset val="204"/>
    </font>
    <font>
      <sz val="10"/>
      <name val="Arial Cyr"/>
      <charset val="204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0">
    <xf numFmtId="0" fontId="0" fillId="0" borderId="0" xfId="0"/>
    <xf numFmtId="0" fontId="1" fillId="0" borderId="0" xfId="1"/>
    <xf numFmtId="0" fontId="1" fillId="0" borderId="0" xfId="1" applyFill="1"/>
    <xf numFmtId="0" fontId="3" fillId="0" borderId="0" xfId="1" applyFont="1" applyFill="1" applyBorder="1" applyAlignment="1">
      <alignment horizontal="right" readingOrder="1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5" fillId="0" borderId="0" xfId="1" applyFont="1" applyAlignment="1"/>
    <xf numFmtId="0" fontId="13" fillId="0" borderId="7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wrapText="1"/>
    </xf>
    <xf numFmtId="49" fontId="2" fillId="2" borderId="7" xfId="1" applyNumberFormat="1" applyFont="1" applyFill="1" applyBorder="1" applyAlignment="1">
      <alignment horizontal="center" wrapText="1"/>
    </xf>
    <xf numFmtId="0" fontId="1" fillId="0" borderId="0" xfId="1" applyFont="1" applyFill="1"/>
    <xf numFmtId="0" fontId="16" fillId="2" borderId="7" xfId="1" applyFont="1" applyFill="1" applyBorder="1" applyAlignment="1">
      <alignment horizontal="center" vertical="center"/>
    </xf>
    <xf numFmtId="49" fontId="16" fillId="2" borderId="7" xfId="1" applyNumberFormat="1" applyFont="1" applyFill="1" applyBorder="1" applyAlignment="1">
      <alignment horizontal="center" vertical="center" wrapText="1"/>
    </xf>
    <xf numFmtId="4" fontId="16" fillId="0" borderId="7" xfId="1" applyNumberFormat="1" applyFont="1" applyFill="1" applyBorder="1" applyAlignment="1">
      <alignment horizontal="center" vertical="center" wrapText="1"/>
    </xf>
    <xf numFmtId="3" fontId="1" fillId="0" borderId="0" xfId="1" applyNumberFormat="1" applyFill="1"/>
    <xf numFmtId="0" fontId="2" fillId="0" borderId="0" xfId="1" applyFont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0" fillId="0" borderId="0" xfId="1" applyFont="1"/>
    <xf numFmtId="0" fontId="20" fillId="0" borderId="0" xfId="1" applyFont="1" applyFill="1"/>
    <xf numFmtId="0" fontId="1" fillId="3" borderId="0" xfId="1" applyFill="1"/>
    <xf numFmtId="3" fontId="17" fillId="0" borderId="8" xfId="1" applyNumberFormat="1" applyFont="1" applyFill="1" applyBorder="1" applyAlignment="1">
      <alignment vertical="center" wrapText="1"/>
    </xf>
    <xf numFmtId="0" fontId="16" fillId="0" borderId="7" xfId="1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1" fillId="0" borderId="8" xfId="1" applyFont="1" applyFill="1" applyBorder="1" applyAlignment="1">
      <alignment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vertical="center" wrapText="1"/>
    </xf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8" fillId="0" borderId="0" xfId="1" applyFont="1" applyFill="1"/>
    <xf numFmtId="0" fontId="8" fillId="0" borderId="0" xfId="1" applyFont="1" applyFill="1" applyBorder="1"/>
    <xf numFmtId="0" fontId="9" fillId="0" borderId="0" xfId="1" applyFont="1" applyFill="1"/>
    <xf numFmtId="49" fontId="2" fillId="0" borderId="7" xfId="1" applyNumberFormat="1" applyFont="1" applyFill="1" applyBorder="1" applyAlignment="1">
      <alignment horizontal="center" wrapText="1"/>
    </xf>
    <xf numFmtId="49" fontId="2" fillId="2" borderId="7" xfId="1" applyNumberFormat="1" applyFont="1" applyFill="1" applyBorder="1" applyAlignment="1">
      <alignment horizontal="center"/>
    </xf>
    <xf numFmtId="49" fontId="2" fillId="2" borderId="7" xfId="1" applyNumberFormat="1" applyFont="1" applyFill="1" applyBorder="1" applyAlignment="1">
      <alignment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" fontId="16" fillId="2" borderId="7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0" fontId="2" fillId="2" borderId="7" xfId="1" applyFont="1" applyFill="1" applyBorder="1" applyAlignment="1">
      <alignment wrapText="1"/>
    </xf>
    <xf numFmtId="0" fontId="1" fillId="0" borderId="0" xfId="1" applyFont="1"/>
    <xf numFmtId="3" fontId="23" fillId="0" borderId="0" xfId="1" applyNumberFormat="1" applyFont="1"/>
    <xf numFmtId="0" fontId="23" fillId="0" borderId="0" xfId="1" applyFont="1"/>
    <xf numFmtId="49" fontId="2" fillId="0" borderId="7" xfId="1" applyNumberFormat="1" applyFont="1" applyFill="1" applyBorder="1" applyAlignment="1">
      <alignment horizontal="center"/>
    </xf>
    <xf numFmtId="3" fontId="1" fillId="4" borderId="0" xfId="1" applyNumberFormat="1" applyFill="1"/>
    <xf numFmtId="0" fontId="1" fillId="4" borderId="0" xfId="1" applyFont="1" applyFill="1"/>
    <xf numFmtId="0" fontId="1" fillId="4" borderId="0" xfId="1" applyFill="1"/>
    <xf numFmtId="3" fontId="23" fillId="4" borderId="0" xfId="1" applyNumberFormat="1" applyFont="1" applyFill="1"/>
    <xf numFmtId="0" fontId="23" fillId="4" borderId="0" xfId="1" applyFont="1" applyFill="1"/>
    <xf numFmtId="3" fontId="17" fillId="2" borderId="8" xfId="1" applyNumberFormat="1" applyFont="1" applyFill="1" applyBorder="1" applyAlignment="1">
      <alignment vertical="center" wrapText="1"/>
    </xf>
    <xf numFmtId="3" fontId="15" fillId="0" borderId="8" xfId="1" applyNumberFormat="1" applyFont="1" applyFill="1" applyBorder="1" applyAlignment="1">
      <alignment vertical="center" wrapText="1"/>
    </xf>
    <xf numFmtId="3" fontId="2" fillId="2" borderId="7" xfId="1" applyNumberFormat="1" applyFont="1" applyFill="1" applyBorder="1" applyAlignment="1">
      <alignment wrapText="1"/>
    </xf>
    <xf numFmtId="3" fontId="2" fillId="0" borderId="7" xfId="1" applyNumberFormat="1" applyFont="1" applyFill="1" applyBorder="1" applyAlignment="1">
      <alignment wrapText="1"/>
    </xf>
    <xf numFmtId="0" fontId="10" fillId="0" borderId="0" xfId="1" applyFont="1" applyAlignment="1">
      <alignment horizontal="center"/>
    </xf>
    <xf numFmtId="0" fontId="2" fillId="0" borderId="0" xfId="1" applyFont="1" applyFill="1" applyAlignment="1">
      <alignment horizontal="right" readingOrder="1"/>
    </xf>
    <xf numFmtId="0" fontId="22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79"/>
  <sheetViews>
    <sheetView tabSelected="1" view="pageBreakPreview" topLeftCell="A76" zoomScale="90" zoomScaleNormal="100" zoomScaleSheetLayoutView="90" workbookViewId="0">
      <selection activeCell="D10" sqref="D10:D11"/>
    </sheetView>
  </sheetViews>
  <sheetFormatPr defaultColWidth="9.140625" defaultRowHeight="12" x14ac:dyDescent="0.2"/>
  <cols>
    <col min="1" max="1" width="4.7109375" style="26" customWidth="1"/>
    <col min="2" max="2" width="43.7109375" style="1" customWidth="1"/>
    <col min="3" max="3" width="30.28515625" style="2" customWidth="1"/>
    <col min="4" max="4" width="17.7109375" style="2" customWidth="1"/>
    <col min="5" max="5" width="16.42578125" style="2" customWidth="1"/>
    <col min="6" max="6" width="16.140625" style="2" customWidth="1"/>
    <col min="7" max="7" width="16.85546875" style="2" customWidth="1"/>
    <col min="8" max="8" width="2.28515625" style="2" customWidth="1"/>
    <col min="9" max="11" width="9.140625" style="2"/>
    <col min="12" max="16384" width="9.140625" style="1"/>
  </cols>
  <sheetData>
    <row r="1" spans="1:13" s="5" customFormat="1" ht="15.75" customHeight="1" x14ac:dyDescent="0.25">
      <c r="A1" s="27"/>
      <c r="C1" s="6"/>
      <c r="D1" s="6"/>
      <c r="E1" s="6"/>
      <c r="F1" s="60" t="s">
        <v>41</v>
      </c>
      <c r="G1" s="60"/>
      <c r="H1" s="3"/>
      <c r="I1" s="6"/>
      <c r="J1" s="6"/>
      <c r="K1" s="6"/>
    </row>
    <row r="2" spans="1:13" s="5" customFormat="1" ht="15" customHeight="1" x14ac:dyDescent="0.25">
      <c r="A2" s="27"/>
      <c r="C2" s="6"/>
      <c r="D2" s="6"/>
      <c r="E2" s="60" t="s">
        <v>42</v>
      </c>
      <c r="F2" s="60"/>
      <c r="G2" s="60"/>
      <c r="H2" s="3"/>
      <c r="I2" s="6"/>
      <c r="J2" s="6"/>
      <c r="K2" s="6"/>
    </row>
    <row r="3" spans="1:13" s="5" customFormat="1" ht="15" customHeight="1" x14ac:dyDescent="0.25">
      <c r="A3" s="27"/>
      <c r="C3" s="6"/>
      <c r="D3" s="6"/>
      <c r="E3" s="6"/>
      <c r="F3" s="60" t="s">
        <v>0</v>
      </c>
      <c r="G3" s="60"/>
      <c r="H3" s="3"/>
      <c r="I3" s="6"/>
      <c r="J3" s="6"/>
      <c r="K3" s="6"/>
    </row>
    <row r="4" spans="1:13" ht="20.25" x14ac:dyDescent="0.3">
      <c r="F4" s="60" t="s">
        <v>83</v>
      </c>
      <c r="G4" s="60"/>
      <c r="H4" s="3"/>
      <c r="I4" s="33"/>
      <c r="J4" s="33"/>
      <c r="K4" s="34"/>
      <c r="L4" s="4"/>
    </row>
    <row r="5" spans="1:13" s="5" customFormat="1" ht="15.75" customHeight="1" x14ac:dyDescent="0.25">
      <c r="A5" s="27"/>
      <c r="C5" s="6"/>
      <c r="D5" s="60" t="s">
        <v>44</v>
      </c>
      <c r="E5" s="60"/>
      <c r="F5" s="60"/>
      <c r="G5" s="60"/>
      <c r="H5" s="3"/>
      <c r="I5" s="6"/>
      <c r="J5" s="6"/>
      <c r="K5" s="6"/>
    </row>
    <row r="6" spans="1:13" s="5" customFormat="1" ht="15" customHeight="1" x14ac:dyDescent="0.25">
      <c r="A6" s="27"/>
      <c r="C6" s="6"/>
      <c r="D6" s="6"/>
      <c r="E6" s="60" t="s">
        <v>42</v>
      </c>
      <c r="F6" s="60"/>
      <c r="G6" s="60"/>
      <c r="H6" s="3"/>
      <c r="I6" s="6"/>
      <c r="J6" s="6"/>
      <c r="K6" s="6"/>
    </row>
    <row r="7" spans="1:13" s="5" customFormat="1" ht="15" customHeight="1" x14ac:dyDescent="0.25">
      <c r="A7" s="27"/>
      <c r="C7" s="6"/>
      <c r="D7" s="6"/>
      <c r="E7" s="60" t="s">
        <v>40</v>
      </c>
      <c r="F7" s="60"/>
      <c r="G7" s="60"/>
      <c r="H7" s="3"/>
      <c r="I7" s="6"/>
      <c r="J7" s="6"/>
      <c r="K7" s="6"/>
    </row>
    <row r="8" spans="1:13" s="5" customFormat="1" ht="9" customHeight="1" x14ac:dyDescent="0.25">
      <c r="A8" s="27"/>
      <c r="C8" s="6"/>
      <c r="D8" s="6"/>
      <c r="E8" s="6"/>
      <c r="F8" s="6"/>
      <c r="G8" s="35"/>
      <c r="H8" s="36"/>
      <c r="I8" s="37"/>
      <c r="J8" s="37"/>
      <c r="K8" s="59"/>
      <c r="L8" s="59"/>
      <c r="M8" s="7"/>
    </row>
    <row r="9" spans="1:13" ht="77.25" customHeight="1" x14ac:dyDescent="0.2">
      <c r="A9" s="61" t="s">
        <v>1</v>
      </c>
      <c r="B9" s="61"/>
      <c r="C9" s="61"/>
      <c r="D9" s="61"/>
      <c r="E9" s="61"/>
      <c r="F9" s="61"/>
      <c r="G9" s="61"/>
    </row>
    <row r="10" spans="1:13" ht="122.25" customHeight="1" x14ac:dyDescent="0.2">
      <c r="A10" s="62" t="s">
        <v>2</v>
      </c>
      <c r="B10" s="65" t="s">
        <v>3</v>
      </c>
      <c r="C10" s="68" t="s">
        <v>4</v>
      </c>
      <c r="D10" s="71" t="s">
        <v>5</v>
      </c>
      <c r="E10" s="73" t="s">
        <v>6</v>
      </c>
      <c r="F10" s="75" t="s">
        <v>7</v>
      </c>
      <c r="G10" s="77" t="s">
        <v>8</v>
      </c>
    </row>
    <row r="11" spans="1:13" ht="28.5" customHeight="1" x14ac:dyDescent="0.2">
      <c r="A11" s="63"/>
      <c r="B11" s="66"/>
      <c r="C11" s="69"/>
      <c r="D11" s="72"/>
      <c r="E11" s="74"/>
      <c r="F11" s="76"/>
      <c r="G11" s="78"/>
    </row>
    <row r="12" spans="1:13" ht="21.75" customHeight="1" x14ac:dyDescent="0.2">
      <c r="A12" s="64"/>
      <c r="B12" s="67"/>
      <c r="C12" s="70"/>
      <c r="D12" s="8" t="s">
        <v>9</v>
      </c>
      <c r="E12" s="8" t="s">
        <v>9</v>
      </c>
      <c r="F12" s="9" t="s">
        <v>9</v>
      </c>
      <c r="G12" s="8" t="s">
        <v>9</v>
      </c>
    </row>
    <row r="13" spans="1:13" s="12" customFormat="1" ht="19.5" customHeight="1" x14ac:dyDescent="0.25">
      <c r="A13" s="28">
        <v>1</v>
      </c>
      <c r="B13" s="10">
        <v>2</v>
      </c>
      <c r="C13" s="11" t="s">
        <v>10</v>
      </c>
      <c r="D13" s="11">
        <v>4</v>
      </c>
      <c r="E13" s="11">
        <v>5</v>
      </c>
      <c r="F13" s="11">
        <v>6</v>
      </c>
      <c r="G13" s="38">
        <v>7</v>
      </c>
    </row>
    <row r="14" spans="1:13" s="2" customFormat="1" ht="85.5" x14ac:dyDescent="0.2">
      <c r="A14" s="13">
        <v>1</v>
      </c>
      <c r="B14" s="25" t="s">
        <v>30</v>
      </c>
      <c r="C14" s="14" t="s">
        <v>11</v>
      </c>
      <c r="D14" s="15">
        <v>102440.86</v>
      </c>
      <c r="E14" s="15">
        <v>631.1</v>
      </c>
      <c r="F14" s="15">
        <v>16166.300000000001</v>
      </c>
      <c r="G14" s="15">
        <v>119238.26000000001</v>
      </c>
    </row>
    <row r="15" spans="1:13" ht="15" x14ac:dyDescent="0.25">
      <c r="A15" s="39" t="s">
        <v>46</v>
      </c>
      <c r="B15" s="40" t="s">
        <v>67</v>
      </c>
      <c r="C15" s="41"/>
      <c r="D15" s="42">
        <v>0</v>
      </c>
      <c r="E15" s="42">
        <v>631.1</v>
      </c>
      <c r="F15" s="42">
        <f>G15-E15</f>
        <v>16166.300000000001</v>
      </c>
      <c r="G15" s="43">
        <v>16797.400000000001</v>
      </c>
      <c r="H15" s="44"/>
      <c r="I15" s="1"/>
      <c r="J15" s="1"/>
      <c r="K15" s="1"/>
    </row>
    <row r="16" spans="1:13" ht="30" x14ac:dyDescent="0.25">
      <c r="A16" s="39" t="s">
        <v>47</v>
      </c>
      <c r="B16" s="40" t="s">
        <v>53</v>
      </c>
      <c r="C16" s="41"/>
      <c r="D16" s="42">
        <v>102440.86</v>
      </c>
      <c r="E16" s="42">
        <v>0</v>
      </c>
      <c r="F16" s="42">
        <v>0</v>
      </c>
      <c r="G16" s="43">
        <f>D16+E16+F16</f>
        <v>102440.86</v>
      </c>
      <c r="H16" s="44"/>
      <c r="I16" s="1"/>
      <c r="J16" s="1"/>
      <c r="K16" s="1"/>
    </row>
    <row r="17" spans="1:11" s="2" customFormat="1" ht="73.5" customHeight="1" x14ac:dyDescent="0.2">
      <c r="A17" s="24">
        <v>2</v>
      </c>
      <c r="B17" s="30" t="s">
        <v>31</v>
      </c>
      <c r="C17" s="31" t="s">
        <v>32</v>
      </c>
      <c r="D17" s="15">
        <v>467433.14170731709</v>
      </c>
      <c r="E17" s="15">
        <v>673.9</v>
      </c>
      <c r="F17" s="15">
        <v>15742.000000000024</v>
      </c>
      <c r="G17" s="15">
        <v>483849.04170731711</v>
      </c>
    </row>
    <row r="18" spans="1:11" ht="15" x14ac:dyDescent="0.25">
      <c r="A18" s="39" t="s">
        <v>46</v>
      </c>
      <c r="B18" s="40" t="s">
        <v>51</v>
      </c>
      <c r="C18" s="41"/>
      <c r="D18" s="42">
        <v>204429.73170731709</v>
      </c>
      <c r="E18" s="42">
        <v>673.9</v>
      </c>
      <c r="F18" s="42">
        <f>G18-D18-E18</f>
        <v>15742.000000000024</v>
      </c>
      <c r="G18" s="43">
        <v>220845.63170731711</v>
      </c>
      <c r="H18" s="44"/>
      <c r="I18" s="1"/>
      <c r="J18" s="1"/>
      <c r="K18" s="1"/>
    </row>
    <row r="19" spans="1:11" ht="30" x14ac:dyDescent="0.25">
      <c r="A19" s="39" t="s">
        <v>48</v>
      </c>
      <c r="B19" s="45" t="s">
        <v>68</v>
      </c>
      <c r="C19" s="41"/>
      <c r="D19" s="42">
        <v>263003.40999999997</v>
      </c>
      <c r="E19" s="42">
        <v>0</v>
      </c>
      <c r="F19" s="42">
        <v>0</v>
      </c>
      <c r="G19" s="43">
        <f>D19+E19+F19</f>
        <v>263003.40999999997</v>
      </c>
      <c r="H19" s="44"/>
      <c r="I19" s="1"/>
      <c r="J19" s="1"/>
      <c r="K19" s="1"/>
    </row>
    <row r="20" spans="1:11" s="2" customFormat="1" ht="31.5" x14ac:dyDescent="0.2">
      <c r="A20" s="24">
        <v>3</v>
      </c>
      <c r="B20" s="32" t="s">
        <v>34</v>
      </c>
      <c r="C20" s="15" t="s">
        <v>12</v>
      </c>
      <c r="D20" s="15">
        <v>20962.504422497401</v>
      </c>
      <c r="E20" s="15">
        <v>219.2</v>
      </c>
      <c r="F20" s="15">
        <v>5562.9000000000024</v>
      </c>
      <c r="G20" s="15">
        <v>26744.604422497403</v>
      </c>
    </row>
    <row r="21" spans="1:11" ht="15" x14ac:dyDescent="0.25">
      <c r="A21" s="39" t="s">
        <v>49</v>
      </c>
      <c r="B21" s="45" t="s">
        <v>67</v>
      </c>
      <c r="C21" s="41"/>
      <c r="D21" s="42">
        <v>20962.504422497401</v>
      </c>
      <c r="E21" s="42">
        <v>219.2</v>
      </c>
      <c r="F21" s="42">
        <f>G21-D21-E21</f>
        <v>5562.9000000000024</v>
      </c>
      <c r="G21" s="41">
        <v>26744.604422497403</v>
      </c>
      <c r="H21" s="1"/>
      <c r="I21" s="1"/>
      <c r="J21" s="1"/>
      <c r="K21" s="1"/>
    </row>
    <row r="22" spans="1:11" s="2" customFormat="1" ht="47.25" x14ac:dyDescent="0.2">
      <c r="A22" s="24">
        <v>4</v>
      </c>
      <c r="B22" s="32" t="s">
        <v>13</v>
      </c>
      <c r="C22" s="15" t="s">
        <v>14</v>
      </c>
      <c r="D22" s="15">
        <v>54889.440000000002</v>
      </c>
      <c r="E22" s="15">
        <v>140.30000000000001</v>
      </c>
      <c r="F22" s="15">
        <v>6955.5999999999995</v>
      </c>
      <c r="G22" s="15">
        <v>61985.34</v>
      </c>
    </row>
    <row r="23" spans="1:11" ht="15" x14ac:dyDescent="0.25">
      <c r="A23" s="39" t="s">
        <v>50</v>
      </c>
      <c r="B23" s="45" t="s">
        <v>51</v>
      </c>
      <c r="C23" s="41"/>
      <c r="D23" s="42">
        <v>737.8</v>
      </c>
      <c r="E23" s="42">
        <v>140.30000000000001</v>
      </c>
      <c r="F23" s="42">
        <f>G23-D23-E23</f>
        <v>6955.5999999999995</v>
      </c>
      <c r="G23" s="41">
        <v>7833.7</v>
      </c>
      <c r="H23" s="1"/>
      <c r="I23" s="1"/>
      <c r="J23" s="1"/>
      <c r="K23" s="1"/>
    </row>
    <row r="24" spans="1:11" ht="30" x14ac:dyDescent="0.25">
      <c r="A24" s="39" t="s">
        <v>52</v>
      </c>
      <c r="B24" s="45" t="s">
        <v>53</v>
      </c>
      <c r="C24" s="41"/>
      <c r="D24" s="41">
        <v>54151.64</v>
      </c>
      <c r="E24" s="41">
        <v>0</v>
      </c>
      <c r="F24" s="41">
        <v>0</v>
      </c>
      <c r="G24" s="41">
        <f>D24+E24+F24</f>
        <v>54151.64</v>
      </c>
      <c r="H24" s="44"/>
      <c r="I24" s="1"/>
      <c r="J24" s="1"/>
      <c r="K24" s="1"/>
    </row>
    <row r="25" spans="1:11" s="2" customFormat="1" ht="47.25" x14ac:dyDescent="0.2">
      <c r="A25" s="24">
        <v>5</v>
      </c>
      <c r="B25" s="23" t="s">
        <v>15</v>
      </c>
      <c r="C25" s="15" t="s">
        <v>16</v>
      </c>
      <c r="D25" s="15">
        <v>76982.720000000001</v>
      </c>
      <c r="E25" s="15">
        <v>144.4</v>
      </c>
      <c r="F25" s="15">
        <v>6674.9</v>
      </c>
      <c r="G25" s="15">
        <v>83802.01999999999</v>
      </c>
      <c r="H25" s="16"/>
    </row>
    <row r="26" spans="1:11" ht="15" x14ac:dyDescent="0.25">
      <c r="A26" s="39" t="s">
        <v>54</v>
      </c>
      <c r="B26" s="57" t="s">
        <v>51</v>
      </c>
      <c r="C26" s="41"/>
      <c r="D26" s="42">
        <v>751.1</v>
      </c>
      <c r="E26" s="42">
        <v>144.4</v>
      </c>
      <c r="F26" s="42">
        <f>G26-D26-E26</f>
        <v>6674.9</v>
      </c>
      <c r="G26" s="41">
        <v>7570.4</v>
      </c>
      <c r="H26" s="16"/>
      <c r="I26" s="1"/>
      <c r="J26" s="1"/>
      <c r="K26" s="1"/>
    </row>
    <row r="27" spans="1:11" ht="30" x14ac:dyDescent="0.25">
      <c r="A27" s="39" t="s">
        <v>55</v>
      </c>
      <c r="B27" s="45" t="s">
        <v>53</v>
      </c>
      <c r="C27" s="41"/>
      <c r="D27" s="41">
        <v>76231.62</v>
      </c>
      <c r="E27" s="41">
        <v>0</v>
      </c>
      <c r="F27" s="41">
        <v>0</v>
      </c>
      <c r="G27" s="41">
        <f>D27+E27+F27</f>
        <v>76231.62</v>
      </c>
      <c r="H27" s="16"/>
      <c r="I27" s="1"/>
      <c r="J27" s="1"/>
      <c r="K27" s="1"/>
    </row>
    <row r="28" spans="1:11" s="2" customFormat="1" ht="47.25" x14ac:dyDescent="0.2">
      <c r="A28" s="24">
        <v>6</v>
      </c>
      <c r="B28" s="23" t="s">
        <v>17</v>
      </c>
      <c r="C28" s="15" t="s">
        <v>18</v>
      </c>
      <c r="D28" s="15">
        <v>79139.399999999994</v>
      </c>
      <c r="E28" s="15">
        <v>129</v>
      </c>
      <c r="F28" s="15">
        <v>6787.0999999999995</v>
      </c>
      <c r="G28" s="15">
        <v>86055.5</v>
      </c>
      <c r="H28" s="16"/>
    </row>
    <row r="29" spans="1:11" ht="19.5" customHeight="1" x14ac:dyDescent="0.25">
      <c r="A29" s="39" t="s">
        <v>56</v>
      </c>
      <c r="B29" s="57" t="s">
        <v>51</v>
      </c>
      <c r="C29" s="41"/>
      <c r="D29" s="42">
        <v>771</v>
      </c>
      <c r="E29" s="42">
        <v>129</v>
      </c>
      <c r="F29" s="42">
        <f>G29-D29-E29</f>
        <v>6787.0999999999995</v>
      </c>
      <c r="G29" s="41">
        <v>7687.0999999999995</v>
      </c>
      <c r="H29" s="44"/>
      <c r="I29" s="46"/>
      <c r="J29" s="1"/>
      <c r="K29" s="1"/>
    </row>
    <row r="30" spans="1:11" s="48" customFormat="1" ht="30" x14ac:dyDescent="0.25">
      <c r="A30" s="39" t="s">
        <v>57</v>
      </c>
      <c r="B30" s="57" t="s">
        <v>58</v>
      </c>
      <c r="C30" s="41"/>
      <c r="D30" s="41">
        <v>78368.399999999994</v>
      </c>
      <c r="E30" s="41">
        <v>0</v>
      </c>
      <c r="F30" s="41">
        <v>0</v>
      </c>
      <c r="G30" s="41">
        <f>SUM(D30:F30)</f>
        <v>78368.399999999994</v>
      </c>
      <c r="H30" s="47"/>
    </row>
    <row r="31" spans="1:11" s="2" customFormat="1" ht="47.25" x14ac:dyDescent="0.2">
      <c r="A31" s="24">
        <v>7</v>
      </c>
      <c r="B31" s="23" t="s">
        <v>33</v>
      </c>
      <c r="C31" s="15" t="s">
        <v>19</v>
      </c>
      <c r="D31" s="15">
        <v>24729</v>
      </c>
      <c r="E31" s="15">
        <v>203.1</v>
      </c>
      <c r="F31" s="15">
        <v>6597.5</v>
      </c>
      <c r="G31" s="15">
        <v>31529.599999999999</v>
      </c>
      <c r="H31" s="16"/>
    </row>
    <row r="32" spans="1:11" ht="15" x14ac:dyDescent="0.25">
      <c r="A32" s="39" t="s">
        <v>59</v>
      </c>
      <c r="B32" s="57" t="s">
        <v>51</v>
      </c>
      <c r="C32" s="41"/>
      <c r="D32" s="42">
        <v>0</v>
      </c>
      <c r="E32" s="42">
        <v>203.1</v>
      </c>
      <c r="F32" s="42">
        <f>G32-D32-E32</f>
        <v>6597.5</v>
      </c>
      <c r="G32" s="41">
        <v>6800.6</v>
      </c>
      <c r="H32" s="16"/>
      <c r="I32" s="1"/>
      <c r="J32" s="1"/>
      <c r="K32" s="1"/>
    </row>
    <row r="33" spans="1:11" ht="30" x14ac:dyDescent="0.25">
      <c r="A33" s="39" t="s">
        <v>60</v>
      </c>
      <c r="B33" s="45" t="s">
        <v>53</v>
      </c>
      <c r="C33" s="41"/>
      <c r="D33" s="41">
        <v>24729</v>
      </c>
      <c r="E33" s="41">
        <v>0</v>
      </c>
      <c r="F33" s="41">
        <v>0</v>
      </c>
      <c r="G33" s="41">
        <f>SUM(D33:F33)</f>
        <v>24729</v>
      </c>
      <c r="H33" s="16"/>
      <c r="I33" s="1"/>
      <c r="J33" s="1"/>
      <c r="K33" s="1"/>
    </row>
    <row r="34" spans="1:11" s="2" customFormat="1" ht="31.5" x14ac:dyDescent="0.2">
      <c r="A34" s="13">
        <v>8</v>
      </c>
      <c r="B34" s="55" t="s">
        <v>62</v>
      </c>
      <c r="C34" s="43" t="s">
        <v>20</v>
      </c>
      <c r="D34" s="43">
        <f>D35</f>
        <v>110.54</v>
      </c>
      <c r="E34" s="43">
        <f t="shared" ref="E34:G34" si="0">E35</f>
        <v>5.37</v>
      </c>
      <c r="F34" s="43">
        <f t="shared" si="0"/>
        <v>11.09</v>
      </c>
      <c r="G34" s="43">
        <f t="shared" si="0"/>
        <v>127.00000000000001</v>
      </c>
    </row>
    <row r="35" spans="1:11" ht="23.25" customHeight="1" x14ac:dyDescent="0.25">
      <c r="A35" s="39" t="s">
        <v>61</v>
      </c>
      <c r="B35" s="57" t="s">
        <v>51</v>
      </c>
      <c r="C35" s="41"/>
      <c r="D35" s="41">
        <v>110.54</v>
      </c>
      <c r="E35" s="41">
        <v>5.37</v>
      </c>
      <c r="F35" s="41">
        <v>11.09</v>
      </c>
      <c r="G35" s="41">
        <f>SUM(D35:F35)</f>
        <v>127.00000000000001</v>
      </c>
      <c r="H35" s="1"/>
      <c r="I35" s="1"/>
      <c r="J35" s="1"/>
      <c r="K35" s="1"/>
    </row>
    <row r="36" spans="1:11" s="22" customFormat="1" ht="47.25" x14ac:dyDescent="0.2">
      <c r="A36" s="24">
        <v>9</v>
      </c>
      <c r="B36" s="23" t="s">
        <v>77</v>
      </c>
      <c r="C36" s="15" t="s">
        <v>82</v>
      </c>
      <c r="D36" s="15">
        <v>110.54</v>
      </c>
      <c r="E36" s="15">
        <v>6.36</v>
      </c>
      <c r="F36" s="15">
        <v>10.1</v>
      </c>
      <c r="G36" s="15">
        <v>127</v>
      </c>
      <c r="H36" s="2"/>
      <c r="I36" s="2"/>
      <c r="J36" s="2"/>
      <c r="K36" s="2"/>
    </row>
    <row r="37" spans="1:11" s="22" customFormat="1" ht="15.75" x14ac:dyDescent="0.2">
      <c r="A37" s="24"/>
      <c r="B37" s="56" t="s">
        <v>64</v>
      </c>
      <c r="C37" s="15"/>
      <c r="D37" s="15"/>
      <c r="E37" s="15"/>
      <c r="F37" s="15"/>
      <c r="G37" s="15"/>
      <c r="H37" s="2"/>
      <c r="I37" s="2"/>
      <c r="J37" s="2"/>
      <c r="K37" s="2"/>
    </row>
    <row r="38" spans="1:11" s="52" customFormat="1" ht="15" x14ac:dyDescent="0.25">
      <c r="A38" s="49" t="s">
        <v>63</v>
      </c>
      <c r="B38" s="58" t="s">
        <v>51</v>
      </c>
      <c r="C38" s="42"/>
      <c r="D38" s="42">
        <v>0</v>
      </c>
      <c r="E38" s="42">
        <v>5.37</v>
      </c>
      <c r="F38" s="42">
        <v>11.09</v>
      </c>
      <c r="G38" s="42">
        <f t="shared" ref="G38" si="1">D38+E38+F38</f>
        <v>16.46</v>
      </c>
      <c r="H38" s="50"/>
      <c r="I38" s="51"/>
    </row>
    <row r="39" spans="1:11" s="54" customFormat="1" ht="30" x14ac:dyDescent="0.25">
      <c r="A39" s="49" t="s">
        <v>65</v>
      </c>
      <c r="B39" s="58" t="s">
        <v>58</v>
      </c>
      <c r="C39" s="42"/>
      <c r="D39" s="42">
        <v>110.54</v>
      </c>
      <c r="E39" s="42">
        <v>0</v>
      </c>
      <c r="F39" s="42">
        <v>0</v>
      </c>
      <c r="G39" s="42">
        <f>D39+E39+F39</f>
        <v>110.54</v>
      </c>
      <c r="H39" s="53"/>
    </row>
    <row r="40" spans="1:11" s="22" customFormat="1" ht="31.5" x14ac:dyDescent="0.2">
      <c r="A40" s="24"/>
      <c r="B40" s="56" t="s">
        <v>66</v>
      </c>
      <c r="C40" s="15"/>
      <c r="D40" s="15"/>
      <c r="E40" s="15"/>
      <c r="F40" s="15"/>
      <c r="G40" s="15"/>
      <c r="H40" s="2"/>
      <c r="I40" s="2"/>
      <c r="J40" s="2"/>
      <c r="K40" s="2"/>
    </row>
    <row r="41" spans="1:11" s="52" customFormat="1" ht="15" x14ac:dyDescent="0.25">
      <c r="A41" s="49" t="s">
        <v>63</v>
      </c>
      <c r="B41" s="58" t="s">
        <v>51</v>
      </c>
      <c r="C41" s="42"/>
      <c r="D41" s="42">
        <v>110.54</v>
      </c>
      <c r="E41" s="42">
        <v>5.37</v>
      </c>
      <c r="F41" s="42">
        <v>11.09</v>
      </c>
      <c r="G41" s="42">
        <f t="shared" ref="G41" si="2">D41+E41+F41</f>
        <v>127.00000000000001</v>
      </c>
      <c r="H41" s="50"/>
      <c r="I41" s="51"/>
    </row>
    <row r="42" spans="1:11" s="22" customFormat="1" ht="47.25" x14ac:dyDescent="0.2">
      <c r="A42" s="24">
        <v>10</v>
      </c>
      <c r="B42" s="23" t="s">
        <v>35</v>
      </c>
      <c r="C42" s="15" t="s">
        <v>25</v>
      </c>
      <c r="D42" s="15">
        <v>110.54</v>
      </c>
      <c r="E42" s="15">
        <v>6.36</v>
      </c>
      <c r="F42" s="15">
        <v>10.1</v>
      </c>
      <c r="G42" s="15">
        <v>127</v>
      </c>
      <c r="H42" s="2"/>
      <c r="I42" s="2"/>
      <c r="J42" s="2"/>
      <c r="K42" s="2"/>
    </row>
    <row r="43" spans="1:11" s="22" customFormat="1" ht="15.75" x14ac:dyDescent="0.2">
      <c r="A43" s="24"/>
      <c r="B43" s="56" t="s">
        <v>64</v>
      </c>
      <c r="C43" s="15"/>
      <c r="D43" s="15"/>
      <c r="E43" s="15"/>
      <c r="F43" s="15"/>
      <c r="G43" s="15"/>
      <c r="H43" s="2"/>
      <c r="I43" s="2"/>
      <c r="J43" s="2"/>
      <c r="K43" s="2"/>
    </row>
    <row r="44" spans="1:11" s="52" customFormat="1" ht="15" x14ac:dyDescent="0.25">
      <c r="A44" s="49" t="s">
        <v>69</v>
      </c>
      <c r="B44" s="58" t="s">
        <v>51</v>
      </c>
      <c r="C44" s="42"/>
      <c r="D44" s="42">
        <v>0</v>
      </c>
      <c r="E44" s="42">
        <v>5.37</v>
      </c>
      <c r="F44" s="42">
        <v>11.09</v>
      </c>
      <c r="G44" s="42">
        <f t="shared" ref="G44" si="3">D44+E44+F44</f>
        <v>16.46</v>
      </c>
      <c r="H44" s="50"/>
      <c r="I44" s="51"/>
    </row>
    <row r="45" spans="1:11" s="54" customFormat="1" ht="30" x14ac:dyDescent="0.25">
      <c r="A45" s="49" t="s">
        <v>70</v>
      </c>
      <c r="B45" s="58" t="s">
        <v>58</v>
      </c>
      <c r="C45" s="42"/>
      <c r="D45" s="42">
        <v>110.54</v>
      </c>
      <c r="E45" s="42">
        <v>0</v>
      </c>
      <c r="F45" s="42">
        <v>0</v>
      </c>
      <c r="G45" s="42">
        <f>D45+E45+F45</f>
        <v>110.54</v>
      </c>
      <c r="H45" s="53"/>
    </row>
    <row r="46" spans="1:11" s="22" customFormat="1" ht="31.5" x14ac:dyDescent="0.2">
      <c r="A46" s="24"/>
      <c r="B46" s="56" t="s">
        <v>66</v>
      </c>
      <c r="C46" s="15"/>
      <c r="D46" s="15"/>
      <c r="E46" s="15"/>
      <c r="F46" s="15"/>
      <c r="G46" s="15"/>
      <c r="H46" s="2"/>
      <c r="I46" s="2"/>
      <c r="J46" s="2"/>
      <c r="K46" s="2"/>
    </row>
    <row r="47" spans="1:11" s="52" customFormat="1" ht="15" x14ac:dyDescent="0.25">
      <c r="A47" s="49" t="s">
        <v>69</v>
      </c>
      <c r="B47" s="58" t="s">
        <v>51</v>
      </c>
      <c r="C47" s="42"/>
      <c r="D47" s="42">
        <v>110.54</v>
      </c>
      <c r="E47" s="42">
        <v>5.37</v>
      </c>
      <c r="F47" s="42">
        <v>11.09</v>
      </c>
      <c r="G47" s="42">
        <f t="shared" ref="G47" si="4">D47+E47+F47</f>
        <v>127.00000000000001</v>
      </c>
      <c r="H47" s="50"/>
      <c r="I47" s="51"/>
    </row>
    <row r="48" spans="1:11" s="22" customFormat="1" ht="47.25" x14ac:dyDescent="0.2">
      <c r="A48" s="24">
        <v>11</v>
      </c>
      <c r="B48" s="23" t="s">
        <v>36</v>
      </c>
      <c r="C48" s="15" t="s">
        <v>26</v>
      </c>
      <c r="D48" s="15">
        <v>110.54</v>
      </c>
      <c r="E48" s="15">
        <v>6.36</v>
      </c>
      <c r="F48" s="15">
        <v>10.1</v>
      </c>
      <c r="G48" s="15">
        <v>127</v>
      </c>
      <c r="H48" s="2"/>
      <c r="I48" s="2"/>
      <c r="J48" s="2"/>
      <c r="K48" s="2"/>
    </row>
    <row r="49" spans="1:11" s="22" customFormat="1" ht="15.75" x14ac:dyDescent="0.2">
      <c r="A49" s="24"/>
      <c r="B49" s="56" t="s">
        <v>64</v>
      </c>
      <c r="C49" s="15"/>
      <c r="D49" s="15"/>
      <c r="E49" s="15"/>
      <c r="F49" s="15"/>
      <c r="G49" s="15"/>
      <c r="H49" s="2"/>
      <c r="I49" s="2"/>
      <c r="J49" s="2"/>
      <c r="K49" s="2"/>
    </row>
    <row r="50" spans="1:11" s="52" customFormat="1" ht="15" x14ac:dyDescent="0.25">
      <c r="A50" s="49" t="s">
        <v>71</v>
      </c>
      <c r="B50" s="58" t="s">
        <v>51</v>
      </c>
      <c r="C50" s="42"/>
      <c r="D50" s="42">
        <v>0</v>
      </c>
      <c r="E50" s="42">
        <v>5.37</v>
      </c>
      <c r="F50" s="42">
        <v>11.09</v>
      </c>
      <c r="G50" s="42">
        <f t="shared" ref="G50" si="5">D50+E50+F50</f>
        <v>16.46</v>
      </c>
      <c r="H50" s="50"/>
      <c r="I50" s="51"/>
    </row>
    <row r="51" spans="1:11" s="54" customFormat="1" ht="30" x14ac:dyDescent="0.25">
      <c r="A51" s="49" t="s">
        <v>72</v>
      </c>
      <c r="B51" s="58" t="s">
        <v>58</v>
      </c>
      <c r="C51" s="42"/>
      <c r="D51" s="42">
        <v>110.54</v>
      </c>
      <c r="E51" s="42">
        <v>0</v>
      </c>
      <c r="F51" s="42">
        <v>0</v>
      </c>
      <c r="G51" s="42">
        <f>D51+E51+F51</f>
        <v>110.54</v>
      </c>
      <c r="H51" s="53"/>
    </row>
    <row r="52" spans="1:11" s="22" customFormat="1" ht="31.5" x14ac:dyDescent="0.2">
      <c r="A52" s="24"/>
      <c r="B52" s="56" t="s">
        <v>66</v>
      </c>
      <c r="C52" s="15"/>
      <c r="D52" s="15"/>
      <c r="E52" s="15"/>
      <c r="F52" s="15"/>
      <c r="G52" s="15"/>
      <c r="H52" s="2"/>
      <c r="I52" s="2"/>
      <c r="J52" s="2"/>
      <c r="K52" s="2"/>
    </row>
    <row r="53" spans="1:11" s="52" customFormat="1" ht="15" x14ac:dyDescent="0.25">
      <c r="A53" s="49" t="s">
        <v>71</v>
      </c>
      <c r="B53" s="58" t="s">
        <v>51</v>
      </c>
      <c r="C53" s="42"/>
      <c r="D53" s="42">
        <v>110.54</v>
      </c>
      <c r="E53" s="42">
        <v>5.37</v>
      </c>
      <c r="F53" s="42">
        <v>11.09</v>
      </c>
      <c r="G53" s="42">
        <f t="shared" ref="G53" si="6">D53+E53+F53</f>
        <v>127.00000000000001</v>
      </c>
      <c r="H53" s="50"/>
      <c r="I53" s="51"/>
    </row>
    <row r="54" spans="1:11" s="22" customFormat="1" ht="47.25" x14ac:dyDescent="0.2">
      <c r="A54" s="24">
        <v>12</v>
      </c>
      <c r="B54" s="23" t="s">
        <v>37</v>
      </c>
      <c r="C54" s="15" t="s">
        <v>27</v>
      </c>
      <c r="D54" s="15">
        <v>110.54</v>
      </c>
      <c r="E54" s="15">
        <v>6.36</v>
      </c>
      <c r="F54" s="15">
        <v>10.1</v>
      </c>
      <c r="G54" s="15">
        <v>127</v>
      </c>
      <c r="H54" s="2"/>
      <c r="I54" s="2"/>
      <c r="J54" s="2"/>
      <c r="K54" s="2"/>
    </row>
    <row r="55" spans="1:11" s="22" customFormat="1" ht="15.75" x14ac:dyDescent="0.2">
      <c r="A55" s="24"/>
      <c r="B55" s="56" t="s">
        <v>64</v>
      </c>
      <c r="C55" s="15"/>
      <c r="D55" s="15"/>
      <c r="E55" s="15"/>
      <c r="F55" s="15"/>
      <c r="G55" s="15"/>
      <c r="H55" s="2"/>
      <c r="I55" s="2"/>
      <c r="J55" s="2"/>
      <c r="K55" s="2"/>
    </row>
    <row r="56" spans="1:11" s="52" customFormat="1" ht="15" x14ac:dyDescent="0.25">
      <c r="A56" s="49" t="s">
        <v>73</v>
      </c>
      <c r="B56" s="58" t="s">
        <v>51</v>
      </c>
      <c r="C56" s="42"/>
      <c r="D56" s="42">
        <v>0</v>
      </c>
      <c r="E56" s="42">
        <v>5.37</v>
      </c>
      <c r="F56" s="42">
        <v>11.09</v>
      </c>
      <c r="G56" s="42">
        <f t="shared" ref="G56" si="7">D56+E56+F56</f>
        <v>16.46</v>
      </c>
      <c r="H56" s="50"/>
      <c r="I56" s="51"/>
    </row>
    <row r="57" spans="1:11" s="54" customFormat="1" ht="30" x14ac:dyDescent="0.25">
      <c r="A57" s="49" t="s">
        <v>74</v>
      </c>
      <c r="B57" s="58" t="s">
        <v>58</v>
      </c>
      <c r="C57" s="42"/>
      <c r="D57" s="42">
        <v>110.54</v>
      </c>
      <c r="E57" s="42">
        <v>0</v>
      </c>
      <c r="F57" s="42">
        <v>0</v>
      </c>
      <c r="G57" s="42">
        <f>D57+E57+F57</f>
        <v>110.54</v>
      </c>
      <c r="H57" s="53"/>
    </row>
    <row r="58" spans="1:11" s="22" customFormat="1" ht="31.5" x14ac:dyDescent="0.2">
      <c r="A58" s="24"/>
      <c r="B58" s="56" t="s">
        <v>66</v>
      </c>
      <c r="C58" s="15"/>
      <c r="D58" s="15"/>
      <c r="E58" s="15"/>
      <c r="F58" s="15"/>
      <c r="G58" s="15"/>
      <c r="H58" s="2"/>
      <c r="I58" s="2"/>
      <c r="J58" s="2"/>
      <c r="K58" s="2"/>
    </row>
    <row r="59" spans="1:11" s="52" customFormat="1" ht="15" x14ac:dyDescent="0.25">
      <c r="A59" s="49" t="s">
        <v>73</v>
      </c>
      <c r="B59" s="58" t="s">
        <v>51</v>
      </c>
      <c r="C59" s="42"/>
      <c r="D59" s="42">
        <v>110.54</v>
      </c>
      <c r="E59" s="42">
        <v>5.37</v>
      </c>
      <c r="F59" s="42">
        <v>11.09</v>
      </c>
      <c r="G59" s="42">
        <f t="shared" ref="G59" si="8">D59+E59+F59</f>
        <v>127.00000000000001</v>
      </c>
      <c r="H59" s="50"/>
      <c r="I59" s="51"/>
    </row>
    <row r="60" spans="1:11" s="22" customFormat="1" ht="47.25" x14ac:dyDescent="0.2">
      <c r="A60" s="24">
        <v>13</v>
      </c>
      <c r="B60" s="23" t="s">
        <v>38</v>
      </c>
      <c r="C60" s="15" t="s">
        <v>28</v>
      </c>
      <c r="D60" s="15">
        <v>110.54</v>
      </c>
      <c r="E60" s="15">
        <v>6.36</v>
      </c>
      <c r="F60" s="15">
        <v>10.1</v>
      </c>
      <c r="G60" s="15">
        <v>127</v>
      </c>
      <c r="H60" s="2"/>
      <c r="I60" s="2"/>
      <c r="J60" s="2"/>
      <c r="K60" s="2"/>
    </row>
    <row r="61" spans="1:11" s="22" customFormat="1" ht="15.75" x14ac:dyDescent="0.2">
      <c r="A61" s="24"/>
      <c r="B61" s="56" t="s">
        <v>64</v>
      </c>
      <c r="C61" s="15"/>
      <c r="D61" s="15"/>
      <c r="E61" s="15"/>
      <c r="F61" s="15"/>
      <c r="G61" s="15"/>
      <c r="H61" s="2"/>
      <c r="I61" s="2"/>
      <c r="J61" s="2"/>
      <c r="K61" s="2"/>
    </row>
    <row r="62" spans="1:11" s="52" customFormat="1" ht="15" x14ac:dyDescent="0.25">
      <c r="A62" s="49" t="s">
        <v>75</v>
      </c>
      <c r="B62" s="58" t="s">
        <v>51</v>
      </c>
      <c r="C62" s="42"/>
      <c r="D62" s="42">
        <v>0</v>
      </c>
      <c r="E62" s="42">
        <v>5.37</v>
      </c>
      <c r="F62" s="42">
        <v>11.09</v>
      </c>
      <c r="G62" s="42">
        <f t="shared" ref="G62" si="9">D62+E62+F62</f>
        <v>16.46</v>
      </c>
      <c r="H62" s="50"/>
      <c r="I62" s="51"/>
    </row>
    <row r="63" spans="1:11" s="54" customFormat="1" ht="30" x14ac:dyDescent="0.25">
      <c r="A63" s="49" t="s">
        <v>76</v>
      </c>
      <c r="B63" s="58" t="s">
        <v>58</v>
      </c>
      <c r="C63" s="42"/>
      <c r="D63" s="42">
        <v>110.54</v>
      </c>
      <c r="E63" s="42">
        <v>0</v>
      </c>
      <c r="F63" s="42">
        <v>0</v>
      </c>
      <c r="G63" s="42">
        <f>D63+E63+F63</f>
        <v>110.54</v>
      </c>
      <c r="H63" s="53"/>
    </row>
    <row r="64" spans="1:11" s="22" customFormat="1" ht="31.5" x14ac:dyDescent="0.2">
      <c r="A64" s="24"/>
      <c r="B64" s="56" t="s">
        <v>66</v>
      </c>
      <c r="C64" s="15"/>
      <c r="D64" s="15"/>
      <c r="E64" s="15"/>
      <c r="F64" s="15"/>
      <c r="G64" s="15"/>
      <c r="H64" s="2"/>
      <c r="I64" s="2"/>
      <c r="J64" s="2"/>
      <c r="K64" s="2"/>
    </row>
    <row r="65" spans="1:11" s="52" customFormat="1" ht="15" x14ac:dyDescent="0.25">
      <c r="A65" s="49" t="s">
        <v>75</v>
      </c>
      <c r="B65" s="58" t="s">
        <v>51</v>
      </c>
      <c r="C65" s="42"/>
      <c r="D65" s="42">
        <v>110.54</v>
      </c>
      <c r="E65" s="42">
        <v>5.37</v>
      </c>
      <c r="F65" s="42">
        <v>11.09</v>
      </c>
      <c r="G65" s="42">
        <f t="shared" ref="G65" si="10">D65+E65+F65</f>
        <v>127.00000000000001</v>
      </c>
      <c r="H65" s="50"/>
      <c r="I65" s="51"/>
    </row>
    <row r="66" spans="1:11" s="22" customFormat="1" ht="47.25" x14ac:dyDescent="0.2">
      <c r="A66" s="24">
        <v>14</v>
      </c>
      <c r="B66" s="23" t="s">
        <v>39</v>
      </c>
      <c r="C66" s="15" t="s">
        <v>29</v>
      </c>
      <c r="D66" s="15">
        <v>110.54</v>
      </c>
      <c r="E66" s="15">
        <v>6.36</v>
      </c>
      <c r="F66" s="15">
        <v>10.1</v>
      </c>
      <c r="G66" s="15">
        <v>127</v>
      </c>
      <c r="H66" s="2"/>
      <c r="I66" s="2"/>
      <c r="J66" s="2"/>
      <c r="K66" s="2"/>
    </row>
    <row r="67" spans="1:11" s="22" customFormat="1" ht="15.75" x14ac:dyDescent="0.2">
      <c r="A67" s="24"/>
      <c r="B67" s="56" t="s">
        <v>64</v>
      </c>
      <c r="C67" s="15"/>
      <c r="D67" s="15"/>
      <c r="E67" s="15"/>
      <c r="F67" s="15"/>
      <c r="G67" s="15"/>
      <c r="H67" s="2"/>
      <c r="I67" s="2"/>
      <c r="J67" s="2"/>
      <c r="K67" s="2"/>
    </row>
    <row r="68" spans="1:11" s="52" customFormat="1" ht="15" x14ac:dyDescent="0.25">
      <c r="A68" s="49" t="s">
        <v>78</v>
      </c>
      <c r="B68" s="58" t="s">
        <v>51</v>
      </c>
      <c r="C68" s="42"/>
      <c r="D68" s="42">
        <v>0</v>
      </c>
      <c r="E68" s="42">
        <v>5.37</v>
      </c>
      <c r="F68" s="42">
        <v>11.09</v>
      </c>
      <c r="G68" s="42">
        <f t="shared" ref="G68" si="11">D68+E68+F68</f>
        <v>16.46</v>
      </c>
      <c r="H68" s="50"/>
      <c r="I68" s="51"/>
    </row>
    <row r="69" spans="1:11" s="54" customFormat="1" ht="30" x14ac:dyDescent="0.25">
      <c r="A69" s="49" t="s">
        <v>79</v>
      </c>
      <c r="B69" s="58" t="s">
        <v>58</v>
      </c>
      <c r="C69" s="42"/>
      <c r="D69" s="42">
        <v>110.54</v>
      </c>
      <c r="E69" s="42">
        <v>0</v>
      </c>
      <c r="F69" s="42">
        <v>0</v>
      </c>
      <c r="G69" s="42">
        <f>D69+E69+F69</f>
        <v>110.54</v>
      </c>
      <c r="H69" s="53"/>
    </row>
    <row r="70" spans="1:11" s="22" customFormat="1" ht="31.5" x14ac:dyDescent="0.2">
      <c r="A70" s="24"/>
      <c r="B70" s="56" t="s">
        <v>66</v>
      </c>
      <c r="C70" s="15"/>
      <c r="D70" s="15"/>
      <c r="E70" s="15"/>
      <c r="F70" s="15"/>
      <c r="G70" s="15"/>
      <c r="H70" s="2"/>
      <c r="I70" s="2"/>
      <c r="J70" s="2"/>
      <c r="K70" s="2"/>
    </row>
    <row r="71" spans="1:11" s="52" customFormat="1" ht="15" x14ac:dyDescent="0.25">
      <c r="A71" s="49" t="s">
        <v>78</v>
      </c>
      <c r="B71" s="58" t="s">
        <v>51</v>
      </c>
      <c r="C71" s="42"/>
      <c r="D71" s="42">
        <v>110.54</v>
      </c>
      <c r="E71" s="42">
        <v>5.37</v>
      </c>
      <c r="F71" s="42">
        <v>11.09</v>
      </c>
      <c r="G71" s="42">
        <f t="shared" ref="G71" si="12">D71+E71+F71</f>
        <v>127.00000000000001</v>
      </c>
      <c r="H71" s="50"/>
      <c r="I71" s="51"/>
    </row>
    <row r="72" spans="1:11" s="2" customFormat="1" ht="54" customHeight="1" x14ac:dyDescent="0.2">
      <c r="A72" s="24">
        <v>15</v>
      </c>
      <c r="B72" s="23" t="s">
        <v>21</v>
      </c>
      <c r="C72" s="15" t="s">
        <v>22</v>
      </c>
      <c r="D72" s="15">
        <v>973.17</v>
      </c>
      <c r="E72" s="15">
        <v>16.190000000000001</v>
      </c>
      <c r="F72" s="15">
        <v>340.96</v>
      </c>
      <c r="G72" s="15">
        <v>1330.32</v>
      </c>
    </row>
    <row r="73" spans="1:11" s="52" customFormat="1" ht="15" x14ac:dyDescent="0.25">
      <c r="A73" s="49" t="s">
        <v>80</v>
      </c>
      <c r="B73" s="58" t="s">
        <v>51</v>
      </c>
      <c r="C73" s="42"/>
      <c r="D73" s="42">
        <v>973.17</v>
      </c>
      <c r="E73" s="42">
        <v>16.190000000000001</v>
      </c>
      <c r="F73" s="42">
        <f>G73-D73-E73</f>
        <v>340.96</v>
      </c>
      <c r="G73" s="42">
        <v>1330.32</v>
      </c>
      <c r="H73" s="50"/>
      <c r="I73" s="51"/>
    </row>
    <row r="74" spans="1:11" s="2" customFormat="1" ht="63" x14ac:dyDescent="0.2">
      <c r="A74" s="24">
        <v>16</v>
      </c>
      <c r="B74" s="23" t="s">
        <v>23</v>
      </c>
      <c r="C74" s="15" t="s">
        <v>24</v>
      </c>
      <c r="D74" s="15">
        <v>2954.6</v>
      </c>
      <c r="E74" s="15">
        <v>46.3</v>
      </c>
      <c r="F74" s="15">
        <v>80.009999999999948</v>
      </c>
      <c r="G74" s="15">
        <v>3080.91</v>
      </c>
      <c r="H74" s="2" t="s">
        <v>45</v>
      </c>
    </row>
    <row r="75" spans="1:11" s="52" customFormat="1" ht="15" x14ac:dyDescent="0.25">
      <c r="A75" s="49" t="s">
        <v>81</v>
      </c>
      <c r="B75" s="58" t="s">
        <v>51</v>
      </c>
      <c r="C75" s="42"/>
      <c r="D75" s="42">
        <v>2954.6</v>
      </c>
      <c r="E75" s="42">
        <v>46.3</v>
      </c>
      <c r="F75" s="42">
        <v>80.009999999999948</v>
      </c>
      <c r="G75" s="42">
        <v>3080.91</v>
      </c>
      <c r="H75" s="50"/>
      <c r="I75" s="51"/>
    </row>
    <row r="76" spans="1:11" ht="25.5" customHeight="1" x14ac:dyDescent="0.2"/>
    <row r="77" spans="1:11" ht="25.5" customHeight="1" x14ac:dyDescent="0.3">
      <c r="A77" s="29"/>
      <c r="B77" s="79" t="s">
        <v>43</v>
      </c>
      <c r="C77" s="79"/>
      <c r="D77" s="79"/>
      <c r="E77" s="79"/>
      <c r="F77" s="79"/>
    </row>
    <row r="78" spans="1:11" ht="15" x14ac:dyDescent="0.25">
      <c r="A78" s="29"/>
      <c r="B78" s="17"/>
      <c r="C78" s="18"/>
      <c r="D78" s="18"/>
      <c r="E78" s="18"/>
      <c r="F78" s="19"/>
    </row>
    <row r="79" spans="1:11" x14ac:dyDescent="0.2">
      <c r="B79" s="20"/>
      <c r="C79" s="21"/>
      <c r="D79" s="21"/>
      <c r="E79" s="21"/>
      <c r="F79" s="21"/>
    </row>
  </sheetData>
  <mergeCells count="17">
    <mergeCell ref="B77:F77"/>
    <mergeCell ref="E6:G6"/>
    <mergeCell ref="F1:G1"/>
    <mergeCell ref="F3:G3"/>
    <mergeCell ref="D5:G5"/>
    <mergeCell ref="E2:G2"/>
    <mergeCell ref="K8:L8"/>
    <mergeCell ref="F4:G4"/>
    <mergeCell ref="E7:G7"/>
    <mergeCell ref="A9:G9"/>
    <mergeCell ref="A10:A12"/>
    <mergeCell ref="B10:B12"/>
    <mergeCell ref="C10:C12"/>
    <mergeCell ref="D10:D11"/>
    <mergeCell ref="E10:E11"/>
    <mergeCell ref="F10:F11"/>
    <mergeCell ref="G10:G11"/>
  </mergeCells>
  <pageMargins left="0.78740157480314965" right="0.47244094488188981" top="0.6692913385826772" bottom="0.70866141732283472" header="0.15748031496062992" footer="0.39370078740157483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 (2)</vt:lpstr>
      <vt:lpstr>'Приложение №1 (2)'!Заголовки_для_печати</vt:lpstr>
      <vt:lpstr>'Приложение №1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Зиминова Анна Юрьевна</cp:lastModifiedBy>
  <cp:lastPrinted>2024-01-31T12:54:57Z</cp:lastPrinted>
  <dcterms:created xsi:type="dcterms:W3CDTF">2023-08-15T14:47:52Z</dcterms:created>
  <dcterms:modified xsi:type="dcterms:W3CDTF">2024-02-09T11:24:02Z</dcterms:modified>
</cp:coreProperties>
</file>