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_FilterDatabase" localSheetId="0" hidden="1">Результат!$A$6:$J$186</definedName>
    <definedName name="_xlnm.Print_Titles" localSheetId="0">Результат!$4:$6</definedName>
  </definedNames>
  <calcPr calcId="145621"/>
</workbook>
</file>

<file path=xl/calcChain.xml><?xml version="1.0" encoding="utf-8"?>
<calcChain xmlns="http://schemas.openxmlformats.org/spreadsheetml/2006/main">
  <c r="J7" i="1" l="1"/>
  <c r="I7" i="1"/>
  <c r="H7" i="1"/>
  <c r="G7" i="1"/>
  <c r="E32" i="1" l="1"/>
  <c r="F32" i="1"/>
  <c r="D32" i="1"/>
  <c r="I32" i="1" l="1"/>
  <c r="E8" i="1"/>
  <c r="F8" i="1"/>
  <c r="D8" i="1"/>
  <c r="G32" i="1" l="1"/>
  <c r="G30" i="1"/>
  <c r="H30" i="1"/>
  <c r="I30" i="1"/>
  <c r="J30" i="1"/>
  <c r="J8" i="1"/>
  <c r="J9" i="1"/>
  <c r="J10" i="1"/>
  <c r="J11" i="1"/>
  <c r="J12" i="1"/>
  <c r="J13" i="1"/>
  <c r="J14" i="1"/>
  <c r="J15" i="1"/>
  <c r="J16" i="1"/>
  <c r="J17" i="1"/>
  <c r="J18" i="1"/>
  <c r="J21" i="1"/>
  <c r="J22" i="1"/>
  <c r="J23" i="1"/>
  <c r="J24" i="1"/>
  <c r="J25" i="1"/>
  <c r="J26" i="1"/>
  <c r="J27" i="1"/>
  <c r="J28" i="1"/>
  <c r="J29"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1" i="1"/>
  <c r="J65" i="1"/>
  <c r="J66" i="1"/>
  <c r="J67" i="1"/>
  <c r="J68" i="1"/>
  <c r="J69" i="1"/>
  <c r="J70" i="1"/>
  <c r="J71" i="1"/>
  <c r="J72" i="1"/>
  <c r="J75" i="1"/>
  <c r="J76" i="1"/>
  <c r="J77" i="1"/>
  <c r="J78" i="1"/>
  <c r="J79" i="1"/>
  <c r="J80" i="1"/>
  <c r="J81" i="1"/>
  <c r="J82" i="1"/>
  <c r="J83" i="1"/>
  <c r="J88" i="1"/>
  <c r="J89" i="1"/>
  <c r="J90"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9" i="1"/>
  <c r="J180" i="1"/>
  <c r="J181" i="1"/>
  <c r="J182" i="1"/>
  <c r="J183" i="1"/>
  <c r="J184" i="1"/>
  <c r="J185" i="1"/>
  <c r="J186" i="1"/>
  <c r="H8" i="1"/>
  <c r="H9" i="1"/>
  <c r="H10" i="1"/>
  <c r="H11" i="1"/>
  <c r="H12" i="1"/>
  <c r="H13" i="1"/>
  <c r="H14" i="1"/>
  <c r="H15" i="1"/>
  <c r="H16" i="1"/>
  <c r="H17" i="1"/>
  <c r="H18" i="1"/>
  <c r="H21" i="1"/>
  <c r="H22" i="1"/>
  <c r="H23" i="1"/>
  <c r="H24" i="1"/>
  <c r="H25" i="1"/>
  <c r="H26" i="1"/>
  <c r="H27" i="1"/>
  <c r="H28" i="1"/>
  <c r="H29" i="1"/>
  <c r="H31" i="1"/>
  <c r="H32" i="1"/>
  <c r="H33" i="1"/>
  <c r="H34" i="1"/>
  <c r="H35" i="1"/>
  <c r="H36" i="1"/>
  <c r="H37" i="1"/>
  <c r="H38" i="1"/>
  <c r="H39" i="1"/>
  <c r="H40" i="1"/>
  <c r="H41" i="1"/>
  <c r="H44" i="1"/>
  <c r="H46" i="1"/>
  <c r="H47" i="1"/>
  <c r="H48" i="1"/>
  <c r="H49" i="1"/>
  <c r="H50" i="1"/>
  <c r="H51" i="1"/>
  <c r="H52" i="1"/>
  <c r="H53" i="1"/>
  <c r="H54" i="1"/>
  <c r="H55" i="1"/>
  <c r="H56" i="1"/>
  <c r="H57" i="1"/>
  <c r="H58" i="1"/>
  <c r="H59" i="1"/>
  <c r="H61" i="1"/>
  <c r="H65" i="1"/>
  <c r="H66" i="1"/>
  <c r="H67" i="1"/>
  <c r="H68" i="1"/>
  <c r="H69" i="1"/>
  <c r="H70" i="1"/>
  <c r="H71" i="1"/>
  <c r="H72" i="1"/>
  <c r="H75" i="1"/>
  <c r="H76" i="1"/>
  <c r="H77" i="1"/>
  <c r="H78" i="1"/>
  <c r="H79" i="1"/>
  <c r="H80" i="1"/>
  <c r="H81" i="1"/>
  <c r="H82" i="1"/>
  <c r="H83" i="1"/>
  <c r="H88" i="1"/>
  <c r="H89" i="1"/>
  <c r="H90" i="1"/>
  <c r="H92" i="1"/>
  <c r="H93" i="1"/>
  <c r="H94" i="1"/>
  <c r="H95" i="1"/>
  <c r="H96" i="1"/>
  <c r="H97" i="1"/>
  <c r="H98" i="1"/>
  <c r="H99" i="1"/>
  <c r="H100" i="1"/>
  <c r="H102" i="1"/>
  <c r="H105" i="1"/>
  <c r="H106" i="1"/>
  <c r="H108" i="1"/>
  <c r="H113" i="1"/>
  <c r="H116" i="1"/>
  <c r="H117" i="1"/>
  <c r="H118" i="1"/>
  <c r="H121" i="1"/>
  <c r="H122" i="1"/>
  <c r="H124" i="1"/>
  <c r="H126" i="1"/>
  <c r="H133" i="1"/>
  <c r="H135" i="1"/>
  <c r="H137" i="1"/>
  <c r="H139" i="1"/>
  <c r="H140" i="1"/>
  <c r="H142" i="1"/>
  <c r="H143" i="1"/>
  <c r="H144" i="1"/>
  <c r="H145" i="1"/>
  <c r="H146" i="1"/>
  <c r="H147" i="1"/>
  <c r="H149" i="1"/>
  <c r="H151" i="1"/>
  <c r="H152" i="1"/>
  <c r="H153" i="1"/>
  <c r="H154" i="1"/>
  <c r="H156" i="1"/>
  <c r="H157" i="1"/>
  <c r="H158" i="1"/>
  <c r="H159" i="1"/>
  <c r="H160" i="1"/>
  <c r="H161" i="1"/>
  <c r="H162" i="1"/>
  <c r="H164" i="1"/>
  <c r="H166" i="1"/>
  <c r="H173" i="1"/>
  <c r="H174" i="1"/>
  <c r="H175" i="1"/>
  <c r="H176" i="1"/>
  <c r="H179" i="1"/>
  <c r="H180" i="1"/>
  <c r="H181" i="1"/>
  <c r="H182" i="1"/>
  <c r="H183" i="1"/>
  <c r="H184" i="1"/>
  <c r="H185" i="1"/>
  <c r="H186" i="1"/>
  <c r="I8" i="1"/>
  <c r="G8" i="1"/>
  <c r="I9" i="1"/>
  <c r="I10" i="1"/>
  <c r="I11" i="1"/>
  <c r="I12" i="1"/>
  <c r="I13" i="1"/>
  <c r="I14" i="1"/>
  <c r="I15" i="1"/>
  <c r="I16" i="1"/>
  <c r="I17" i="1"/>
  <c r="I18" i="1"/>
  <c r="I19" i="1"/>
  <c r="I20" i="1"/>
  <c r="I21" i="1"/>
  <c r="I22" i="1"/>
  <c r="I23" i="1"/>
  <c r="I24" i="1"/>
  <c r="I25" i="1"/>
  <c r="I26" i="1"/>
  <c r="I27" i="1"/>
  <c r="I28" i="1"/>
  <c r="I29" i="1"/>
  <c r="I31"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G9" i="1"/>
  <c r="G10" i="1"/>
  <c r="G11" i="1"/>
  <c r="G12" i="1"/>
  <c r="G13" i="1"/>
  <c r="G14" i="1"/>
  <c r="G15" i="1"/>
  <c r="G16" i="1"/>
  <c r="G17" i="1"/>
  <c r="G18" i="1"/>
  <c r="G19" i="1"/>
  <c r="G20" i="1"/>
  <c r="G21" i="1"/>
  <c r="G22" i="1"/>
  <c r="G23" i="1"/>
  <c r="G24" i="1"/>
  <c r="G25" i="1"/>
  <c r="G26" i="1"/>
  <c r="G27" i="1"/>
  <c r="G28" i="1"/>
  <c r="G29" i="1"/>
  <c r="G31"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alcChain>
</file>

<file path=xl/sharedStrings.xml><?xml version="1.0" encoding="utf-8"?>
<sst xmlns="http://schemas.openxmlformats.org/spreadsheetml/2006/main" count="548" uniqueCount="360">
  <si>
    <t>000</t>
  </si>
  <si>
    <t>056</t>
  </si>
  <si>
    <t>070</t>
  </si>
  <si>
    <t>080</t>
  </si>
  <si>
    <t>094</t>
  </si>
  <si>
    <t>003</t>
  </si>
  <si>
    <t>182</t>
  </si>
  <si>
    <t>1 17 00 000 00 0000 000</t>
  </si>
  <si>
    <t>ПРОЧИЕ НЕНАЛОГОВЫЕ ДОХОДЫ</t>
  </si>
  <si>
    <t>1 17 01 000 00 0000 180</t>
  </si>
  <si>
    <t>Невыясненные поступления</t>
  </si>
  <si>
    <t>Код главы</t>
  </si>
  <si>
    <t>Код дохода</t>
  </si>
  <si>
    <t>Наименование кода дохода</t>
  </si>
  <si>
    <t>1 17 01 040 04 0000 180</t>
  </si>
  <si>
    <t>Невыясненные поступления, зачисляемые в бюджеты городских округов</t>
  </si>
  <si>
    <t>050</t>
  </si>
  <si>
    <t>1 00 00 000 00 0000 000</t>
  </si>
  <si>
    <t>НАЛОГОВЫЕ И НЕНАЛОГОВЫЕ ДОХОДЫ</t>
  </si>
  <si>
    <t>1 01 00 000 00 0000 000</t>
  </si>
  <si>
    <t>НАЛОГИ НА ПРИБЫЛЬ, ДОХОДЫ</t>
  </si>
  <si>
    <t>1 17 05 000 00 0000 180</t>
  </si>
  <si>
    <t>Прочие неналоговые доходы</t>
  </si>
  <si>
    <t>1 01 02 000 01 0000 110</t>
  </si>
  <si>
    <t>Налог на доходы физических лиц</t>
  </si>
  <si>
    <t>1 17 05 040 04 0000 180</t>
  </si>
  <si>
    <t>Прочие неналоговые доходы бюджетов городских округов</t>
  </si>
  <si>
    <t>1 17 05 040 04 0002 180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</si>
  <si>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</si>
  <si>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1 17 05 040 04 0020 180</t>
  </si>
  <si>
    <t>Прочие неналоговые доходы бюджетов городских округов (прочие доходы)</t>
  </si>
  <si>
    <t>1 17 05 040 04 0001 180</t>
  </si>
  <si>
    <t>Прочие неналоговые доходы бюджетов городских округов (плата за вырубку зелёных насаждений)</t>
  </si>
  <si>
    <t>1 17 05 040 04 0003 180</t>
  </si>
  <si>
    <t>Прочие неналоговые доходы бюджетов городских округов (плата за право заключения муниципального контракта)</t>
  </si>
  <si>
    <t>1 17 05 040 04 0005 180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</si>
  <si>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</si>
  <si>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</si>
  <si>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</si>
  <si>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</si>
  <si>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</si>
  <si>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2 02 20 000 00 0000 150</t>
  </si>
  <si>
    <t>Субсидии бюджетам бюджетной системы Российской Федерации (межбюджетные субсидии)</t>
  </si>
  <si>
    <t>2 02 25 113 04 0000 150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</si>
  <si>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</si>
  <si>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2 02 25 172 04 0001 150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</si>
  <si>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</si>
  <si>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2 02 25 172 04 0002 150</t>
  </si>
  <si>
    <t xml:space="preserve">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детских технопарков «Кванториум») </t>
  </si>
  <si>
    <t>2 02 25 172 04 0003 150</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</si>
  <si>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</si>
  <si>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</si>
  <si>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</si>
  <si>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</si>
  <si>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</si>
  <si>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1 03 00 000 00 0000 000</t>
  </si>
  <si>
    <t>НАЛОГИ НА ТОВАРЫ (РАБОТЫ, УСЛУГИ), РЕАЛИЗУЕМЫЕ НА ТЕРРИТОРИИ РОССИЙСКОЙ ФЕДЕРАЦИИ</t>
  </si>
  <si>
    <t>2 02 25 519 04 0001 150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</si>
  <si>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</si>
  <si>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1 03 02 000 01 0000 110</t>
  </si>
  <si>
    <t>Акцизы по подакцизным товарам (продукции), производимым на территории Российской Федерации</t>
  </si>
  <si>
    <t>2 02 29 999 00 0000 150</t>
  </si>
  <si>
    <t>Прочие субсидии</t>
  </si>
  <si>
    <t>2 02 29 999 04 0016 150</t>
  </si>
  <si>
    <t>Прочие субсидии бюджетам городских округов (на мероприятия по организации отдыха детей в каникулярное время)</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</si>
  <si>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</si>
  <si>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</si>
  <si>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2 02 29 999 04 0021 150</t>
  </si>
  <si>
    <t>Прочие субсидии бюджетам городских округов (на благоустройство лесопарковых зон)</t>
  </si>
  <si>
    <t>2 02 29 999 04 0084 150</t>
  </si>
  <si>
    <t>Прочие субсидии бюджетам городских округов (на обустройство велосипедной инфраструктуры на территории Московской области)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</si>
  <si>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</si>
  <si>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</si>
  <si>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2 02 29 999 04 0092 150</t>
  </si>
  <si>
    <t>Прочие субсидии бюджетам городских округов (на благоустройство зон для досуга и отдыха населения в парках культуры и отдыха)</t>
  </si>
  <si>
    <t>2 02 29 999 04 0026 150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</si>
  <si>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</si>
  <si>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</si>
  <si>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</si>
  <si>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2 02 29 999 04 0044 150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</si>
  <si>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</si>
  <si>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2 02 29 999 04 0051 150</t>
  </si>
  <si>
    <t>Прочие субсидии бюджетам городских округов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</si>
  <si>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</si>
  <si>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</si>
  <si>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2 02 29 999 04 0054 150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</si>
  <si>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</si>
  <si>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1 05 00 000 00 0000 000</t>
  </si>
  <si>
    <t>НАЛОГИ НА СОВОКУПНЫЙ ДОХОД</t>
  </si>
  <si>
    <t>2 02 29 999 04 0056 150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</si>
  <si>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</si>
  <si>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1 05 01 000 00 0000 110</t>
  </si>
  <si>
    <t>Налог, взимаемый в связи с применением упрощенной системы налогообложения</t>
  </si>
  <si>
    <t>2 02 29 999 04 0072 150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</si>
  <si>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</si>
  <si>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</si>
  <si>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</si>
  <si>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</si>
  <si>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</si>
  <si>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2 02 29 999 04 0086 150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</si>
  <si>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</si>
  <si>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</si>
  <si>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</si>
  <si>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2 02 29 999 04 0091 150</t>
  </si>
  <si>
    <t>Прочие субсидии бюджетам городских округов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t>
  </si>
  <si>
    <t>2 02 29 999 04 0005 150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</si>
  <si>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</si>
  <si>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2 02 29 999 04 0009 150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</si>
  <si>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</si>
  <si>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2 02 29 999 04 0014 150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</si>
  <si>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</si>
  <si>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1 05 02 000 02 0000 110</t>
  </si>
  <si>
    <t>Единый налог на вмененный доход для отдельных видов деятельности</t>
  </si>
  <si>
    <t>2 02 29 999 04 0019 150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</si>
  <si>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</si>
  <si>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2 02 29 999 04 0032 150</t>
  </si>
  <si>
    <t>Прочие субсидии бюджетам городских округов (на строительство и реконструкцию объектов очистки сточных вод)</t>
  </si>
  <si>
    <t>2 02 29 999 04 0033 150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</si>
  <si>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</si>
  <si>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2 02 29 999 04 0034 150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</si>
  <si>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</si>
  <si>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1 05 03 000 01 0000 110</t>
  </si>
  <si>
    <t>Единый сельскохозяйственный налог</t>
  </si>
  <si>
    <t>2 02 29 999 04 0036 150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</si>
  <si>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</si>
  <si>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2 02 29 999 04 0040 150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</si>
  <si>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</si>
  <si>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</si>
  <si>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</si>
  <si>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1 05 04 000 02 0000 110</t>
  </si>
  <si>
    <t>Налог, взимаемый в связи с применением патентной системы налогообложения</t>
  </si>
  <si>
    <t>2 02 29 999 04 0050 150</t>
  </si>
  <si>
    <t>Прочие субсидии бюджетам городских округов (на строительство и реконструкцию сетей водоснабжения, водоотведения, теплоснабжения)</t>
  </si>
  <si>
    <t>2 02 29 999 04 0059 150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</si>
  <si>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</si>
  <si>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2 02 29 999 04 0062 150</t>
  </si>
  <si>
    <t>Прочие субсидии бюджетам городских округов (на капитальный ремонт сетей водоснабжения, водоотведения, теплоснабжения)</t>
  </si>
  <si>
    <t>1 05 07 000 01 0000 110</t>
  </si>
  <si>
    <t>Налог, взимаемый в связи с применением специального налогового режима "Автоматизированная упрощенная система налогообложения"</t>
  </si>
  <si>
    <t>2 02 29 999 04 0077 150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</si>
  <si>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</si>
  <si>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2 02 29 999 04 0085 150</t>
  </si>
  <si>
    <t>Прочие субсидии бюджетам городских округов (на обеспечение мероприятий по переселению граждан из аварийного жилищного фонда)</t>
  </si>
  <si>
    <t>2 02 29 999 04 0088 150</t>
  </si>
  <si>
    <t>Прочие субсидии бюджетам городских округов (на строительство и реконструкцию объектов теплоснабжения)</t>
  </si>
  <si>
    <t>1 06 00 000 00 0000 000</t>
  </si>
  <si>
    <t>НАЛОГИ НА ИМУЩЕСТВО</t>
  </si>
  <si>
    <t>2 02 29 999 04 6633 150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</si>
  <si>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</si>
  <si>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1 06 01 000 00 0000 110</t>
  </si>
  <si>
    <t>Налог на имущество физических лиц</t>
  </si>
  <si>
    <t>2 02 29 999 04 6634 150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</si>
  <si>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</si>
  <si>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</si>
  <si>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</si>
  <si>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2 02 30 000 00 0000 150</t>
  </si>
  <si>
    <t>Субвенции бюджетам бюджетной системы Российской Федерации</t>
  </si>
  <si>
    <t>1 06 06 000 00 0000 110</t>
  </si>
  <si>
    <t>Земельный налог</t>
  </si>
  <si>
    <t>2 02 30 024 00 0000 150</t>
  </si>
  <si>
    <t>Субвенции местным бюджетам на выполнение передаваемых полномочий субъектов Российской Федерации</t>
  </si>
  <si>
    <t>1 06 06 030 00 0000 110</t>
  </si>
  <si>
    <t>Земельный налог с организаций</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</si>
  <si>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</si>
  <si>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</si>
  <si>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2 02 30 024 04 0006 150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</si>
  <si>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</si>
  <si>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</si>
  <si>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</si>
  <si>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1 06 06 040 00 0000 110</t>
  </si>
  <si>
    <t>Земельный налог с физических лиц</t>
  </si>
  <si>
    <t>2 02 30 024 04 0011 150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</si>
  <si>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</si>
  <si>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2 02 30 024 04 0013 150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</si>
  <si>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</si>
  <si>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1 08 00 000 00 0000 000</t>
  </si>
  <si>
    <t>ГОСУДАРСТВЕННАЯ ПОШЛИНА</t>
  </si>
  <si>
    <t>2 02 30 024 04 0015 150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</si>
  <si>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 определения соответствия объектов жилищного строительства, присвоения адресов и согласования перепланировки помещений)</t>
  </si>
  <si>
    <t>1 08 03 000 01 0000 110</t>
  </si>
  <si>
    <t>Государственная пошлина по делам, рассматриваемым в судах общей юрисдикции, мировыми судьями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</si>
  <si>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</si>
  <si>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</si>
  <si>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</si>
  <si>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</si>
  <si>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2 02 30 029 04 0001 150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</si>
  <si>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</si>
  <si>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</si>
  <si>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</si>
  <si>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</si>
  <si>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</si>
  <si>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Государственная пошлина за выдачу разрешения на установку рекламной конструкции</t>
  </si>
  <si>
    <t>2 02 35 082 04 0000 150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</si>
  <si>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</si>
  <si>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1 08 07 150 01 1000 110</t>
  </si>
  <si>
    <t>1 11 00 000 00 0000 000</t>
  </si>
  <si>
    <t>ДОХОДЫ ОТ ИСПОЛЬЗОВАНИЯ ИМУЩЕСТВА, НАХОДЯЩЕГОСЯ В ГОСУДАРСТВЕННОЙ И МУНИЦИПАЛЬНОЙ СОБСТВЕННОСТИ</t>
  </si>
  <si>
    <t>2 02 35 179 04 0000 150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</si>
  <si>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</si>
  <si>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</si>
  <si>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</si>
  <si>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2 02 35 303 04 0000 150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</si>
  <si>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</si>
  <si>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</si>
  <si>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</si>
  <si>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2 02 39 998 04 0000 150</t>
  </si>
  <si>
    <t>Единая субвенция бюджетам городских округов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</si>
  <si>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</si>
  <si>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</si>
  <si>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2 02 39 999 00 0000 150</t>
  </si>
  <si>
    <t>Прочие субвенции</t>
  </si>
  <si>
    <t>2 02 39 999 04 0006 150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</si>
  <si>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</si>
  <si>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1 11 05 034 04 0000 120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</si>
  <si>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</si>
  <si>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2 02 39 999 04 0007 150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</si>
  <si>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</si>
  <si>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2 02 39 999 04 0008 150</t>
  </si>
  <si>
    <t>Прочие субвенции бюджетам городских округов (на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</si>
  <si>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1 11 05 074 04 0000 120</t>
  </si>
  <si>
    <t>Доходы от сдачи в аренду имущества, составляющего казну городских округов (за исключением земельных участков)</t>
  </si>
  <si>
    <t>2 02 39 999 04 0009 150</t>
  </si>
  <si>
    <t>Прочие субвенции бюджетам городских округов (на выплату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</si>
  <si>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</si>
  <si>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</si>
  <si>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2 02 39 999 04 0010 150</t>
  </si>
  <si>
    <t>Прочие субвенции бюджетам городских округов (на выплату пособия педагогическим работникам муниципальных дошкольных и общеобразовательных организаций - молодым специалистам)</t>
  </si>
  <si>
    <t>2 02 39 999 04 0001 150</t>
  </si>
  <si>
    <t>Прочие субвенции бюджетам городских округов (на предоставление жилищного сертификата и единовременной социальной выплаты)</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</si>
  <si>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</si>
  <si>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</si>
  <si>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2 02 40 000 00 0000 150</t>
  </si>
  <si>
    <t>Иные межбюджетные трансферты</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</si>
  <si>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</si>
  <si>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</si>
  <si>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2 02 45 519 04 0000 150</t>
  </si>
  <si>
    <t>Межбюджетные трансферты, передаваемые бюджетам городских округов на поддержку отрасли культуры</t>
  </si>
  <si>
    <t>2 02 49 999 04 0001 150</t>
  </si>
  <si>
    <t>Прочие межбюджетные трансферты, передаваемые бюджетам городских округов (на финансовое обеспечение стимулирующих выплат работникам организаций дополнительного образования сферы культуры Московской области с высоким уровнем достижений работы педагогического коллектива по дополнительному образованию в сфере культуры)</t>
  </si>
  <si>
    <t>2 02 49 999 04 0009 150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</si>
  <si>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</si>
  <si>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1 11 07 000 00 0000 120</t>
  </si>
  <si>
    <t>Платежи от государственных и муниципальных унитарных предприятий</t>
  </si>
  <si>
    <t>2 02 49 999 04 0014 150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</si>
  <si>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</si>
  <si>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2 02 49 999 04 0002 150</t>
  </si>
  <si>
    <t>Прочие межбюджетные трансферты, передаваемые бюджетам городских округов (на реализацию первоочередных мероприятий  по строительству и реконструкции сетей теплоснабжения муниципальной собственности)</t>
  </si>
  <si>
    <t>1 11 07 014 04 0000 120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</si>
  <si>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</si>
  <si>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2 02 49 999 04 0005 150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</si>
  <si>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</si>
  <si>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</si>
  <si>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</si>
  <si>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2 02 49 999 04 0016 150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</si>
  <si>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</si>
  <si>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2 03 00 000 00 0000 000</t>
  </si>
  <si>
    <t>БЕЗВОЗМЕЗДНЫЕ ПОСТУПЛЕНИЯ ОТ ГОСУДАРСТВЕННЫХ (МУНИЦИПАЛЬНЫХ) ОРГАНИЗАЦИЙ</t>
  </si>
  <si>
    <t>1 11 09 044 04 0007 120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</si>
  <si>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</si>
  <si>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</si>
  <si>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</si>
  <si>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</si>
  <si>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</si>
  <si>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</si>
  <si>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</si>
  <si>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</si>
  <si>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</si>
  <si>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</si>
  <si>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</si>
  <si>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</si>
  <si>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</si>
  <si>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2 07 00 000 00 0000 000</t>
  </si>
  <si>
    <t>ПРОЧИЕ БЕЗВОЗМЕЗДНЫЕ ПОСТУПЛЕНИЯ</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</si>
  <si>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</si>
  <si>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</si>
  <si>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Прочие безвозмездные поступления в бюджеты городских округов</t>
  </si>
  <si>
    <t>1 11 09 080 04 0004 120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</si>
  <si>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</si>
  <si>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2 07 04 050 04 0000 150</t>
  </si>
  <si>
    <t>1 12 00 000 00 0000 000</t>
  </si>
  <si>
    <t>ПЛАТЕЖИ ПРИ ПОЛЬЗОВАНИИ ПРИРОДНЫМИ РЕСУРСАМИ</t>
  </si>
  <si>
    <t>1 12 01 000 01 0000 120</t>
  </si>
  <si>
    <t>Плата за негативное воздействие на окружающую среду</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</si>
  <si>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</si>
  <si>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</si>
  <si>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2 18 04 010 04 0000 150</t>
  </si>
  <si>
    <t>Доходы бюджетов городских округов от возврата бюджетными учреждениями остатков субсидий прошлых лет</t>
  </si>
  <si>
    <t>2 18 04 020 04 0000 150</t>
  </si>
  <si>
    <t>Доходы бюджетов городских округов от возврата автономными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</si>
  <si>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</si>
  <si>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</si>
  <si>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</si>
  <si>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</si>
  <si>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</si>
  <si>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</si>
  <si>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</si>
  <si>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</si>
  <si>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</si>
  <si>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</si>
  <si>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 xml:space="preserve">ИТОГО  </t>
  </si>
  <si>
    <t>1 13 01 994 04 0002 130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</si>
  <si>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</si>
  <si>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1 13 01 994 04 0020 130</t>
  </si>
  <si>
    <t>Прочие доходы от оказания платных услуг (работ) получателями средств бюджетов городских округов (прочие доходы)</t>
  </si>
  <si>
    <t>1 13 01 994 04 0001 130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</si>
  <si>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</si>
  <si>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1 13 02 000 00 0000 130</t>
  </si>
  <si>
    <t>Доходы от компенсации затрат государства</t>
  </si>
  <si>
    <t>1 13 02 064 04 0000 130</t>
  </si>
  <si>
    <t>Доходы, поступающие в порядке возмещения расходов, понесенных в связи с эксплуатацией имущества городских округов</t>
  </si>
  <si>
    <t>1 13 02 994 04 0001 130</t>
  </si>
  <si>
    <t>Прочие доходы от компенсации затрат бюджетов городских округов (дебиторская задолженность прошлых лет)</t>
  </si>
  <si>
    <t>1 13 02 994 04 0003 130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</si>
  <si>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</si>
  <si>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1 13 02 994 04 0020 130</t>
  </si>
  <si>
    <t>Прочие доходы от компенсации затрат бюджетов городских округов (прочие доходы)</t>
  </si>
  <si>
    <t>1 13 02 994 04 0002 130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</si>
  <si>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</si>
  <si>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</si>
  <si>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</si>
  <si>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</si>
  <si>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</si>
  <si>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</si>
  <si>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</si>
  <si>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1 13 02 994 04 0008 130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</si>
  <si>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</si>
  <si>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</si>
  <si>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</si>
  <si>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</si>
  <si>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</si>
  <si>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</si>
  <si>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</si>
  <si>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</si>
  <si>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</si>
  <si>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</si>
  <si>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</si>
  <si>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</si>
  <si>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</si>
  <si>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</si>
  <si>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</si>
  <si>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</si>
  <si>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</si>
  <si>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</si>
  <si>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</si>
  <si>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</si>
  <si>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</si>
  <si>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1 16 00 000 00 0000 000</t>
  </si>
  <si>
    <t>ШТРАФЫ, САНКЦИИ, ВОЗМЕЩЕНИЕ УЩЕРБА</t>
  </si>
  <si>
    <t>Единица измерения: тыс. руб.</t>
  </si>
  <si>
    <t>План                                 на 2024 год</t>
  </si>
  <si>
    <t>Исполнение                                                         к годовому плану</t>
  </si>
  <si>
    <t>Отклонение</t>
  </si>
  <si>
    <t>%                       испол-нения</t>
  </si>
  <si>
    <t>%                             испол-нения</t>
  </si>
  <si>
    <t>План                           1 кв. 2024</t>
  </si>
  <si>
    <t>Факт                                       1 кв. 2024</t>
  </si>
  <si>
    <t>НАЛОГОВЫЕ ДОХОДЫ</t>
  </si>
  <si>
    <t>НЕНАЛОГОВЫЕ ДОХОДЫ</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</si>
  <si>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1 квартал 2024 года</t>
  </si>
  <si>
    <t>Исполнение кассового плана за 1 квартал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</si>
</sst>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6" x14ac:knownFonts="1">
    <font>
      <sz val="11"/>
      <color indexed="8"/>
      <name val="Calibri"/>
      <family val="2"/>
      <scheme val="minor"/>
    </font>
    <font>
      <sz val="11"/>
      <color indexed="8"/>
      <name val="Times New Roman"/>
      <family val="1"/>
      <charset val="204"/>
    </font>
    <font>
      <b/>
      <sz val="8"/>
      <color rgb="FF000000"/>
      <name val="Times New Roman"/>
      <family val="1"/>
      <charset val="204"/>
    </font>
    <font>
      <sz val="8"/>
      <color rgb="FF000000"/>
      <name val="Times New Roman"/>
      <family val="1"/>
      <charset val="204"/>
    </font>
    <font>
      <b/>
      <sz val="11"/>
      <color indexed="8"/>
      <name val="Times New Roman"/>
      <family val="1"/>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5">
    <xf numFmtId="0" fontId="0" fillId="0" borderId="0" xfId="0"/>
    <xf numFmtId="0" fontId="1" fillId="0" borderId="0" xfId="0" applyFont="1"/>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NumberFormat="1" applyFont="1" applyBorder="1" applyAlignment="1">
      <alignment horizontal="left" vertical="center" wrapText="1"/>
    </xf>
    <xf numFmtId="164" fontId="2" fillId="0" borderId="1" xfId="0" applyNumberFormat="1" applyFont="1" applyBorder="1" applyAlignment="1">
      <alignment horizontal="right" vertical="center"/>
    </xf>
    <xf numFmtId="165" fontId="2" fillId="0" borderId="1" xfId="0" applyNumberFormat="1" applyFont="1" applyBorder="1" applyAlignment="1">
      <alignment horizontal="right"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49" fontId="2" fillId="0" borderId="2" xfId="0" applyNumberFormat="1" applyFont="1" applyBorder="1" applyAlignment="1">
      <alignment horizontal="center" vertical="center"/>
    </xf>
    <xf numFmtId="0" fontId="2" fillId="0" borderId="2" xfId="0" applyNumberFormat="1" applyFont="1" applyBorder="1" applyAlignment="1">
      <alignment horizontal="left" vertical="center" wrapText="1"/>
    </xf>
    <xf numFmtId="0" fontId="4" fillId="0" borderId="0" xfId="0" applyFont="1"/>
    <xf numFmtId="0" fontId="5" fillId="0" borderId="0" xfId="0" applyNumberFormat="1" applyFont="1" applyBorder="1" applyAlignment="1"/>
    <xf numFmtId="4" fontId="5" fillId="0" borderId="0" xfId="0" applyNumberFormat="1" applyFont="1" applyBorder="1" applyAlignment="1">
      <alignment horizontal="right" vertical="center"/>
    </xf>
    <xf numFmtId="0" fontId="5" fillId="0" borderId="0" xfId="0" applyFont="1" applyBorder="1" applyAlignment="1"/>
    <xf numFmtId="4" fontId="5" fillId="0" borderId="1" xfId="0" applyNumberFormat="1" applyFont="1" applyBorder="1" applyAlignment="1">
      <alignment horizontal="center" vertical="center" wrapText="1"/>
    </xf>
    <xf numFmtId="164" fontId="2" fillId="2" borderId="1" xfId="0" applyNumberFormat="1" applyFont="1" applyFill="1" applyBorder="1" applyAlignment="1">
      <alignment horizontal="right" vertical="center"/>
    </xf>
    <xf numFmtId="0" fontId="5"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2" fillId="0" borderId="1" xfId="0" applyNumberFormat="1" applyFont="1" applyBorder="1" applyAlignment="1">
      <alignment vertical="center" wrapText="1"/>
    </xf>
    <xf numFmtId="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6"/>
  <sheetViews>
    <sheetView tabSelected="1" zoomScale="115" zoomScaleNormal="115" workbookViewId="0">
      <selection activeCell="E5" sqref="E5"/>
    </sheetView>
  </sheetViews>
  <sheetFormatPr defaultRowHeight="15" x14ac:dyDescent="0.25"/>
  <cols>
    <col min="1" max="1" width="7" style="1" customWidth="1"/>
    <col min="2" max="2" width="18.42578125" style="1" bestFit="1" customWidth="1"/>
    <col min="3" max="3" width="53.7109375" style="1" customWidth="1"/>
    <col min="4" max="6" width="10.7109375" style="1" customWidth="1"/>
    <col min="7" max="7" width="11.5703125" style="1" customWidth="1"/>
    <col min="8" max="8" width="10.7109375" style="1" customWidth="1"/>
    <col min="9" max="9" width="11.7109375" style="1" customWidth="1"/>
    <col min="10" max="10" width="8.7109375" style="1" customWidth="1"/>
    <col min="11" max="16384" width="9.140625" style="1"/>
  </cols>
  <sheetData>
    <row r="1" spans="1:10" ht="34.5" customHeight="1" x14ac:dyDescent="0.25">
      <c r="A1" s="20" t="s">
        <v>358</v>
      </c>
      <c r="B1" s="20"/>
      <c r="C1" s="20"/>
      <c r="D1" s="20"/>
      <c r="E1" s="20"/>
      <c r="F1" s="20"/>
      <c r="G1" s="20"/>
      <c r="H1" s="20"/>
      <c r="I1" s="20"/>
      <c r="J1" s="20"/>
    </row>
    <row r="2" spans="1:10" x14ac:dyDescent="0.25">
      <c r="A2" s="13"/>
      <c r="B2" s="13"/>
      <c r="C2" s="13"/>
      <c r="D2" s="13"/>
      <c r="E2" s="13"/>
      <c r="F2" s="13"/>
      <c r="G2" s="13"/>
      <c r="H2" s="13"/>
      <c r="I2" s="13"/>
      <c r="J2" s="13"/>
    </row>
    <row r="3" spans="1:10" x14ac:dyDescent="0.25">
      <c r="A3" s="14" t="s">
        <v>348</v>
      </c>
      <c r="B3" s="14"/>
      <c r="C3" s="14"/>
      <c r="D3" s="15"/>
      <c r="E3" s="16"/>
      <c r="F3" s="16"/>
      <c r="G3" s="16"/>
      <c r="H3" s="16"/>
      <c r="I3" s="13"/>
      <c r="J3" s="13"/>
    </row>
    <row r="4" spans="1:10" ht="29.25" customHeight="1" x14ac:dyDescent="0.25">
      <c r="A4" s="19" t="s">
        <v>11</v>
      </c>
      <c r="B4" s="23" t="s">
        <v>12</v>
      </c>
      <c r="C4" s="23" t="s">
        <v>13</v>
      </c>
      <c r="D4" s="24" t="s">
        <v>349</v>
      </c>
      <c r="E4" s="22" t="s">
        <v>359</v>
      </c>
      <c r="F4" s="22"/>
      <c r="G4" s="22"/>
      <c r="H4" s="22"/>
      <c r="I4" s="19" t="s">
        <v>350</v>
      </c>
      <c r="J4" s="19"/>
    </row>
    <row r="5" spans="1:10" ht="38.25" x14ac:dyDescent="0.25">
      <c r="A5" s="19"/>
      <c r="B5" s="23"/>
      <c r="C5" s="23"/>
      <c r="D5" s="24"/>
      <c r="E5" s="17" t="s">
        <v>354</v>
      </c>
      <c r="F5" s="17" t="s">
        <v>355</v>
      </c>
      <c r="G5" s="17" t="s">
        <v>351</v>
      </c>
      <c r="H5" s="17" t="s">
        <v>352</v>
      </c>
      <c r="I5" s="17" t="s">
        <v>351</v>
      </c>
      <c r="J5" s="17" t="s">
        <v>353</v>
      </c>
    </row>
    <row r="6" spans="1:10" x14ac:dyDescent="0.25">
      <c r="A6" s="2">
        <v>1</v>
      </c>
      <c r="B6" s="2">
        <v>2</v>
      </c>
      <c r="C6" s="2">
        <v>3</v>
      </c>
      <c r="D6" s="2">
        <v>4</v>
      </c>
      <c r="E6" s="2">
        <v>5</v>
      </c>
      <c r="F6" s="2">
        <v>6</v>
      </c>
      <c r="G6" s="2">
        <v>7</v>
      </c>
      <c r="H6" s="2">
        <v>8</v>
      </c>
      <c r="I6" s="2">
        <v>9</v>
      </c>
      <c r="J6" s="2">
        <v>10</v>
      </c>
    </row>
    <row r="7" spans="1:10" x14ac:dyDescent="0.25">
      <c r="A7" s="3" t="s">
        <v>0</v>
      </c>
      <c r="B7" s="3" t="s">
        <v>17</v>
      </c>
      <c r="C7" s="4" t="s">
        <v>18</v>
      </c>
      <c r="D7" s="5">
        <v>19046485000</v>
      </c>
      <c r="E7" s="5">
        <v>3359302000</v>
      </c>
      <c r="F7" s="18">
        <v>3670853381.79</v>
      </c>
      <c r="G7" s="5">
        <f>F7-E7</f>
        <v>311551381.78999996</v>
      </c>
      <c r="H7" s="6">
        <f>F7/E7*100</f>
        <v>109.27428917644202</v>
      </c>
      <c r="I7" s="5">
        <f>F7-D7</f>
        <v>-15375631618.209999</v>
      </c>
      <c r="J7" s="6">
        <f>F7/D7*100</f>
        <v>19.273127728239619</v>
      </c>
    </row>
    <row r="8" spans="1:10" x14ac:dyDescent="0.25">
      <c r="A8" s="3"/>
      <c r="B8" s="3"/>
      <c r="C8" s="4" t="s">
        <v>356</v>
      </c>
      <c r="D8" s="5">
        <f>D9+D11+D17+D23+D28</f>
        <v>16571311000</v>
      </c>
      <c r="E8" s="5">
        <f t="shared" ref="E8:F8" si="0">E9+E11+E17+E23+E28</f>
        <v>2528307000</v>
      </c>
      <c r="F8" s="5">
        <f t="shared" si="0"/>
        <v>2591375614.7900004</v>
      </c>
      <c r="G8" s="5">
        <f>F8-E8</f>
        <v>63068614.790000439</v>
      </c>
      <c r="H8" s="6">
        <f t="shared" ref="H8:H26" si="1">F8/E8*100</f>
        <v>102.49449986848909</v>
      </c>
      <c r="I8" s="5">
        <f>F8-D8</f>
        <v>-13979935385.209999</v>
      </c>
      <c r="J8" s="6">
        <f t="shared" ref="J8:J26" si="2">F8/D8*100</f>
        <v>15.637722415504726</v>
      </c>
    </row>
    <row r="9" spans="1:10" x14ac:dyDescent="0.25">
      <c r="A9" s="3" t="s">
        <v>0</v>
      </c>
      <c r="B9" s="3" t="s">
        <v>19</v>
      </c>
      <c r="C9" s="4" t="s">
        <v>20</v>
      </c>
      <c r="D9" s="5">
        <v>6571473000</v>
      </c>
      <c r="E9" s="5">
        <v>1003696000</v>
      </c>
      <c r="F9" s="5">
        <v>1173739544.6600001</v>
      </c>
      <c r="G9" s="5">
        <f t="shared" ref="G9:G26" si="3">F9-E9</f>
        <v>170043544.66000009</v>
      </c>
      <c r="H9" s="6">
        <f t="shared" si="1"/>
        <v>116.94173780307982</v>
      </c>
      <c r="I9" s="5">
        <f t="shared" ref="I9:I26" si="4">F9-D9</f>
        <v>-5397733455.3400002</v>
      </c>
      <c r="J9" s="6">
        <f t="shared" si="2"/>
        <v>17.861133183686519</v>
      </c>
    </row>
    <row r="10" spans="1:10" x14ac:dyDescent="0.25">
      <c r="A10" s="3" t="s">
        <v>0</v>
      </c>
      <c r="B10" s="3" t="s">
        <v>23</v>
      </c>
      <c r="C10" s="4" t="s">
        <v>24</v>
      </c>
      <c r="D10" s="5">
        <v>6571473000</v>
      </c>
      <c r="E10" s="5">
        <v>1003696000</v>
      </c>
      <c r="F10" s="5">
        <v>1173739544.6600001</v>
      </c>
      <c r="G10" s="5">
        <f t="shared" si="3"/>
        <v>170043544.66000009</v>
      </c>
      <c r="H10" s="6">
        <f t="shared" si="1"/>
        <v>116.94173780307982</v>
      </c>
      <c r="I10" s="5">
        <f t="shared" si="4"/>
        <v>-5397733455.3400002</v>
      </c>
      <c r="J10" s="6">
        <f t="shared" si="2"/>
        <v>17.861133183686519</v>
      </c>
    </row>
    <row r="11" spans="1:10" ht="21" x14ac:dyDescent="0.25">
      <c r="A11" s="3" t="s">
        <v>0</v>
      </c>
      <c r="B11" s="3" t="s">
        <v>55</v>
      </c>
      <c r="C11" s="4" t="s">
        <v>56</v>
      </c>
      <c r="D11" s="5">
        <v>78546000</v>
      </c>
      <c r="E11" s="5">
        <v>18193000</v>
      </c>
      <c r="F11" s="5">
        <v>19449599.710000001</v>
      </c>
      <c r="G11" s="5">
        <f t="shared" si="3"/>
        <v>1256599.7100000009</v>
      </c>
      <c r="H11" s="6">
        <f t="shared" si="1"/>
        <v>106.90705056890013</v>
      </c>
      <c r="I11" s="5">
        <f t="shared" si="4"/>
        <v>-59096400.289999999</v>
      </c>
      <c r="J11" s="6">
        <f t="shared" si="2"/>
        <v>24.762049894329436</v>
      </c>
    </row>
    <row r="12" spans="1:10" ht="21" x14ac:dyDescent="0.25">
      <c r="A12" s="3" t="s">
        <v>0</v>
      </c>
      <c r="B12" s="3" t="s">
        <v>59</v>
      </c>
      <c r="C12" s="4" t="s">
        <v>60</v>
      </c>
      <c r="D12" s="5">
        <v>78546000</v>
      </c>
      <c r="E12" s="5">
        <v>18193000</v>
      </c>
      <c r="F12" s="5">
        <v>19449599.710000001</v>
      </c>
      <c r="G12" s="5">
        <f t="shared" si="3"/>
        <v>1256599.7100000009</v>
      </c>
      <c r="H12" s="6">
        <f t="shared" si="1"/>
        <v>106.90705056890013</v>
      </c>
      <c r="I12" s="5">
        <f t="shared" si="4"/>
        <v>-59096400.289999999</v>
      </c>
      <c r="J12" s="6">
        <f t="shared" si="2"/>
        <v>24.762049894329436</v>
      </c>
    </row>
    <row r="13" spans="1:10" ht="67.5" x14ac:dyDescent="0.25">
      <c r="A13" s="7" t="s">
        <v>6</v>
      </c>
      <c r="B13" s="7" t="s">
        <v>65</v>
      </c>
      <c r="C13" s="8" t="s">
        <v>66</v>
      </c>
      <c r="D13" s="9">
        <v>39208000</v>
      </c>
      <c r="E13" s="9">
        <v>8886000</v>
      </c>
      <c r="F13" s="9">
        <v>9535811.9000000004</v>
      </c>
      <c r="G13" s="9">
        <f t="shared" si="3"/>
        <v>649811.90000000037</v>
      </c>
      <c r="H13" s="10">
        <f t="shared" si="1"/>
        <v>107.31276052216971</v>
      </c>
      <c r="I13" s="9">
        <f t="shared" si="4"/>
        <v>-29672188.100000001</v>
      </c>
      <c r="J13" s="10">
        <f t="shared" si="2"/>
        <v>24.321087278106511</v>
      </c>
    </row>
    <row r="14" spans="1:10" ht="78.75" x14ac:dyDescent="0.25">
      <c r="A14" s="7" t="s">
        <v>6</v>
      </c>
      <c r="B14" s="7" t="s">
        <v>71</v>
      </c>
      <c r="C14" s="8" t="s">
        <v>72</v>
      </c>
      <c r="D14" s="9">
        <v>222000</v>
      </c>
      <c r="E14" s="9">
        <v>49000</v>
      </c>
      <c r="F14" s="9">
        <v>50170.06</v>
      </c>
      <c r="G14" s="9">
        <f t="shared" si="3"/>
        <v>1170.0599999999977</v>
      </c>
      <c r="H14" s="10">
        <f t="shared" si="1"/>
        <v>102.38787755102041</v>
      </c>
      <c r="I14" s="9">
        <f t="shared" si="4"/>
        <v>-171829.94</v>
      </c>
      <c r="J14" s="10">
        <f t="shared" si="2"/>
        <v>22.599126126126126</v>
      </c>
    </row>
    <row r="15" spans="1:10" ht="67.5" x14ac:dyDescent="0.25">
      <c r="A15" s="7" t="s">
        <v>6</v>
      </c>
      <c r="B15" s="7" t="s">
        <v>77</v>
      </c>
      <c r="C15" s="8" t="s">
        <v>78</v>
      </c>
      <c r="D15" s="9">
        <v>43462000</v>
      </c>
      <c r="E15" s="9">
        <v>10346000</v>
      </c>
      <c r="F15" s="9">
        <v>10876034.689999999</v>
      </c>
      <c r="G15" s="9">
        <f t="shared" si="3"/>
        <v>530034.68999999948</v>
      </c>
      <c r="H15" s="10">
        <f t="shared" si="1"/>
        <v>105.12308805335395</v>
      </c>
      <c r="I15" s="9">
        <f t="shared" si="4"/>
        <v>-32585965.310000002</v>
      </c>
      <c r="J15" s="10">
        <f t="shared" si="2"/>
        <v>25.024238852330772</v>
      </c>
    </row>
    <row r="16" spans="1:10" ht="67.5" x14ac:dyDescent="0.25">
      <c r="A16" s="7" t="s">
        <v>6</v>
      </c>
      <c r="B16" s="7" t="s">
        <v>83</v>
      </c>
      <c r="C16" s="8" t="s">
        <v>84</v>
      </c>
      <c r="D16" s="9">
        <v>-4346000</v>
      </c>
      <c r="E16" s="9">
        <v>-1088000</v>
      </c>
      <c r="F16" s="9">
        <v>-1012416.94</v>
      </c>
      <c r="G16" s="9">
        <f t="shared" si="3"/>
        <v>75583.060000000056</v>
      </c>
      <c r="H16" s="10">
        <f t="shared" si="1"/>
        <v>93.053027573529405</v>
      </c>
      <c r="I16" s="9">
        <f t="shared" si="4"/>
        <v>3333583.06</v>
      </c>
      <c r="J16" s="10">
        <f t="shared" si="2"/>
        <v>23.295373676944315</v>
      </c>
    </row>
    <row r="17" spans="1:10" x14ac:dyDescent="0.25">
      <c r="A17" s="3" t="s">
        <v>0</v>
      </c>
      <c r="B17" s="3" t="s">
        <v>87</v>
      </c>
      <c r="C17" s="4" t="s">
        <v>88</v>
      </c>
      <c r="D17" s="5">
        <v>4363206000</v>
      </c>
      <c r="E17" s="5">
        <v>750905000</v>
      </c>
      <c r="F17" s="5">
        <v>561520570.28999996</v>
      </c>
      <c r="G17" s="5">
        <f t="shared" si="3"/>
        <v>-189384429.71000004</v>
      </c>
      <c r="H17" s="6">
        <f t="shared" si="1"/>
        <v>74.779175833161318</v>
      </c>
      <c r="I17" s="5">
        <f t="shared" si="4"/>
        <v>-3801685429.71</v>
      </c>
      <c r="J17" s="6">
        <f t="shared" si="2"/>
        <v>12.869448985218664</v>
      </c>
    </row>
    <row r="18" spans="1:10" ht="22.5" x14ac:dyDescent="0.25">
      <c r="A18" s="7" t="s">
        <v>0</v>
      </c>
      <c r="B18" s="7" t="s">
        <v>91</v>
      </c>
      <c r="C18" s="8" t="s">
        <v>92</v>
      </c>
      <c r="D18" s="9">
        <v>4058204000</v>
      </c>
      <c r="E18" s="9">
        <v>598579000</v>
      </c>
      <c r="F18" s="9">
        <v>435557821.97000003</v>
      </c>
      <c r="G18" s="9">
        <f t="shared" si="3"/>
        <v>-163021178.02999997</v>
      </c>
      <c r="H18" s="10">
        <f t="shared" si="1"/>
        <v>72.765302820513256</v>
      </c>
      <c r="I18" s="9">
        <f t="shared" si="4"/>
        <v>-3622646178.0299997</v>
      </c>
      <c r="J18" s="10">
        <f t="shared" si="2"/>
        <v>10.732772969766922</v>
      </c>
    </row>
    <row r="19" spans="1:10" x14ac:dyDescent="0.25">
      <c r="A19" s="7" t="s">
        <v>0</v>
      </c>
      <c r="B19" s="7" t="s">
        <v>111</v>
      </c>
      <c r="C19" s="8" t="s">
        <v>112</v>
      </c>
      <c r="D19" s="9">
        <v>0</v>
      </c>
      <c r="E19" s="9">
        <v>0</v>
      </c>
      <c r="F19" s="9">
        <v>399528.34</v>
      </c>
      <c r="G19" s="9">
        <f t="shared" si="3"/>
        <v>399528.34</v>
      </c>
      <c r="H19" s="10">
        <v>0</v>
      </c>
      <c r="I19" s="9">
        <f t="shared" si="4"/>
        <v>399528.34</v>
      </c>
      <c r="J19" s="10">
        <v>0</v>
      </c>
    </row>
    <row r="20" spans="1:10" x14ac:dyDescent="0.25">
      <c r="A20" s="7" t="s">
        <v>0</v>
      </c>
      <c r="B20" s="7" t="s">
        <v>121</v>
      </c>
      <c r="C20" s="8" t="s">
        <v>122</v>
      </c>
      <c r="D20" s="9">
        <v>0</v>
      </c>
      <c r="E20" s="9">
        <v>0</v>
      </c>
      <c r="F20" s="9">
        <v>12000</v>
      </c>
      <c r="G20" s="9">
        <f t="shared" si="3"/>
        <v>12000</v>
      </c>
      <c r="H20" s="10">
        <v>0</v>
      </c>
      <c r="I20" s="9">
        <f t="shared" si="4"/>
        <v>12000</v>
      </c>
      <c r="J20" s="10">
        <v>0</v>
      </c>
    </row>
    <row r="21" spans="1:10" ht="22.5" x14ac:dyDescent="0.25">
      <c r="A21" s="7" t="s">
        <v>0</v>
      </c>
      <c r="B21" s="7" t="s">
        <v>129</v>
      </c>
      <c r="C21" s="8" t="s">
        <v>130</v>
      </c>
      <c r="D21" s="9">
        <v>300993000</v>
      </c>
      <c r="E21" s="9">
        <v>151400000</v>
      </c>
      <c r="F21" s="9">
        <v>123684679.65000001</v>
      </c>
      <c r="G21" s="9">
        <f t="shared" si="3"/>
        <v>-27715320.349999994</v>
      </c>
      <c r="H21" s="10">
        <f t="shared" si="1"/>
        <v>81.693975990752975</v>
      </c>
      <c r="I21" s="9">
        <f t="shared" si="4"/>
        <v>-177308320.34999999</v>
      </c>
      <c r="J21" s="10">
        <f t="shared" si="2"/>
        <v>41.092211330496056</v>
      </c>
    </row>
    <row r="22" spans="1:10" ht="22.5" x14ac:dyDescent="0.25">
      <c r="A22" s="7" t="s">
        <v>0</v>
      </c>
      <c r="B22" s="7" t="s">
        <v>137</v>
      </c>
      <c r="C22" s="8" t="s">
        <v>138</v>
      </c>
      <c r="D22" s="9">
        <v>4009000</v>
      </c>
      <c r="E22" s="9">
        <v>926000</v>
      </c>
      <c r="F22" s="9">
        <v>1866540.33</v>
      </c>
      <c r="G22" s="9">
        <f t="shared" si="3"/>
        <v>940540.33000000007</v>
      </c>
      <c r="H22" s="10">
        <f t="shared" si="1"/>
        <v>201.57023002159829</v>
      </c>
      <c r="I22" s="9">
        <f t="shared" si="4"/>
        <v>-2142459.67</v>
      </c>
      <c r="J22" s="10">
        <f t="shared" si="2"/>
        <v>46.558751060114744</v>
      </c>
    </row>
    <row r="23" spans="1:10" x14ac:dyDescent="0.25">
      <c r="A23" s="3" t="s">
        <v>0</v>
      </c>
      <c r="B23" s="3" t="s">
        <v>145</v>
      </c>
      <c r="C23" s="4" t="s">
        <v>146</v>
      </c>
      <c r="D23" s="5">
        <v>5452452000</v>
      </c>
      <c r="E23" s="5">
        <v>731595000</v>
      </c>
      <c r="F23" s="5">
        <v>810739800.33000004</v>
      </c>
      <c r="G23" s="5">
        <f t="shared" si="3"/>
        <v>79144800.330000043</v>
      </c>
      <c r="H23" s="6">
        <f t="shared" si="1"/>
        <v>110.81811662600209</v>
      </c>
      <c r="I23" s="5">
        <f t="shared" si="4"/>
        <v>-4641712199.6700001</v>
      </c>
      <c r="J23" s="6">
        <f t="shared" si="2"/>
        <v>14.869269831811449</v>
      </c>
    </row>
    <row r="24" spans="1:10" x14ac:dyDescent="0.25">
      <c r="A24" s="7" t="s">
        <v>0</v>
      </c>
      <c r="B24" s="7" t="s">
        <v>149</v>
      </c>
      <c r="C24" s="8" t="s">
        <v>150</v>
      </c>
      <c r="D24" s="9">
        <v>1079699000</v>
      </c>
      <c r="E24" s="9">
        <v>30120000</v>
      </c>
      <c r="F24" s="9">
        <v>69162138.239999995</v>
      </c>
      <c r="G24" s="9">
        <f t="shared" si="3"/>
        <v>39042138.239999995</v>
      </c>
      <c r="H24" s="10">
        <f t="shared" si="1"/>
        <v>229.62197290836653</v>
      </c>
      <c r="I24" s="9">
        <f t="shared" si="4"/>
        <v>-1010536861.76</v>
      </c>
      <c r="J24" s="10">
        <f t="shared" si="2"/>
        <v>6.4056869775743053</v>
      </c>
    </row>
    <row r="25" spans="1:10" x14ac:dyDescent="0.25">
      <c r="A25" s="3" t="s">
        <v>0</v>
      </c>
      <c r="B25" s="3" t="s">
        <v>157</v>
      </c>
      <c r="C25" s="4" t="s">
        <v>158</v>
      </c>
      <c r="D25" s="5">
        <v>4372753000</v>
      </c>
      <c r="E25" s="5">
        <v>701475000</v>
      </c>
      <c r="F25" s="5">
        <v>741577662.09000003</v>
      </c>
      <c r="G25" s="5">
        <f t="shared" si="3"/>
        <v>40102662.090000033</v>
      </c>
      <c r="H25" s="6">
        <f t="shared" si="1"/>
        <v>105.71690539078371</v>
      </c>
      <c r="I25" s="5">
        <f t="shared" si="4"/>
        <v>-3631175337.9099998</v>
      </c>
      <c r="J25" s="6">
        <f t="shared" si="2"/>
        <v>16.959056733595517</v>
      </c>
    </row>
    <row r="26" spans="1:10" x14ac:dyDescent="0.25">
      <c r="A26" s="7" t="s">
        <v>0</v>
      </c>
      <c r="B26" s="7" t="s">
        <v>161</v>
      </c>
      <c r="C26" s="8" t="s">
        <v>162</v>
      </c>
      <c r="D26" s="9">
        <v>2849622000</v>
      </c>
      <c r="E26" s="9">
        <v>611529000</v>
      </c>
      <c r="F26" s="9">
        <v>651904574</v>
      </c>
      <c r="G26" s="9">
        <f t="shared" si="3"/>
        <v>40375574</v>
      </c>
      <c r="H26" s="10">
        <f t="shared" si="1"/>
        <v>106.60239726979424</v>
      </c>
      <c r="I26" s="9">
        <f t="shared" si="4"/>
        <v>-2197717426</v>
      </c>
      <c r="J26" s="10">
        <f t="shared" si="2"/>
        <v>22.876878898324058</v>
      </c>
    </row>
    <row r="27" spans="1:10" x14ac:dyDescent="0.25">
      <c r="A27" s="7" t="s">
        <v>0</v>
      </c>
      <c r="B27" s="7" t="s">
        <v>169</v>
      </c>
      <c r="C27" s="8" t="s">
        <v>170</v>
      </c>
      <c r="D27" s="9">
        <v>1523131000</v>
      </c>
      <c r="E27" s="9">
        <v>89946000</v>
      </c>
      <c r="F27" s="9">
        <v>89673088.090000004</v>
      </c>
      <c r="G27" s="9">
        <f t="shared" ref="G27:G62" si="5">F27-E27</f>
        <v>-272911.90999999642</v>
      </c>
      <c r="H27" s="10">
        <f t="shared" ref="H27:H59" si="6">F27/E27*100</f>
        <v>99.696582493940809</v>
      </c>
      <c r="I27" s="9">
        <f t="shared" ref="I27:I62" si="7">F27-D27</f>
        <v>-1433457911.9100001</v>
      </c>
      <c r="J27" s="10">
        <f t="shared" ref="J27:J59" si="8">F27/D27*100</f>
        <v>5.8874179627359702</v>
      </c>
    </row>
    <row r="28" spans="1:10" x14ac:dyDescent="0.25">
      <c r="A28" s="3" t="s">
        <v>0</v>
      </c>
      <c r="B28" s="3" t="s">
        <v>175</v>
      </c>
      <c r="C28" s="4" t="s">
        <v>176</v>
      </c>
      <c r="D28" s="5">
        <v>105634000</v>
      </c>
      <c r="E28" s="5">
        <v>23918000</v>
      </c>
      <c r="F28" s="5">
        <v>25926099.800000001</v>
      </c>
      <c r="G28" s="5">
        <f t="shared" si="5"/>
        <v>2008099.8000000007</v>
      </c>
      <c r="H28" s="6">
        <f t="shared" si="6"/>
        <v>108.39576804080609</v>
      </c>
      <c r="I28" s="5">
        <f t="shared" si="7"/>
        <v>-79707900.200000003</v>
      </c>
      <c r="J28" s="6">
        <f t="shared" si="8"/>
        <v>24.54332866311983</v>
      </c>
    </row>
    <row r="29" spans="1:10" ht="21" x14ac:dyDescent="0.25">
      <c r="A29" s="3" t="s">
        <v>0</v>
      </c>
      <c r="B29" s="3" t="s">
        <v>179</v>
      </c>
      <c r="C29" s="4" t="s">
        <v>180</v>
      </c>
      <c r="D29" s="5">
        <v>105429000</v>
      </c>
      <c r="E29" s="5">
        <v>23803000</v>
      </c>
      <c r="F29" s="5">
        <v>25736099.800000001</v>
      </c>
      <c r="G29" s="5">
        <f t="shared" si="5"/>
        <v>1933099.8000000007</v>
      </c>
      <c r="H29" s="6">
        <f t="shared" si="6"/>
        <v>108.12124438096038</v>
      </c>
      <c r="I29" s="5">
        <f t="shared" si="7"/>
        <v>-79692900.200000003</v>
      </c>
      <c r="J29" s="6">
        <f t="shared" si="8"/>
        <v>24.410835538608922</v>
      </c>
    </row>
    <row r="30" spans="1:10" ht="33.75" x14ac:dyDescent="0.25">
      <c r="A30" s="7" t="s">
        <v>6</v>
      </c>
      <c r="B30" s="7" t="s">
        <v>183</v>
      </c>
      <c r="C30" s="8" t="s">
        <v>184</v>
      </c>
      <c r="D30" s="9">
        <v>105429000</v>
      </c>
      <c r="E30" s="9">
        <v>23803000</v>
      </c>
      <c r="F30" s="9">
        <v>25736099.800000001</v>
      </c>
      <c r="G30" s="9">
        <f t="shared" si="5"/>
        <v>1933099.8000000007</v>
      </c>
      <c r="H30" s="10">
        <f t="shared" si="6"/>
        <v>108.12124438096038</v>
      </c>
      <c r="I30" s="9">
        <f t="shared" si="7"/>
        <v>-79692900.200000003</v>
      </c>
      <c r="J30" s="10">
        <f t="shared" si="8"/>
        <v>24.410835538608922</v>
      </c>
    </row>
    <row r="31" spans="1:10" ht="22.5" x14ac:dyDescent="0.25">
      <c r="A31" s="7" t="s">
        <v>2</v>
      </c>
      <c r="B31" s="7" t="s">
        <v>194</v>
      </c>
      <c r="C31" s="8" t="s">
        <v>191</v>
      </c>
      <c r="D31" s="9">
        <v>205000</v>
      </c>
      <c r="E31" s="9">
        <v>115000</v>
      </c>
      <c r="F31" s="9">
        <v>190000</v>
      </c>
      <c r="G31" s="9">
        <f t="shared" si="5"/>
        <v>75000</v>
      </c>
      <c r="H31" s="10">
        <f t="shared" si="6"/>
        <v>165.21739130434781</v>
      </c>
      <c r="I31" s="9">
        <f t="shared" si="7"/>
        <v>-15000</v>
      </c>
      <c r="J31" s="10">
        <f t="shared" si="8"/>
        <v>92.682926829268297</v>
      </c>
    </row>
    <row r="32" spans="1:10" s="13" customFormat="1" ht="14.25" x14ac:dyDescent="0.2">
      <c r="A32" s="11"/>
      <c r="B32" s="11"/>
      <c r="C32" s="12" t="s">
        <v>357</v>
      </c>
      <c r="D32" s="5">
        <f>D33+D52+D54+D72+D82+D83</f>
        <v>2475174000</v>
      </c>
      <c r="E32" s="5">
        <f t="shared" ref="E32:F32" si="9">E33+E52+E54+E72+E82+E83</f>
        <v>830995000</v>
      </c>
      <c r="F32" s="5">
        <f t="shared" si="9"/>
        <v>1079477369.54</v>
      </c>
      <c r="G32" s="5">
        <f t="shared" si="5"/>
        <v>248482369.53999996</v>
      </c>
      <c r="H32" s="6">
        <f t="shared" si="6"/>
        <v>129.90178876407199</v>
      </c>
      <c r="I32" s="5">
        <f t="shared" si="7"/>
        <v>-1395696630.46</v>
      </c>
      <c r="J32" s="6">
        <f t="shared" si="8"/>
        <v>43.612181185645937</v>
      </c>
    </row>
    <row r="33" spans="1:10" ht="31.5" x14ac:dyDescent="0.25">
      <c r="A33" s="3" t="s">
        <v>0</v>
      </c>
      <c r="B33" s="3" t="s">
        <v>195</v>
      </c>
      <c r="C33" s="4" t="s">
        <v>196</v>
      </c>
      <c r="D33" s="5">
        <v>1103235000</v>
      </c>
      <c r="E33" s="5">
        <v>250224000</v>
      </c>
      <c r="F33" s="5">
        <v>361264000</v>
      </c>
      <c r="G33" s="5">
        <f t="shared" si="5"/>
        <v>111040000</v>
      </c>
      <c r="H33" s="6">
        <f t="shared" si="6"/>
        <v>144.37623888995461</v>
      </c>
      <c r="I33" s="5">
        <f t="shared" si="7"/>
        <v>-741971000</v>
      </c>
      <c r="J33" s="6">
        <f t="shared" si="8"/>
        <v>32.74587916445725</v>
      </c>
    </row>
    <row r="34" spans="1:10" ht="52.5" x14ac:dyDescent="0.25">
      <c r="A34" s="3" t="s">
        <v>0</v>
      </c>
      <c r="B34" s="3" t="s">
        <v>199</v>
      </c>
      <c r="C34" s="4" t="s">
        <v>200</v>
      </c>
      <c r="D34" s="5">
        <v>935634000</v>
      </c>
      <c r="E34" s="5">
        <v>210534000</v>
      </c>
      <c r="F34" s="5">
        <v>318831588.50999999</v>
      </c>
      <c r="G34" s="5">
        <f t="shared" si="5"/>
        <v>108297588.50999999</v>
      </c>
      <c r="H34" s="6">
        <f t="shared" si="6"/>
        <v>151.43947700133944</v>
      </c>
      <c r="I34" s="5">
        <f t="shared" si="7"/>
        <v>-616802411.49000001</v>
      </c>
      <c r="J34" s="6">
        <f t="shared" si="8"/>
        <v>34.076528697118746</v>
      </c>
    </row>
    <row r="35" spans="1:10" ht="45" x14ac:dyDescent="0.25">
      <c r="A35" s="7" t="s">
        <v>3</v>
      </c>
      <c r="B35" s="7" t="s">
        <v>203</v>
      </c>
      <c r="C35" s="8" t="s">
        <v>204</v>
      </c>
      <c r="D35" s="9">
        <v>776455000</v>
      </c>
      <c r="E35" s="9">
        <v>177000000</v>
      </c>
      <c r="F35" s="9">
        <v>249653245.66</v>
      </c>
      <c r="G35" s="9">
        <f t="shared" si="5"/>
        <v>72653245.659999996</v>
      </c>
      <c r="H35" s="10">
        <f t="shared" si="6"/>
        <v>141.04703144632768</v>
      </c>
      <c r="I35" s="9">
        <f t="shared" si="7"/>
        <v>-526801754.34000003</v>
      </c>
      <c r="J35" s="10">
        <f t="shared" si="8"/>
        <v>32.152957436039436</v>
      </c>
    </row>
    <row r="36" spans="1:10" ht="45" x14ac:dyDescent="0.25">
      <c r="A36" s="7" t="s">
        <v>3</v>
      </c>
      <c r="B36" s="7" t="s">
        <v>207</v>
      </c>
      <c r="C36" s="8" t="s">
        <v>208</v>
      </c>
      <c r="D36" s="9">
        <v>86101000</v>
      </c>
      <c r="E36" s="9">
        <v>19500000</v>
      </c>
      <c r="F36" s="9">
        <v>41052863.030000001</v>
      </c>
      <c r="G36" s="9">
        <f t="shared" si="5"/>
        <v>21552863.030000001</v>
      </c>
      <c r="H36" s="10">
        <f t="shared" si="6"/>
        <v>210.52750271794872</v>
      </c>
      <c r="I36" s="9">
        <f t="shared" si="7"/>
        <v>-45048136.969999999</v>
      </c>
      <c r="J36" s="10">
        <f t="shared" si="8"/>
        <v>47.679891093018668</v>
      </c>
    </row>
    <row r="37" spans="1:10" ht="45" x14ac:dyDescent="0.25">
      <c r="A37" s="7" t="s">
        <v>3</v>
      </c>
      <c r="B37" s="7" t="s">
        <v>213</v>
      </c>
      <c r="C37" s="8" t="s">
        <v>214</v>
      </c>
      <c r="D37" s="9">
        <v>78000</v>
      </c>
      <c r="E37" s="9">
        <v>34000</v>
      </c>
      <c r="F37" s="9">
        <v>116410.74</v>
      </c>
      <c r="G37" s="9">
        <f t="shared" si="5"/>
        <v>82410.740000000005</v>
      </c>
      <c r="H37" s="10">
        <f t="shared" si="6"/>
        <v>342.38452941176473</v>
      </c>
      <c r="I37" s="9">
        <f t="shared" si="7"/>
        <v>38410.740000000005</v>
      </c>
      <c r="J37" s="10">
        <f t="shared" si="8"/>
        <v>149.24453846153847</v>
      </c>
    </row>
    <row r="38" spans="1:10" ht="22.5" x14ac:dyDescent="0.25">
      <c r="A38" s="7" t="s">
        <v>3</v>
      </c>
      <c r="B38" s="7" t="s">
        <v>219</v>
      </c>
      <c r="C38" s="8" t="s">
        <v>220</v>
      </c>
      <c r="D38" s="9">
        <v>73000000</v>
      </c>
      <c r="E38" s="9">
        <v>14000000</v>
      </c>
      <c r="F38" s="9">
        <v>28009069.079999998</v>
      </c>
      <c r="G38" s="9">
        <f t="shared" si="5"/>
        <v>14009069.079999998</v>
      </c>
      <c r="H38" s="10">
        <f t="shared" si="6"/>
        <v>200.06477914285713</v>
      </c>
      <c r="I38" s="9">
        <f t="shared" si="7"/>
        <v>-44990930.920000002</v>
      </c>
      <c r="J38" s="10">
        <f t="shared" si="8"/>
        <v>38.368587780821919</v>
      </c>
    </row>
    <row r="39" spans="1:10" ht="31.5" x14ac:dyDescent="0.25">
      <c r="A39" s="3" t="s">
        <v>0</v>
      </c>
      <c r="B39" s="3" t="s">
        <v>223</v>
      </c>
      <c r="C39" s="4" t="s">
        <v>224</v>
      </c>
      <c r="D39" s="5">
        <v>1350000</v>
      </c>
      <c r="E39" s="5">
        <v>538000</v>
      </c>
      <c r="F39" s="5">
        <v>1053351.9099999999</v>
      </c>
      <c r="G39" s="5">
        <f t="shared" si="5"/>
        <v>515351.90999999992</v>
      </c>
      <c r="H39" s="6">
        <f t="shared" si="6"/>
        <v>195.79031784386615</v>
      </c>
      <c r="I39" s="5">
        <f t="shared" si="7"/>
        <v>-296648.09000000008</v>
      </c>
      <c r="J39" s="6">
        <f t="shared" si="8"/>
        <v>78.026067407407396</v>
      </c>
    </row>
    <row r="40" spans="1:10" ht="67.5" x14ac:dyDescent="0.25">
      <c r="A40" s="7" t="s">
        <v>3</v>
      </c>
      <c r="B40" s="7" t="s">
        <v>229</v>
      </c>
      <c r="C40" s="8" t="s">
        <v>230</v>
      </c>
      <c r="D40" s="9">
        <v>650000</v>
      </c>
      <c r="E40" s="9">
        <v>328000</v>
      </c>
      <c r="F40" s="9">
        <v>259461.74</v>
      </c>
      <c r="G40" s="9">
        <f t="shared" si="5"/>
        <v>-68538.260000000009</v>
      </c>
      <c r="H40" s="10">
        <f t="shared" si="6"/>
        <v>79.104189024390237</v>
      </c>
      <c r="I40" s="9">
        <f t="shared" si="7"/>
        <v>-390538.26</v>
      </c>
      <c r="J40" s="10">
        <f t="shared" si="8"/>
        <v>39.917190769230771</v>
      </c>
    </row>
    <row r="41" spans="1:10" ht="56.25" x14ac:dyDescent="0.25">
      <c r="A41" s="7" t="s">
        <v>3</v>
      </c>
      <c r="B41" s="7" t="s">
        <v>233</v>
      </c>
      <c r="C41" s="8" t="s">
        <v>234</v>
      </c>
      <c r="D41" s="9">
        <v>700000</v>
      </c>
      <c r="E41" s="9">
        <v>210000</v>
      </c>
      <c r="F41" s="9">
        <v>793890.17</v>
      </c>
      <c r="G41" s="9">
        <f t="shared" si="5"/>
        <v>583890.17000000004</v>
      </c>
      <c r="H41" s="10">
        <f t="shared" si="6"/>
        <v>378.04293809523813</v>
      </c>
      <c r="I41" s="9">
        <f t="shared" si="7"/>
        <v>93890.170000000042</v>
      </c>
      <c r="J41" s="10">
        <f t="shared" si="8"/>
        <v>113.41288142857144</v>
      </c>
    </row>
    <row r="42" spans="1:10" ht="21" x14ac:dyDescent="0.25">
      <c r="A42" s="3" t="s">
        <v>0</v>
      </c>
      <c r="B42" s="3" t="s">
        <v>241</v>
      </c>
      <c r="C42" s="4" t="s">
        <v>242</v>
      </c>
      <c r="D42" s="5">
        <v>233000</v>
      </c>
      <c r="E42" s="5">
        <v>0</v>
      </c>
      <c r="F42" s="5">
        <v>0</v>
      </c>
      <c r="G42" s="5">
        <f t="shared" si="5"/>
        <v>0</v>
      </c>
      <c r="H42" s="6">
        <v>0</v>
      </c>
      <c r="I42" s="5">
        <f t="shared" si="7"/>
        <v>-233000</v>
      </c>
      <c r="J42" s="6">
        <f t="shared" si="8"/>
        <v>0</v>
      </c>
    </row>
    <row r="43" spans="1:10" ht="33.75" x14ac:dyDescent="0.25">
      <c r="A43" s="7" t="s">
        <v>3</v>
      </c>
      <c r="B43" s="7" t="s">
        <v>247</v>
      </c>
      <c r="C43" s="8" t="s">
        <v>248</v>
      </c>
      <c r="D43" s="9">
        <v>233000</v>
      </c>
      <c r="E43" s="9">
        <v>0</v>
      </c>
      <c r="F43" s="9">
        <v>0</v>
      </c>
      <c r="G43" s="9">
        <f t="shared" si="5"/>
        <v>0</v>
      </c>
      <c r="H43" s="10">
        <v>0</v>
      </c>
      <c r="I43" s="9">
        <f t="shared" si="7"/>
        <v>-233000</v>
      </c>
      <c r="J43" s="10">
        <f t="shared" si="8"/>
        <v>0</v>
      </c>
    </row>
    <row r="44" spans="1:10" ht="52.5" x14ac:dyDescent="0.25">
      <c r="A44" s="3" t="s">
        <v>0</v>
      </c>
      <c r="B44" s="3" t="s">
        <v>251</v>
      </c>
      <c r="C44" s="4" t="s">
        <v>252</v>
      </c>
      <c r="D44" s="5">
        <v>166018000</v>
      </c>
      <c r="E44" s="5">
        <v>39152000</v>
      </c>
      <c r="F44" s="5">
        <v>41379445.490000002</v>
      </c>
      <c r="G44" s="5">
        <f t="shared" si="5"/>
        <v>2227445.4900000021</v>
      </c>
      <c r="H44" s="6">
        <f t="shared" si="6"/>
        <v>105.68922530138947</v>
      </c>
      <c r="I44" s="5">
        <f t="shared" si="7"/>
        <v>-124638554.50999999</v>
      </c>
      <c r="J44" s="6">
        <f t="shared" si="8"/>
        <v>24.924674125697216</v>
      </c>
    </row>
    <row r="45" spans="1:10" ht="78.75" x14ac:dyDescent="0.25">
      <c r="A45" s="7" t="s">
        <v>2</v>
      </c>
      <c r="B45" s="7" t="s">
        <v>257</v>
      </c>
      <c r="C45" s="8" t="s">
        <v>258</v>
      </c>
      <c r="D45" s="9">
        <v>662000</v>
      </c>
      <c r="E45" s="9">
        <v>0</v>
      </c>
      <c r="F45" s="9">
        <v>247607.62</v>
      </c>
      <c r="G45" s="9">
        <f t="shared" si="5"/>
        <v>247607.62</v>
      </c>
      <c r="H45" s="10">
        <v>0</v>
      </c>
      <c r="I45" s="9">
        <f t="shared" si="7"/>
        <v>-414392.38</v>
      </c>
      <c r="J45" s="10">
        <f t="shared" si="8"/>
        <v>37.40296374622357</v>
      </c>
    </row>
    <row r="46" spans="1:10" ht="78.75" x14ac:dyDescent="0.25">
      <c r="A46" s="7" t="s">
        <v>3</v>
      </c>
      <c r="B46" s="7" t="s">
        <v>259</v>
      </c>
      <c r="C46" s="8" t="s">
        <v>260</v>
      </c>
      <c r="D46" s="9">
        <v>2630000</v>
      </c>
      <c r="E46" s="9">
        <v>620000</v>
      </c>
      <c r="F46" s="9">
        <v>1199870.96</v>
      </c>
      <c r="G46" s="9">
        <f t="shared" si="5"/>
        <v>579870.96</v>
      </c>
      <c r="H46" s="10">
        <f t="shared" si="6"/>
        <v>193.52757419354839</v>
      </c>
      <c r="I46" s="9">
        <f t="shared" si="7"/>
        <v>-1430129.04</v>
      </c>
      <c r="J46" s="10">
        <f t="shared" si="8"/>
        <v>45.622469961977188</v>
      </c>
    </row>
    <row r="47" spans="1:10" ht="78.75" x14ac:dyDescent="0.25">
      <c r="A47" s="7" t="s">
        <v>3</v>
      </c>
      <c r="B47" s="7" t="s">
        <v>261</v>
      </c>
      <c r="C47" s="8" t="s">
        <v>262</v>
      </c>
      <c r="D47" s="9">
        <v>70988000</v>
      </c>
      <c r="E47" s="9">
        <v>16000000</v>
      </c>
      <c r="F47" s="9">
        <v>19751586.149999999</v>
      </c>
      <c r="G47" s="9">
        <f t="shared" si="5"/>
        <v>3751586.1499999985</v>
      </c>
      <c r="H47" s="10">
        <f t="shared" si="6"/>
        <v>123.44741343749999</v>
      </c>
      <c r="I47" s="9">
        <f t="shared" si="7"/>
        <v>-51236413.850000001</v>
      </c>
      <c r="J47" s="10">
        <f t="shared" si="8"/>
        <v>27.823838043049527</v>
      </c>
    </row>
    <row r="48" spans="1:10" ht="90" x14ac:dyDescent="0.25">
      <c r="A48" s="7" t="s">
        <v>3</v>
      </c>
      <c r="B48" s="7" t="s">
        <v>265</v>
      </c>
      <c r="C48" s="8" t="s">
        <v>266</v>
      </c>
      <c r="D48" s="9">
        <v>848000</v>
      </c>
      <c r="E48" s="9">
        <v>211000</v>
      </c>
      <c r="F48" s="9">
        <v>23328</v>
      </c>
      <c r="G48" s="9">
        <f t="shared" si="5"/>
        <v>-187672</v>
      </c>
      <c r="H48" s="10">
        <f t="shared" si="6"/>
        <v>11.055924170616112</v>
      </c>
      <c r="I48" s="9">
        <f t="shared" si="7"/>
        <v>-824672</v>
      </c>
      <c r="J48" s="10">
        <f t="shared" si="8"/>
        <v>2.7509433962264151</v>
      </c>
    </row>
    <row r="49" spans="1:10" ht="67.5" x14ac:dyDescent="0.25">
      <c r="A49" s="7" t="s">
        <v>0</v>
      </c>
      <c r="B49" s="7" t="s">
        <v>269</v>
      </c>
      <c r="C49" s="8" t="s">
        <v>270</v>
      </c>
      <c r="D49" s="9">
        <v>90890000</v>
      </c>
      <c r="E49" s="9">
        <v>22321000</v>
      </c>
      <c r="F49" s="9">
        <v>20157052.760000002</v>
      </c>
      <c r="G49" s="9">
        <f t="shared" si="5"/>
        <v>-2163947.2399999984</v>
      </c>
      <c r="H49" s="10">
        <f t="shared" si="6"/>
        <v>90.305330227140374</v>
      </c>
      <c r="I49" s="9">
        <f t="shared" si="7"/>
        <v>-70732947.239999995</v>
      </c>
      <c r="J49" s="10">
        <f t="shared" si="8"/>
        <v>22.177415293211578</v>
      </c>
    </row>
    <row r="50" spans="1:10" ht="78.75" x14ac:dyDescent="0.25">
      <c r="A50" s="7" t="s">
        <v>2</v>
      </c>
      <c r="B50" s="7" t="s">
        <v>273</v>
      </c>
      <c r="C50" s="8" t="s">
        <v>274</v>
      </c>
      <c r="D50" s="9">
        <v>29503000</v>
      </c>
      <c r="E50" s="9">
        <v>7375000</v>
      </c>
      <c r="F50" s="9">
        <v>8127585.8600000003</v>
      </c>
      <c r="G50" s="9">
        <f t="shared" si="5"/>
        <v>752585.86000000034</v>
      </c>
      <c r="H50" s="10">
        <f t="shared" si="6"/>
        <v>110.2045540338983</v>
      </c>
      <c r="I50" s="9">
        <f t="shared" si="7"/>
        <v>-21375414.140000001</v>
      </c>
      <c r="J50" s="10">
        <f t="shared" si="8"/>
        <v>27.548336982679729</v>
      </c>
    </row>
    <row r="51" spans="1:10" ht="78.75" x14ac:dyDescent="0.25">
      <c r="A51" s="7" t="s">
        <v>2</v>
      </c>
      <c r="B51" s="7" t="s">
        <v>276</v>
      </c>
      <c r="C51" s="8" t="s">
        <v>277</v>
      </c>
      <c r="D51" s="9">
        <v>61387000</v>
      </c>
      <c r="E51" s="9">
        <v>14946000</v>
      </c>
      <c r="F51" s="9">
        <v>12029466.9</v>
      </c>
      <c r="G51" s="9">
        <f t="shared" si="5"/>
        <v>-2916533.0999999996</v>
      </c>
      <c r="H51" s="10">
        <f t="shared" si="6"/>
        <v>80.486196306704144</v>
      </c>
      <c r="I51" s="9">
        <f t="shared" si="7"/>
        <v>-49357533.100000001</v>
      </c>
      <c r="J51" s="10">
        <f t="shared" si="8"/>
        <v>19.596114649681528</v>
      </c>
    </row>
    <row r="52" spans="1:10" x14ac:dyDescent="0.25">
      <c r="A52" s="3" t="s">
        <v>0</v>
      </c>
      <c r="B52" s="3" t="s">
        <v>279</v>
      </c>
      <c r="C52" s="4" t="s">
        <v>280</v>
      </c>
      <c r="D52" s="5">
        <v>5764000</v>
      </c>
      <c r="E52" s="5">
        <v>3071000</v>
      </c>
      <c r="F52" s="5">
        <v>3788466.93</v>
      </c>
      <c r="G52" s="5">
        <f t="shared" si="5"/>
        <v>717466.93000000017</v>
      </c>
      <c r="H52" s="6">
        <f t="shared" si="6"/>
        <v>123.36264832302182</v>
      </c>
      <c r="I52" s="5">
        <f t="shared" si="7"/>
        <v>-1975533.0699999998</v>
      </c>
      <c r="J52" s="6">
        <f t="shared" si="8"/>
        <v>65.726352012491333</v>
      </c>
    </row>
    <row r="53" spans="1:10" x14ac:dyDescent="0.25">
      <c r="A53" s="3" t="s">
        <v>0</v>
      </c>
      <c r="B53" s="3" t="s">
        <v>281</v>
      </c>
      <c r="C53" s="4" t="s">
        <v>282</v>
      </c>
      <c r="D53" s="5">
        <v>5764000</v>
      </c>
      <c r="E53" s="5">
        <v>3071000</v>
      </c>
      <c r="F53" s="5">
        <v>3788466.93</v>
      </c>
      <c r="G53" s="5">
        <f t="shared" si="5"/>
        <v>717466.93000000017</v>
      </c>
      <c r="H53" s="6">
        <f t="shared" si="6"/>
        <v>123.36264832302182</v>
      </c>
      <c r="I53" s="5">
        <f t="shared" si="7"/>
        <v>-1975533.0699999998</v>
      </c>
      <c r="J53" s="6">
        <f t="shared" si="8"/>
        <v>65.726352012491333</v>
      </c>
    </row>
    <row r="54" spans="1:10" ht="21" x14ac:dyDescent="0.25">
      <c r="A54" s="3" t="s">
        <v>0</v>
      </c>
      <c r="B54" s="3" t="s">
        <v>295</v>
      </c>
      <c r="C54" s="4" t="s">
        <v>296</v>
      </c>
      <c r="D54" s="5">
        <v>654211000</v>
      </c>
      <c r="E54" s="5">
        <v>184847000</v>
      </c>
      <c r="F54" s="5">
        <v>120714836.43000001</v>
      </c>
      <c r="G54" s="5">
        <f t="shared" si="5"/>
        <v>-64132163.569999993</v>
      </c>
      <c r="H54" s="6">
        <f t="shared" si="6"/>
        <v>65.305272160218991</v>
      </c>
      <c r="I54" s="5">
        <f t="shared" si="7"/>
        <v>-533496163.56999999</v>
      </c>
      <c r="J54" s="6">
        <f t="shared" si="8"/>
        <v>18.451972900180525</v>
      </c>
    </row>
    <row r="55" spans="1:10" x14ac:dyDescent="0.25">
      <c r="A55" s="3" t="s">
        <v>0</v>
      </c>
      <c r="B55" s="3" t="s">
        <v>297</v>
      </c>
      <c r="C55" s="4" t="s">
        <v>298</v>
      </c>
      <c r="D55" s="5">
        <v>557155000</v>
      </c>
      <c r="E55" s="5">
        <v>152067000</v>
      </c>
      <c r="F55" s="5">
        <v>85305955.810000002</v>
      </c>
      <c r="G55" s="5">
        <f t="shared" si="5"/>
        <v>-66761044.189999998</v>
      </c>
      <c r="H55" s="6">
        <f t="shared" si="6"/>
        <v>56.097612111766523</v>
      </c>
      <c r="I55" s="5">
        <f t="shared" si="7"/>
        <v>-471849044.19</v>
      </c>
      <c r="J55" s="6">
        <f t="shared" si="8"/>
        <v>15.310991700693705</v>
      </c>
    </row>
    <row r="56" spans="1:10" ht="56.25" x14ac:dyDescent="0.25">
      <c r="A56" s="7" t="s">
        <v>1</v>
      </c>
      <c r="B56" s="7" t="s">
        <v>300</v>
      </c>
      <c r="C56" s="8" t="s">
        <v>301</v>
      </c>
      <c r="D56" s="9">
        <v>529052000</v>
      </c>
      <c r="E56" s="9">
        <v>146184000</v>
      </c>
      <c r="F56" s="9">
        <v>76451317.519999996</v>
      </c>
      <c r="G56" s="9">
        <f t="shared" si="5"/>
        <v>-69732682.480000004</v>
      </c>
      <c r="H56" s="10">
        <f t="shared" si="6"/>
        <v>52.298006293438405</v>
      </c>
      <c r="I56" s="9">
        <f t="shared" si="7"/>
        <v>-452600682.48000002</v>
      </c>
      <c r="J56" s="10">
        <f t="shared" si="8"/>
        <v>14.450624422552035</v>
      </c>
    </row>
    <row r="57" spans="1:10" ht="22.5" x14ac:dyDescent="0.25">
      <c r="A57" s="7" t="s">
        <v>1</v>
      </c>
      <c r="B57" s="7" t="s">
        <v>302</v>
      </c>
      <c r="C57" s="8" t="s">
        <v>303</v>
      </c>
      <c r="D57" s="9">
        <v>103000</v>
      </c>
      <c r="E57" s="9">
        <v>48000</v>
      </c>
      <c r="F57" s="9">
        <v>114000</v>
      </c>
      <c r="G57" s="9">
        <f t="shared" si="5"/>
        <v>66000</v>
      </c>
      <c r="H57" s="10">
        <f t="shared" si="6"/>
        <v>237.5</v>
      </c>
      <c r="I57" s="9">
        <f t="shared" si="7"/>
        <v>11000</v>
      </c>
      <c r="J57" s="10">
        <f t="shared" si="8"/>
        <v>110.67961165048543</v>
      </c>
    </row>
    <row r="58" spans="1:10" ht="33.75" x14ac:dyDescent="0.25">
      <c r="A58" s="7" t="s">
        <v>2</v>
      </c>
      <c r="B58" s="7" t="s">
        <v>304</v>
      </c>
      <c r="C58" s="8" t="s">
        <v>305</v>
      </c>
      <c r="D58" s="9">
        <v>28000000</v>
      </c>
      <c r="E58" s="9">
        <v>5835000</v>
      </c>
      <c r="F58" s="9">
        <v>8740638.2899999991</v>
      </c>
      <c r="G58" s="9">
        <f t="shared" si="5"/>
        <v>2905638.2899999991</v>
      </c>
      <c r="H58" s="10">
        <f t="shared" si="6"/>
        <v>149.79671448157669</v>
      </c>
      <c r="I58" s="9">
        <f t="shared" si="7"/>
        <v>-19259361.710000001</v>
      </c>
      <c r="J58" s="10">
        <f t="shared" si="8"/>
        <v>31.216565321428568</v>
      </c>
    </row>
    <row r="59" spans="1:10" x14ac:dyDescent="0.25">
      <c r="A59" s="3" t="s">
        <v>0</v>
      </c>
      <c r="B59" s="3" t="s">
        <v>306</v>
      </c>
      <c r="C59" s="4" t="s">
        <v>307</v>
      </c>
      <c r="D59" s="5">
        <v>97056000</v>
      </c>
      <c r="E59" s="5">
        <v>32780000</v>
      </c>
      <c r="F59" s="5">
        <v>35408880.619999997</v>
      </c>
      <c r="G59" s="5">
        <f t="shared" si="5"/>
        <v>2628880.6199999973</v>
      </c>
      <c r="H59" s="6">
        <f t="shared" si="6"/>
        <v>108.01977004270896</v>
      </c>
      <c r="I59" s="5">
        <f t="shared" si="7"/>
        <v>-61647119.380000003</v>
      </c>
      <c r="J59" s="6">
        <f t="shared" si="8"/>
        <v>36.482938324266399</v>
      </c>
    </row>
    <row r="60" spans="1:10" ht="22.5" x14ac:dyDescent="0.25">
      <c r="A60" s="7" t="s">
        <v>1</v>
      </c>
      <c r="B60" s="7" t="s">
        <v>308</v>
      </c>
      <c r="C60" s="8" t="s">
        <v>309</v>
      </c>
      <c r="D60" s="9">
        <v>0</v>
      </c>
      <c r="E60" s="9">
        <v>0</v>
      </c>
      <c r="F60" s="9">
        <v>45734.87</v>
      </c>
      <c r="G60" s="9">
        <f t="shared" si="5"/>
        <v>45734.87</v>
      </c>
      <c r="H60" s="10">
        <v>0</v>
      </c>
      <c r="I60" s="9">
        <f t="shared" si="7"/>
        <v>45734.87</v>
      </c>
      <c r="J60" s="10">
        <v>0</v>
      </c>
    </row>
    <row r="61" spans="1:10" ht="22.5" x14ac:dyDescent="0.25">
      <c r="A61" s="7" t="s">
        <v>5</v>
      </c>
      <c r="B61" s="7" t="s">
        <v>310</v>
      </c>
      <c r="C61" s="8" t="s">
        <v>311</v>
      </c>
      <c r="D61" s="9">
        <v>46000</v>
      </c>
      <c r="E61" s="9">
        <v>46000</v>
      </c>
      <c r="F61" s="9">
        <v>46085.13</v>
      </c>
      <c r="G61" s="9">
        <f t="shared" si="5"/>
        <v>85.129999999997381</v>
      </c>
      <c r="H61" s="10">
        <f t="shared" ref="H61:H82" si="10">F61/E61*100</f>
        <v>100.1850652173913</v>
      </c>
      <c r="I61" s="9">
        <f t="shared" si="7"/>
        <v>85.129999999997381</v>
      </c>
      <c r="J61" s="10">
        <f t="shared" ref="J61:J82" si="11">F61/D61*100</f>
        <v>100.1850652173913</v>
      </c>
    </row>
    <row r="62" spans="1:10" ht="22.5" x14ac:dyDescent="0.25">
      <c r="A62" s="7" t="s">
        <v>1</v>
      </c>
      <c r="B62" s="7" t="s">
        <v>310</v>
      </c>
      <c r="C62" s="8" t="s">
        <v>311</v>
      </c>
      <c r="D62" s="9">
        <v>0</v>
      </c>
      <c r="E62" s="9">
        <v>0</v>
      </c>
      <c r="F62" s="9">
        <v>7854.13</v>
      </c>
      <c r="G62" s="9">
        <f t="shared" si="5"/>
        <v>7854.13</v>
      </c>
      <c r="H62" s="10">
        <v>0</v>
      </c>
      <c r="I62" s="9">
        <f t="shared" si="7"/>
        <v>7854.13</v>
      </c>
      <c r="J62" s="10">
        <v>0</v>
      </c>
    </row>
    <row r="63" spans="1:10" ht="33.75" x14ac:dyDescent="0.25">
      <c r="A63" s="7" t="s">
        <v>1</v>
      </c>
      <c r="B63" s="7" t="s">
        <v>312</v>
      </c>
      <c r="C63" s="8" t="s">
        <v>313</v>
      </c>
      <c r="D63" s="9">
        <v>0</v>
      </c>
      <c r="E63" s="9">
        <v>0</v>
      </c>
      <c r="F63" s="9">
        <v>31398.14</v>
      </c>
      <c r="G63" s="9">
        <f t="shared" ref="G63:G82" si="12">F63-E63</f>
        <v>31398.14</v>
      </c>
      <c r="H63" s="10">
        <v>0</v>
      </c>
      <c r="I63" s="9">
        <f t="shared" ref="I63:I82" si="13">F63-D63</f>
        <v>31398.14</v>
      </c>
      <c r="J63" s="10">
        <v>0</v>
      </c>
    </row>
    <row r="64" spans="1:10" ht="22.5" x14ac:dyDescent="0.25">
      <c r="A64" s="7" t="s">
        <v>1</v>
      </c>
      <c r="B64" s="7" t="s">
        <v>314</v>
      </c>
      <c r="C64" s="8" t="s">
        <v>315</v>
      </c>
      <c r="D64" s="9">
        <v>0</v>
      </c>
      <c r="E64" s="9">
        <v>0</v>
      </c>
      <c r="F64" s="9">
        <v>1481.97</v>
      </c>
      <c r="G64" s="9">
        <f t="shared" si="12"/>
        <v>1481.97</v>
      </c>
      <c r="H64" s="10">
        <v>0</v>
      </c>
      <c r="I64" s="9">
        <f t="shared" si="13"/>
        <v>1481.97</v>
      </c>
      <c r="J64" s="10">
        <v>0</v>
      </c>
    </row>
    <row r="65" spans="1:10" ht="22.5" x14ac:dyDescent="0.25">
      <c r="A65" s="7" t="s">
        <v>2</v>
      </c>
      <c r="B65" s="7" t="s">
        <v>310</v>
      </c>
      <c r="C65" s="8" t="s">
        <v>311</v>
      </c>
      <c r="D65" s="9">
        <v>14373000</v>
      </c>
      <c r="E65" s="9">
        <v>14373000</v>
      </c>
      <c r="F65" s="9">
        <v>16584862.52</v>
      </c>
      <c r="G65" s="9">
        <f t="shared" si="12"/>
        <v>2211862.5199999996</v>
      </c>
      <c r="H65" s="10">
        <f t="shared" si="10"/>
        <v>115.38901078410908</v>
      </c>
      <c r="I65" s="9">
        <f t="shared" si="13"/>
        <v>2211862.5199999996</v>
      </c>
      <c r="J65" s="10">
        <f t="shared" si="11"/>
        <v>115.38901078410908</v>
      </c>
    </row>
    <row r="66" spans="1:10" ht="33.75" x14ac:dyDescent="0.25">
      <c r="A66" s="7" t="s">
        <v>2</v>
      </c>
      <c r="B66" s="7" t="s">
        <v>316</v>
      </c>
      <c r="C66" s="8" t="s">
        <v>317</v>
      </c>
      <c r="D66" s="9">
        <v>494000</v>
      </c>
      <c r="E66" s="9">
        <v>102000</v>
      </c>
      <c r="F66" s="9">
        <v>25200</v>
      </c>
      <c r="G66" s="9">
        <f t="shared" si="12"/>
        <v>-76800</v>
      </c>
      <c r="H66" s="10">
        <f t="shared" si="10"/>
        <v>24.705882352941178</v>
      </c>
      <c r="I66" s="9">
        <f t="shared" si="13"/>
        <v>-468800</v>
      </c>
      <c r="J66" s="10">
        <f t="shared" si="11"/>
        <v>5.1012145748987852</v>
      </c>
    </row>
    <row r="67" spans="1:10" ht="33.75" x14ac:dyDescent="0.25">
      <c r="A67" s="7" t="s">
        <v>2</v>
      </c>
      <c r="B67" s="7" t="s">
        <v>318</v>
      </c>
      <c r="C67" s="8" t="s">
        <v>319</v>
      </c>
      <c r="D67" s="9">
        <v>70903000</v>
      </c>
      <c r="E67" s="9">
        <v>15456000</v>
      </c>
      <c r="F67" s="9">
        <v>14880679.199999999</v>
      </c>
      <c r="G67" s="9">
        <f t="shared" si="12"/>
        <v>-575320.80000000075</v>
      </c>
      <c r="H67" s="10">
        <f t="shared" si="10"/>
        <v>96.277686335403729</v>
      </c>
      <c r="I67" s="9">
        <f t="shared" si="13"/>
        <v>-56022320.799999997</v>
      </c>
      <c r="J67" s="10">
        <f t="shared" si="11"/>
        <v>20.987375992553208</v>
      </c>
    </row>
    <row r="68" spans="1:10" ht="56.25" x14ac:dyDescent="0.25">
      <c r="A68" s="7" t="s">
        <v>2</v>
      </c>
      <c r="B68" s="7" t="s">
        <v>320</v>
      </c>
      <c r="C68" s="8" t="s">
        <v>321</v>
      </c>
      <c r="D68" s="9">
        <v>10654000</v>
      </c>
      <c r="E68" s="9">
        <v>2661000</v>
      </c>
      <c r="F68" s="9">
        <v>3423453.36</v>
      </c>
      <c r="G68" s="9">
        <f t="shared" si="12"/>
        <v>762453.35999999987</v>
      </c>
      <c r="H68" s="10">
        <f t="shared" si="10"/>
        <v>128.65288838782411</v>
      </c>
      <c r="I68" s="9">
        <f t="shared" si="13"/>
        <v>-7230546.6400000006</v>
      </c>
      <c r="J68" s="10">
        <f t="shared" si="11"/>
        <v>32.133033226957011</v>
      </c>
    </row>
    <row r="69" spans="1:10" ht="90" x14ac:dyDescent="0.25">
      <c r="A69" s="7" t="s">
        <v>2</v>
      </c>
      <c r="B69" s="7" t="s">
        <v>322</v>
      </c>
      <c r="C69" s="8" t="s">
        <v>323</v>
      </c>
      <c r="D69" s="9">
        <v>345000</v>
      </c>
      <c r="E69" s="9">
        <v>84000</v>
      </c>
      <c r="F69" s="9">
        <v>44748.7</v>
      </c>
      <c r="G69" s="9">
        <f t="shared" si="12"/>
        <v>-39251.300000000003</v>
      </c>
      <c r="H69" s="10">
        <f t="shared" si="10"/>
        <v>53.272261904761898</v>
      </c>
      <c r="I69" s="9">
        <f t="shared" si="13"/>
        <v>-300251.3</v>
      </c>
      <c r="J69" s="10">
        <f t="shared" si="11"/>
        <v>12.970637681159419</v>
      </c>
    </row>
    <row r="70" spans="1:10" ht="33.75" x14ac:dyDescent="0.25">
      <c r="A70" s="7" t="s">
        <v>2</v>
      </c>
      <c r="B70" s="7" t="s">
        <v>324</v>
      </c>
      <c r="C70" s="8" t="s">
        <v>325</v>
      </c>
      <c r="D70" s="9">
        <v>179000</v>
      </c>
      <c r="E70" s="9">
        <v>43000</v>
      </c>
      <c r="F70" s="9">
        <v>71294.759999999995</v>
      </c>
      <c r="G70" s="9">
        <f t="shared" si="12"/>
        <v>28294.759999999995</v>
      </c>
      <c r="H70" s="10">
        <f t="shared" si="10"/>
        <v>165.80176744186045</v>
      </c>
      <c r="I70" s="9">
        <f t="shared" si="13"/>
        <v>-107705.24</v>
      </c>
      <c r="J70" s="10">
        <f t="shared" si="11"/>
        <v>39.829474860335189</v>
      </c>
    </row>
    <row r="71" spans="1:10" ht="22.5" x14ac:dyDescent="0.25">
      <c r="A71" s="7" t="s">
        <v>2</v>
      </c>
      <c r="B71" s="7" t="s">
        <v>314</v>
      </c>
      <c r="C71" s="8" t="s">
        <v>315</v>
      </c>
      <c r="D71" s="9">
        <v>62000</v>
      </c>
      <c r="E71" s="9">
        <v>15000</v>
      </c>
      <c r="F71" s="9">
        <v>246087.84</v>
      </c>
      <c r="G71" s="9">
        <f t="shared" si="12"/>
        <v>231087.84</v>
      </c>
      <c r="H71" s="10">
        <f t="shared" si="10"/>
        <v>1640.5855999999999</v>
      </c>
      <c r="I71" s="9">
        <f t="shared" si="13"/>
        <v>184087.84</v>
      </c>
      <c r="J71" s="10">
        <f t="shared" si="11"/>
        <v>396.91587096774191</v>
      </c>
    </row>
    <row r="72" spans="1:10" ht="21" x14ac:dyDescent="0.25">
      <c r="A72" s="3" t="s">
        <v>0</v>
      </c>
      <c r="B72" s="3" t="s">
        <v>326</v>
      </c>
      <c r="C72" s="4" t="s">
        <v>327</v>
      </c>
      <c r="D72" s="5">
        <v>634752000</v>
      </c>
      <c r="E72" s="5">
        <v>370909000</v>
      </c>
      <c r="F72" s="5">
        <v>538232034.40999997</v>
      </c>
      <c r="G72" s="5">
        <f t="shared" si="12"/>
        <v>167323034.40999997</v>
      </c>
      <c r="H72" s="6">
        <f t="shared" si="10"/>
        <v>145.11161347122879</v>
      </c>
      <c r="I72" s="5">
        <f t="shared" si="13"/>
        <v>-96519965.590000033</v>
      </c>
      <c r="J72" s="6">
        <f t="shared" si="11"/>
        <v>84.794066723696801</v>
      </c>
    </row>
    <row r="73" spans="1:10" ht="52.5" x14ac:dyDescent="0.25">
      <c r="A73" s="3" t="s">
        <v>0</v>
      </c>
      <c r="B73" s="3" t="s">
        <v>328</v>
      </c>
      <c r="C73" s="4" t="s">
        <v>329</v>
      </c>
      <c r="D73" s="5">
        <v>0</v>
      </c>
      <c r="E73" s="5">
        <v>0</v>
      </c>
      <c r="F73" s="5">
        <v>39775.839999999997</v>
      </c>
      <c r="G73" s="5">
        <f t="shared" si="12"/>
        <v>39775.839999999997</v>
      </c>
      <c r="H73" s="6">
        <v>0</v>
      </c>
      <c r="I73" s="5">
        <f t="shared" si="13"/>
        <v>39775.839999999997</v>
      </c>
      <c r="J73" s="6">
        <v>0</v>
      </c>
    </row>
    <row r="74" spans="1:10" ht="56.25" x14ac:dyDescent="0.25">
      <c r="A74" s="7" t="s">
        <v>3</v>
      </c>
      <c r="B74" s="7" t="s">
        <v>330</v>
      </c>
      <c r="C74" s="8" t="s">
        <v>331</v>
      </c>
      <c r="D74" s="9">
        <v>0</v>
      </c>
      <c r="E74" s="9">
        <v>0</v>
      </c>
      <c r="F74" s="9">
        <v>39775.839999999997</v>
      </c>
      <c r="G74" s="9">
        <f t="shared" si="12"/>
        <v>39775.839999999997</v>
      </c>
      <c r="H74" s="10">
        <v>0</v>
      </c>
      <c r="I74" s="9">
        <f t="shared" si="13"/>
        <v>39775.839999999997</v>
      </c>
      <c r="J74" s="10">
        <v>0</v>
      </c>
    </row>
    <row r="75" spans="1:10" ht="21" x14ac:dyDescent="0.25">
      <c r="A75" s="3" t="s">
        <v>0</v>
      </c>
      <c r="B75" s="3" t="s">
        <v>332</v>
      </c>
      <c r="C75" s="4" t="s">
        <v>333</v>
      </c>
      <c r="D75" s="5">
        <v>411632000</v>
      </c>
      <c r="E75" s="5">
        <v>337909000</v>
      </c>
      <c r="F75" s="5">
        <v>379895378.19</v>
      </c>
      <c r="G75" s="5">
        <f t="shared" si="12"/>
        <v>41986378.189999998</v>
      </c>
      <c r="H75" s="6">
        <f t="shared" si="10"/>
        <v>112.42535066837522</v>
      </c>
      <c r="I75" s="5">
        <f t="shared" si="13"/>
        <v>-31736621.810000002</v>
      </c>
      <c r="J75" s="6">
        <f t="shared" si="11"/>
        <v>92.290049896509501</v>
      </c>
    </row>
    <row r="76" spans="1:10" ht="33.75" x14ac:dyDescent="0.25">
      <c r="A76" s="7" t="s">
        <v>3</v>
      </c>
      <c r="B76" s="7" t="s">
        <v>334</v>
      </c>
      <c r="C76" s="8" t="s">
        <v>335</v>
      </c>
      <c r="D76" s="9">
        <v>79837000</v>
      </c>
      <c r="E76" s="9">
        <v>11000000</v>
      </c>
      <c r="F76" s="9">
        <v>39705605.93</v>
      </c>
      <c r="G76" s="9">
        <f t="shared" si="12"/>
        <v>28705605.93</v>
      </c>
      <c r="H76" s="10">
        <f t="shared" si="10"/>
        <v>360.9600539090909</v>
      </c>
      <c r="I76" s="9">
        <f t="shared" si="13"/>
        <v>-40131394.07</v>
      </c>
      <c r="J76" s="10">
        <f t="shared" si="11"/>
        <v>49.733339090897708</v>
      </c>
    </row>
    <row r="77" spans="1:10" ht="33.75" x14ac:dyDescent="0.25">
      <c r="A77" s="7" t="s">
        <v>3</v>
      </c>
      <c r="B77" s="7" t="s">
        <v>336</v>
      </c>
      <c r="C77" s="8" t="s">
        <v>337</v>
      </c>
      <c r="D77" s="9">
        <v>331795000</v>
      </c>
      <c r="E77" s="9">
        <v>326909000</v>
      </c>
      <c r="F77" s="9">
        <v>340189772.25999999</v>
      </c>
      <c r="G77" s="9">
        <f t="shared" si="12"/>
        <v>13280772.25999999</v>
      </c>
      <c r="H77" s="10">
        <f t="shared" si="10"/>
        <v>104.0625287954752</v>
      </c>
      <c r="I77" s="9">
        <f t="shared" si="13"/>
        <v>8394772.2599999905</v>
      </c>
      <c r="J77" s="10">
        <f t="shared" si="11"/>
        <v>102.53010812700613</v>
      </c>
    </row>
    <row r="78" spans="1:10" ht="42" x14ac:dyDescent="0.25">
      <c r="A78" s="3" t="s">
        <v>0</v>
      </c>
      <c r="B78" s="3" t="s">
        <v>338</v>
      </c>
      <c r="C78" s="4" t="s">
        <v>339</v>
      </c>
      <c r="D78" s="5">
        <v>166885000</v>
      </c>
      <c r="E78" s="5">
        <v>21000000</v>
      </c>
      <c r="F78" s="5">
        <v>106261008.13</v>
      </c>
      <c r="G78" s="5">
        <f t="shared" si="12"/>
        <v>85261008.129999995</v>
      </c>
      <c r="H78" s="6">
        <f t="shared" si="10"/>
        <v>506.00480061904756</v>
      </c>
      <c r="I78" s="5">
        <f t="shared" si="13"/>
        <v>-60623991.870000005</v>
      </c>
      <c r="J78" s="6">
        <f t="shared" si="11"/>
        <v>63.673192995176322</v>
      </c>
    </row>
    <row r="79" spans="1:10" ht="56.25" x14ac:dyDescent="0.25">
      <c r="A79" s="7" t="s">
        <v>3</v>
      </c>
      <c r="B79" s="7" t="s">
        <v>340</v>
      </c>
      <c r="C79" s="8" t="s">
        <v>341</v>
      </c>
      <c r="D79" s="9">
        <v>161010000</v>
      </c>
      <c r="E79" s="9">
        <v>20000000</v>
      </c>
      <c r="F79" s="9">
        <v>105807760.77</v>
      </c>
      <c r="G79" s="9">
        <f t="shared" si="12"/>
        <v>85807760.769999996</v>
      </c>
      <c r="H79" s="10">
        <f t="shared" si="10"/>
        <v>529.03880385000002</v>
      </c>
      <c r="I79" s="9">
        <f t="shared" si="13"/>
        <v>-55202239.230000004</v>
      </c>
      <c r="J79" s="10">
        <f t="shared" si="11"/>
        <v>65.715024389789463</v>
      </c>
    </row>
    <row r="80" spans="1:10" ht="33.75" x14ac:dyDescent="0.25">
      <c r="A80" s="7" t="s">
        <v>3</v>
      </c>
      <c r="B80" s="7" t="s">
        <v>342</v>
      </c>
      <c r="C80" s="8" t="s">
        <v>343</v>
      </c>
      <c r="D80" s="9">
        <v>5875000</v>
      </c>
      <c r="E80" s="9">
        <v>1000000</v>
      </c>
      <c r="F80" s="9">
        <v>453247.36</v>
      </c>
      <c r="G80" s="9">
        <f t="shared" si="12"/>
        <v>-546752.64</v>
      </c>
      <c r="H80" s="10">
        <f t="shared" si="10"/>
        <v>45.324736000000001</v>
      </c>
      <c r="I80" s="9">
        <f t="shared" si="13"/>
        <v>-5421752.6399999997</v>
      </c>
      <c r="J80" s="10">
        <f t="shared" si="11"/>
        <v>7.7148486808510635</v>
      </c>
    </row>
    <row r="81" spans="1:10" ht="33.75" x14ac:dyDescent="0.25">
      <c r="A81" s="7" t="s">
        <v>3</v>
      </c>
      <c r="B81" s="7" t="s">
        <v>344</v>
      </c>
      <c r="C81" s="8" t="s">
        <v>345</v>
      </c>
      <c r="D81" s="9">
        <v>56235000</v>
      </c>
      <c r="E81" s="9">
        <v>12000000</v>
      </c>
      <c r="F81" s="9">
        <v>52035872.25</v>
      </c>
      <c r="G81" s="9">
        <f t="shared" si="12"/>
        <v>40035872.25</v>
      </c>
      <c r="H81" s="10">
        <f t="shared" si="10"/>
        <v>433.63226874999998</v>
      </c>
      <c r="I81" s="9">
        <f t="shared" si="13"/>
        <v>-4199127.75</v>
      </c>
      <c r="J81" s="10">
        <f t="shared" si="11"/>
        <v>92.532892771405699</v>
      </c>
    </row>
    <row r="82" spans="1:10" x14ac:dyDescent="0.25">
      <c r="A82" s="3" t="s">
        <v>0</v>
      </c>
      <c r="B82" s="3" t="s">
        <v>346</v>
      </c>
      <c r="C82" s="4" t="s">
        <v>347</v>
      </c>
      <c r="D82" s="5">
        <v>56492000</v>
      </c>
      <c r="E82" s="5">
        <v>19687000</v>
      </c>
      <c r="F82" s="5">
        <v>43396633.289999999</v>
      </c>
      <c r="G82" s="5">
        <f t="shared" si="12"/>
        <v>23709633.289999999</v>
      </c>
      <c r="H82" s="6">
        <f t="shared" si="10"/>
        <v>220.43294199217755</v>
      </c>
      <c r="I82" s="5">
        <f t="shared" si="13"/>
        <v>-13095366.710000001</v>
      </c>
      <c r="J82" s="6">
        <f t="shared" si="11"/>
        <v>76.819077550803655</v>
      </c>
    </row>
    <row r="83" spans="1:10" x14ac:dyDescent="0.25">
      <c r="A83" s="3" t="s">
        <v>0</v>
      </c>
      <c r="B83" s="3" t="s">
        <v>7</v>
      </c>
      <c r="C83" s="4" t="s">
        <v>8</v>
      </c>
      <c r="D83" s="5">
        <v>20720000</v>
      </c>
      <c r="E83" s="5">
        <v>2257000</v>
      </c>
      <c r="F83" s="5">
        <v>12081398.48</v>
      </c>
      <c r="G83" s="5">
        <f t="shared" ref="G83:G137" si="14">F83-E83</f>
        <v>9824398.4800000004</v>
      </c>
      <c r="H83" s="6">
        <f t="shared" ref="H83:H135" si="15">F83/E83*100</f>
        <v>535.28571023482505</v>
      </c>
      <c r="I83" s="5">
        <f t="shared" ref="I83:I137" si="16">F83-D83</f>
        <v>-8638601.5199999996</v>
      </c>
      <c r="J83" s="6">
        <f t="shared" ref="J83:J135" si="17">F83/D83*100</f>
        <v>58.307907722007727</v>
      </c>
    </row>
    <row r="84" spans="1:10" x14ac:dyDescent="0.25">
      <c r="A84" s="3" t="s">
        <v>0</v>
      </c>
      <c r="B84" s="3" t="s">
        <v>9</v>
      </c>
      <c r="C84" s="4" t="s">
        <v>10</v>
      </c>
      <c r="D84" s="5">
        <v>0</v>
      </c>
      <c r="E84" s="5">
        <v>0</v>
      </c>
      <c r="F84" s="5">
        <v>5750968.9199999999</v>
      </c>
      <c r="G84" s="5">
        <f t="shared" si="14"/>
        <v>5750968.9199999999</v>
      </c>
      <c r="H84" s="6">
        <v>0</v>
      </c>
      <c r="I84" s="5">
        <f t="shared" si="16"/>
        <v>5750968.9199999999</v>
      </c>
      <c r="J84" s="6">
        <v>0</v>
      </c>
    </row>
    <row r="85" spans="1:10" x14ac:dyDescent="0.25">
      <c r="A85" s="7" t="s">
        <v>5</v>
      </c>
      <c r="B85" s="7" t="s">
        <v>14</v>
      </c>
      <c r="C85" s="8" t="s">
        <v>15</v>
      </c>
      <c r="D85" s="9">
        <v>0</v>
      </c>
      <c r="E85" s="9">
        <v>0</v>
      </c>
      <c r="F85" s="9">
        <v>20000</v>
      </c>
      <c r="G85" s="9">
        <f t="shared" si="14"/>
        <v>20000</v>
      </c>
      <c r="H85" s="10">
        <v>0</v>
      </c>
      <c r="I85" s="9">
        <f t="shared" si="16"/>
        <v>20000</v>
      </c>
      <c r="J85" s="10">
        <v>0</v>
      </c>
    </row>
    <row r="86" spans="1:10" x14ac:dyDescent="0.25">
      <c r="A86" s="7" t="s">
        <v>16</v>
      </c>
      <c r="B86" s="7" t="s">
        <v>14</v>
      </c>
      <c r="C86" s="8" t="s">
        <v>15</v>
      </c>
      <c r="D86" s="9">
        <v>0</v>
      </c>
      <c r="E86" s="9">
        <v>0</v>
      </c>
      <c r="F86" s="9">
        <v>6668410</v>
      </c>
      <c r="G86" s="9">
        <f t="shared" si="14"/>
        <v>6668410</v>
      </c>
      <c r="H86" s="10">
        <v>0</v>
      </c>
      <c r="I86" s="9">
        <f t="shared" si="16"/>
        <v>6668410</v>
      </c>
      <c r="J86" s="10">
        <v>0</v>
      </c>
    </row>
    <row r="87" spans="1:10" x14ac:dyDescent="0.25">
      <c r="A87" s="7" t="s">
        <v>3</v>
      </c>
      <c r="B87" s="7" t="s">
        <v>14</v>
      </c>
      <c r="C87" s="8" t="s">
        <v>15</v>
      </c>
      <c r="D87" s="9">
        <v>0</v>
      </c>
      <c r="E87" s="9">
        <v>0</v>
      </c>
      <c r="F87" s="9">
        <v>-937441.08</v>
      </c>
      <c r="G87" s="9">
        <f t="shared" si="14"/>
        <v>-937441.08</v>
      </c>
      <c r="H87" s="10">
        <v>0</v>
      </c>
      <c r="I87" s="9">
        <f t="shared" si="16"/>
        <v>-937441.08</v>
      </c>
      <c r="J87" s="10">
        <v>0</v>
      </c>
    </row>
    <row r="88" spans="1:10" x14ac:dyDescent="0.25">
      <c r="A88" s="3" t="s">
        <v>0</v>
      </c>
      <c r="B88" s="3" t="s">
        <v>21</v>
      </c>
      <c r="C88" s="4" t="s">
        <v>22</v>
      </c>
      <c r="D88" s="5">
        <v>20720000</v>
      </c>
      <c r="E88" s="5">
        <v>2257000</v>
      </c>
      <c r="F88" s="5">
        <v>6330429.5599999996</v>
      </c>
      <c r="G88" s="5">
        <f t="shared" si="14"/>
        <v>4073429.5599999996</v>
      </c>
      <c r="H88" s="6">
        <f t="shared" si="15"/>
        <v>280.47982100132919</v>
      </c>
      <c r="I88" s="5">
        <f t="shared" si="16"/>
        <v>-14389570.440000001</v>
      </c>
      <c r="J88" s="6">
        <f t="shared" si="17"/>
        <v>30.552266216216211</v>
      </c>
    </row>
    <row r="89" spans="1:10" x14ac:dyDescent="0.25">
      <c r="A89" s="7" t="s">
        <v>0</v>
      </c>
      <c r="B89" s="7" t="s">
        <v>25</v>
      </c>
      <c r="C89" s="8" t="s">
        <v>26</v>
      </c>
      <c r="D89" s="9">
        <v>20720000</v>
      </c>
      <c r="E89" s="9">
        <v>2257000</v>
      </c>
      <c r="F89" s="9">
        <v>6330429.5599999996</v>
      </c>
      <c r="G89" s="9">
        <f t="shared" si="14"/>
        <v>4073429.5599999996</v>
      </c>
      <c r="H89" s="10">
        <f t="shared" si="15"/>
        <v>280.47982100132919</v>
      </c>
      <c r="I89" s="9">
        <f t="shared" si="16"/>
        <v>-14389570.440000001</v>
      </c>
      <c r="J89" s="10">
        <f t="shared" si="17"/>
        <v>30.552266216216211</v>
      </c>
    </row>
    <row r="90" spans="1:10" ht="33.75" x14ac:dyDescent="0.25">
      <c r="A90" s="7" t="s">
        <v>5</v>
      </c>
      <c r="B90" s="7" t="s">
        <v>27</v>
      </c>
      <c r="C90" s="8" t="s">
        <v>28</v>
      </c>
      <c r="D90" s="9">
        <v>318000</v>
      </c>
      <c r="E90" s="9">
        <v>70000</v>
      </c>
      <c r="F90" s="9">
        <v>0</v>
      </c>
      <c r="G90" s="9">
        <f t="shared" si="14"/>
        <v>-70000</v>
      </c>
      <c r="H90" s="10">
        <f t="shared" si="15"/>
        <v>0</v>
      </c>
      <c r="I90" s="9">
        <f t="shared" si="16"/>
        <v>-318000</v>
      </c>
      <c r="J90" s="10">
        <f t="shared" si="17"/>
        <v>0</v>
      </c>
    </row>
    <row r="91" spans="1:10" ht="22.5" x14ac:dyDescent="0.25">
      <c r="A91" s="7" t="s">
        <v>1</v>
      </c>
      <c r="B91" s="7" t="s">
        <v>29</v>
      </c>
      <c r="C91" s="8" t="s">
        <v>30</v>
      </c>
      <c r="D91" s="9">
        <v>0</v>
      </c>
      <c r="E91" s="9">
        <v>0</v>
      </c>
      <c r="F91" s="9">
        <v>1740</v>
      </c>
      <c r="G91" s="9">
        <f t="shared" si="14"/>
        <v>1740</v>
      </c>
      <c r="H91" s="10">
        <v>0</v>
      </c>
      <c r="I91" s="9">
        <f t="shared" si="16"/>
        <v>1740</v>
      </c>
      <c r="J91" s="10">
        <v>0</v>
      </c>
    </row>
    <row r="92" spans="1:10" ht="22.5" x14ac:dyDescent="0.25">
      <c r="A92" s="7" t="s">
        <v>2</v>
      </c>
      <c r="B92" s="7" t="s">
        <v>31</v>
      </c>
      <c r="C92" s="8" t="s">
        <v>32</v>
      </c>
      <c r="D92" s="9">
        <v>11060000</v>
      </c>
      <c r="E92" s="9">
        <v>100000</v>
      </c>
      <c r="F92" s="9">
        <v>4313538.04</v>
      </c>
      <c r="G92" s="9">
        <f t="shared" si="14"/>
        <v>4213538.04</v>
      </c>
      <c r="H92" s="10">
        <f t="shared" si="15"/>
        <v>4313.5380400000004</v>
      </c>
      <c r="I92" s="9">
        <f t="shared" si="16"/>
        <v>-6746461.96</v>
      </c>
      <c r="J92" s="10">
        <f t="shared" si="17"/>
        <v>39.001248101265823</v>
      </c>
    </row>
    <row r="93" spans="1:10" ht="22.5" x14ac:dyDescent="0.25">
      <c r="A93" s="7" t="s">
        <v>2</v>
      </c>
      <c r="B93" s="7" t="s">
        <v>33</v>
      </c>
      <c r="C93" s="8" t="s">
        <v>34</v>
      </c>
      <c r="D93" s="9">
        <v>346000</v>
      </c>
      <c r="E93" s="9">
        <v>85000</v>
      </c>
      <c r="F93" s="9">
        <v>295243.46000000002</v>
      </c>
      <c r="G93" s="9">
        <f t="shared" si="14"/>
        <v>210243.46000000002</v>
      </c>
      <c r="H93" s="10">
        <f t="shared" si="15"/>
        <v>347.34524705882353</v>
      </c>
      <c r="I93" s="9">
        <f t="shared" si="16"/>
        <v>-50756.539999999979</v>
      </c>
      <c r="J93" s="10">
        <f t="shared" si="17"/>
        <v>85.330479768786134</v>
      </c>
    </row>
    <row r="94" spans="1:10" ht="22.5" x14ac:dyDescent="0.25">
      <c r="A94" s="7" t="s">
        <v>2</v>
      </c>
      <c r="B94" s="7" t="s">
        <v>29</v>
      </c>
      <c r="C94" s="8" t="s">
        <v>30</v>
      </c>
      <c r="D94" s="9">
        <v>130000</v>
      </c>
      <c r="E94" s="9">
        <v>30000</v>
      </c>
      <c r="F94" s="9">
        <v>149154.67000000001</v>
      </c>
      <c r="G94" s="9">
        <f t="shared" si="14"/>
        <v>119154.67000000001</v>
      </c>
      <c r="H94" s="10">
        <f t="shared" si="15"/>
        <v>497.18223333333339</v>
      </c>
      <c r="I94" s="9">
        <f t="shared" si="16"/>
        <v>19154.670000000013</v>
      </c>
      <c r="J94" s="10">
        <f t="shared" si="17"/>
        <v>114.73436153846154</v>
      </c>
    </row>
    <row r="95" spans="1:10" ht="45" x14ac:dyDescent="0.25">
      <c r="A95" s="7" t="s">
        <v>3</v>
      </c>
      <c r="B95" s="7" t="s">
        <v>35</v>
      </c>
      <c r="C95" s="8" t="s">
        <v>36</v>
      </c>
      <c r="D95" s="9">
        <v>5927000</v>
      </c>
      <c r="E95" s="9">
        <v>1450000</v>
      </c>
      <c r="F95" s="9">
        <v>885612.04</v>
      </c>
      <c r="G95" s="9">
        <f t="shared" si="14"/>
        <v>-564387.96</v>
      </c>
      <c r="H95" s="10">
        <f t="shared" si="15"/>
        <v>61.076692413793111</v>
      </c>
      <c r="I95" s="9">
        <f t="shared" si="16"/>
        <v>-5041387.96</v>
      </c>
      <c r="J95" s="10">
        <f t="shared" si="17"/>
        <v>14.941994938417412</v>
      </c>
    </row>
    <row r="96" spans="1:10" ht="22.5" x14ac:dyDescent="0.25">
      <c r="A96" s="7" t="s">
        <v>3</v>
      </c>
      <c r="B96" s="7" t="s">
        <v>29</v>
      </c>
      <c r="C96" s="8" t="s">
        <v>30</v>
      </c>
      <c r="D96" s="9">
        <v>436000</v>
      </c>
      <c r="E96" s="9">
        <v>436000</v>
      </c>
      <c r="F96" s="9">
        <v>437125.85</v>
      </c>
      <c r="G96" s="9">
        <f t="shared" si="14"/>
        <v>1125.8499999999767</v>
      </c>
      <c r="H96" s="10">
        <f t="shared" si="15"/>
        <v>100.25822247706422</v>
      </c>
      <c r="I96" s="9">
        <f t="shared" si="16"/>
        <v>1125.8499999999767</v>
      </c>
      <c r="J96" s="10">
        <f t="shared" si="17"/>
        <v>100.25822247706422</v>
      </c>
    </row>
    <row r="97" spans="1:10" ht="33.75" x14ac:dyDescent="0.25">
      <c r="A97" s="7" t="s">
        <v>4</v>
      </c>
      <c r="B97" s="7" t="s">
        <v>27</v>
      </c>
      <c r="C97" s="8" t="s">
        <v>28</v>
      </c>
      <c r="D97" s="9">
        <v>2503000</v>
      </c>
      <c r="E97" s="9">
        <v>86000</v>
      </c>
      <c r="F97" s="9">
        <v>248015.5</v>
      </c>
      <c r="G97" s="9">
        <f t="shared" si="14"/>
        <v>162015.5</v>
      </c>
      <c r="H97" s="10">
        <f t="shared" si="15"/>
        <v>288.39011627906979</v>
      </c>
      <c r="I97" s="9">
        <f t="shared" si="16"/>
        <v>-2254984.5</v>
      </c>
      <c r="J97" s="10">
        <f t="shared" si="17"/>
        <v>9.908729524570516</v>
      </c>
    </row>
    <row r="98" spans="1:10" x14ac:dyDescent="0.25">
      <c r="A98" s="3" t="s">
        <v>0</v>
      </c>
      <c r="B98" s="3" t="s">
        <v>37</v>
      </c>
      <c r="C98" s="4" t="s">
        <v>38</v>
      </c>
      <c r="D98" s="5">
        <v>17654074527.529999</v>
      </c>
      <c r="E98" s="5">
        <v>2911514679.0700002</v>
      </c>
      <c r="F98" s="5">
        <v>2908835002.0100002</v>
      </c>
      <c r="G98" s="5">
        <f t="shared" si="14"/>
        <v>-2679677.0599999428</v>
      </c>
      <c r="H98" s="6">
        <f t="shared" si="15"/>
        <v>99.90796278379554</v>
      </c>
      <c r="I98" s="5">
        <f t="shared" si="16"/>
        <v>-14745239525.519999</v>
      </c>
      <c r="J98" s="6">
        <f t="shared" si="17"/>
        <v>16.476847865765627</v>
      </c>
    </row>
    <row r="99" spans="1:10" ht="21" x14ac:dyDescent="0.25">
      <c r="A99" s="3" t="s">
        <v>0</v>
      </c>
      <c r="B99" s="3" t="s">
        <v>39</v>
      </c>
      <c r="C99" s="4" t="s">
        <v>40</v>
      </c>
      <c r="D99" s="5">
        <v>17668179070.389999</v>
      </c>
      <c r="E99" s="5">
        <v>2925699221.9299998</v>
      </c>
      <c r="F99" s="5">
        <v>2925699221.9299998</v>
      </c>
      <c r="G99" s="5">
        <f t="shared" si="14"/>
        <v>0</v>
      </c>
      <c r="H99" s="6">
        <f t="shared" si="15"/>
        <v>100</v>
      </c>
      <c r="I99" s="5">
        <f t="shared" si="16"/>
        <v>-14742479848.459999</v>
      </c>
      <c r="J99" s="6">
        <f t="shared" si="17"/>
        <v>16.559144042371422</v>
      </c>
    </row>
    <row r="100" spans="1:10" ht="21" x14ac:dyDescent="0.25">
      <c r="A100" s="3" t="s">
        <v>0</v>
      </c>
      <c r="B100" s="3" t="s">
        <v>41</v>
      </c>
      <c r="C100" s="4" t="s">
        <v>42</v>
      </c>
      <c r="D100" s="5">
        <v>8520827155.0500002</v>
      </c>
      <c r="E100" s="5">
        <v>877223809.13</v>
      </c>
      <c r="F100" s="5">
        <v>877223809.13</v>
      </c>
      <c r="G100" s="5">
        <f t="shared" si="14"/>
        <v>0</v>
      </c>
      <c r="H100" s="6">
        <f t="shared" si="15"/>
        <v>100</v>
      </c>
      <c r="I100" s="5">
        <f t="shared" si="16"/>
        <v>-7643603345.9200001</v>
      </c>
      <c r="J100" s="6">
        <f t="shared" si="17"/>
        <v>10.295054613449114</v>
      </c>
    </row>
    <row r="101" spans="1:10" ht="67.5" x14ac:dyDescent="0.25">
      <c r="A101" s="7" t="s">
        <v>2</v>
      </c>
      <c r="B101" s="7" t="s">
        <v>43</v>
      </c>
      <c r="C101" s="8" t="s">
        <v>44</v>
      </c>
      <c r="D101" s="9">
        <v>558828220</v>
      </c>
      <c r="E101" s="9">
        <v>0</v>
      </c>
      <c r="F101" s="9">
        <v>0</v>
      </c>
      <c r="G101" s="9">
        <f t="shared" si="14"/>
        <v>0</v>
      </c>
      <c r="H101" s="10">
        <v>0</v>
      </c>
      <c r="I101" s="9">
        <f t="shared" si="16"/>
        <v>-558828220</v>
      </c>
      <c r="J101" s="10">
        <f t="shared" si="17"/>
        <v>0</v>
      </c>
    </row>
    <row r="102" spans="1:10" ht="90" x14ac:dyDescent="0.25">
      <c r="A102" s="7" t="s">
        <v>1</v>
      </c>
      <c r="B102" s="7" t="s">
        <v>45</v>
      </c>
      <c r="C102" s="8" t="s">
        <v>46</v>
      </c>
      <c r="D102" s="9">
        <v>2213700.75</v>
      </c>
      <c r="E102" s="9">
        <v>52730.33</v>
      </c>
      <c r="F102" s="9">
        <v>52730.33</v>
      </c>
      <c r="G102" s="9">
        <f t="shared" si="14"/>
        <v>0</v>
      </c>
      <c r="H102" s="10">
        <f t="shared" si="15"/>
        <v>100</v>
      </c>
      <c r="I102" s="9">
        <f t="shared" si="16"/>
        <v>-2160970.42</v>
      </c>
      <c r="J102" s="10">
        <f t="shared" si="17"/>
        <v>2.3819990122874559</v>
      </c>
    </row>
    <row r="103" spans="1:10" ht="56.25" x14ac:dyDescent="0.25">
      <c r="A103" s="7" t="s">
        <v>1</v>
      </c>
      <c r="B103" s="7" t="s">
        <v>47</v>
      </c>
      <c r="C103" s="8" t="s">
        <v>48</v>
      </c>
      <c r="D103" s="9">
        <v>21173466.670000002</v>
      </c>
      <c r="E103" s="9">
        <v>0</v>
      </c>
      <c r="F103" s="9">
        <v>0</v>
      </c>
      <c r="G103" s="9">
        <f t="shared" si="14"/>
        <v>0</v>
      </c>
      <c r="H103" s="10">
        <v>0</v>
      </c>
      <c r="I103" s="9">
        <f t="shared" si="16"/>
        <v>-21173466.670000002</v>
      </c>
      <c r="J103" s="10">
        <f t="shared" si="17"/>
        <v>0</v>
      </c>
    </row>
    <row r="104" spans="1:10" ht="78.75" x14ac:dyDescent="0.25">
      <c r="A104" s="7" t="s">
        <v>1</v>
      </c>
      <c r="B104" s="7" t="s">
        <v>49</v>
      </c>
      <c r="C104" s="8" t="s">
        <v>50</v>
      </c>
      <c r="D104" s="9">
        <v>15016840</v>
      </c>
      <c r="E104" s="9">
        <v>0</v>
      </c>
      <c r="F104" s="9">
        <v>0</v>
      </c>
      <c r="G104" s="9">
        <f t="shared" si="14"/>
        <v>0</v>
      </c>
      <c r="H104" s="10">
        <v>0</v>
      </c>
      <c r="I104" s="9">
        <f t="shared" si="16"/>
        <v>-15016840</v>
      </c>
      <c r="J104" s="10">
        <f t="shared" si="17"/>
        <v>0</v>
      </c>
    </row>
    <row r="105" spans="1:10" ht="45" x14ac:dyDescent="0.25">
      <c r="A105" s="7" t="s">
        <v>1</v>
      </c>
      <c r="B105" s="7" t="s">
        <v>51</v>
      </c>
      <c r="C105" s="8" t="s">
        <v>52</v>
      </c>
      <c r="D105" s="9">
        <v>312196444.89999998</v>
      </c>
      <c r="E105" s="9">
        <v>57515729.340000004</v>
      </c>
      <c r="F105" s="9">
        <v>57515729.340000004</v>
      </c>
      <c r="G105" s="9">
        <f t="shared" si="14"/>
        <v>0</v>
      </c>
      <c r="H105" s="10">
        <f t="shared" si="15"/>
        <v>100</v>
      </c>
      <c r="I105" s="9">
        <f t="shared" si="16"/>
        <v>-254680715.55999997</v>
      </c>
      <c r="J105" s="10">
        <f t="shared" si="17"/>
        <v>18.422928985761814</v>
      </c>
    </row>
    <row r="106" spans="1:10" ht="33.75" x14ac:dyDescent="0.25">
      <c r="A106" s="7" t="s">
        <v>2</v>
      </c>
      <c r="B106" s="7" t="s">
        <v>53</v>
      </c>
      <c r="C106" s="8" t="s">
        <v>54</v>
      </c>
      <c r="D106" s="9">
        <v>329370240</v>
      </c>
      <c r="E106" s="9">
        <v>28290718.510000002</v>
      </c>
      <c r="F106" s="9">
        <v>28290718.510000002</v>
      </c>
      <c r="G106" s="9">
        <f t="shared" si="14"/>
        <v>0</v>
      </c>
      <c r="H106" s="10">
        <f t="shared" si="15"/>
        <v>100</v>
      </c>
      <c r="I106" s="9">
        <f t="shared" si="16"/>
        <v>-301079521.49000001</v>
      </c>
      <c r="J106" s="10">
        <f t="shared" si="17"/>
        <v>8.5893365806212483</v>
      </c>
    </row>
    <row r="107" spans="1:10" ht="33.75" x14ac:dyDescent="0.25">
      <c r="A107" s="7" t="s">
        <v>16</v>
      </c>
      <c r="B107" s="7" t="s">
        <v>57</v>
      </c>
      <c r="C107" s="8" t="s">
        <v>58</v>
      </c>
      <c r="D107" s="9">
        <v>1637140.72</v>
      </c>
      <c r="E107" s="9">
        <v>0</v>
      </c>
      <c r="F107" s="9">
        <v>0</v>
      </c>
      <c r="G107" s="9">
        <f t="shared" si="14"/>
        <v>0</v>
      </c>
      <c r="H107" s="10">
        <v>0</v>
      </c>
      <c r="I107" s="9">
        <f t="shared" si="16"/>
        <v>-1637140.72</v>
      </c>
      <c r="J107" s="10">
        <f t="shared" si="17"/>
        <v>0</v>
      </c>
    </row>
    <row r="108" spans="1:10" x14ac:dyDescent="0.25">
      <c r="A108" s="7" t="s">
        <v>0</v>
      </c>
      <c r="B108" s="7" t="s">
        <v>61</v>
      </c>
      <c r="C108" s="8" t="s">
        <v>62</v>
      </c>
      <c r="D108" s="9">
        <v>7280391102.0100002</v>
      </c>
      <c r="E108" s="9">
        <v>791364630.95000005</v>
      </c>
      <c r="F108" s="9">
        <v>791364630.95000005</v>
      </c>
      <c r="G108" s="9">
        <f t="shared" si="14"/>
        <v>0</v>
      </c>
      <c r="H108" s="10">
        <f t="shared" si="15"/>
        <v>100</v>
      </c>
      <c r="I108" s="9">
        <f t="shared" si="16"/>
        <v>-6489026471.0600004</v>
      </c>
      <c r="J108" s="10">
        <f t="shared" si="17"/>
        <v>10.869809325648959</v>
      </c>
    </row>
    <row r="109" spans="1:10" ht="22.5" x14ac:dyDescent="0.25">
      <c r="A109" s="7" t="s">
        <v>5</v>
      </c>
      <c r="B109" s="7" t="s">
        <v>63</v>
      </c>
      <c r="C109" s="8" t="s">
        <v>64</v>
      </c>
      <c r="D109" s="9">
        <v>17184000</v>
      </c>
      <c r="E109" s="9">
        <v>0</v>
      </c>
      <c r="F109" s="9">
        <v>0</v>
      </c>
      <c r="G109" s="9">
        <f t="shared" si="14"/>
        <v>0</v>
      </c>
      <c r="H109" s="10">
        <v>0</v>
      </c>
      <c r="I109" s="9">
        <f t="shared" si="16"/>
        <v>-17184000</v>
      </c>
      <c r="J109" s="10">
        <f t="shared" si="17"/>
        <v>0</v>
      </c>
    </row>
    <row r="110" spans="1:10" ht="22.5" x14ac:dyDescent="0.25">
      <c r="A110" s="7" t="s">
        <v>16</v>
      </c>
      <c r="B110" s="7" t="s">
        <v>67</v>
      </c>
      <c r="C110" s="8" t="s">
        <v>68</v>
      </c>
      <c r="D110" s="9">
        <v>610626030</v>
      </c>
      <c r="E110" s="9">
        <v>0</v>
      </c>
      <c r="F110" s="9">
        <v>0</v>
      </c>
      <c r="G110" s="9">
        <f t="shared" si="14"/>
        <v>0</v>
      </c>
      <c r="H110" s="10">
        <v>0</v>
      </c>
      <c r="I110" s="9">
        <f t="shared" si="16"/>
        <v>-610626030</v>
      </c>
      <c r="J110" s="10">
        <f t="shared" si="17"/>
        <v>0</v>
      </c>
    </row>
    <row r="111" spans="1:10" ht="22.5" x14ac:dyDescent="0.25">
      <c r="A111" s="7" t="s">
        <v>16</v>
      </c>
      <c r="B111" s="7" t="s">
        <v>69</v>
      </c>
      <c r="C111" s="8" t="s">
        <v>70</v>
      </c>
      <c r="D111" s="9">
        <v>96558630</v>
      </c>
      <c r="E111" s="9">
        <v>0</v>
      </c>
      <c r="F111" s="9">
        <v>0</v>
      </c>
      <c r="G111" s="9">
        <f t="shared" si="14"/>
        <v>0</v>
      </c>
      <c r="H111" s="10">
        <v>0</v>
      </c>
      <c r="I111" s="9">
        <f t="shared" si="16"/>
        <v>-96558630</v>
      </c>
      <c r="J111" s="10">
        <f t="shared" si="17"/>
        <v>0</v>
      </c>
    </row>
    <row r="112" spans="1:10" ht="22.5" x14ac:dyDescent="0.25">
      <c r="A112" s="7" t="s">
        <v>16</v>
      </c>
      <c r="B112" s="7" t="s">
        <v>73</v>
      </c>
      <c r="C112" s="8" t="s">
        <v>74</v>
      </c>
      <c r="D112" s="9">
        <v>60000000</v>
      </c>
      <c r="E112" s="9">
        <v>0</v>
      </c>
      <c r="F112" s="9">
        <v>0</v>
      </c>
      <c r="G112" s="9">
        <f t="shared" si="14"/>
        <v>0</v>
      </c>
      <c r="H112" s="10">
        <v>0</v>
      </c>
      <c r="I112" s="9">
        <f t="shared" si="16"/>
        <v>-60000000</v>
      </c>
      <c r="J112" s="10">
        <f t="shared" si="17"/>
        <v>0</v>
      </c>
    </row>
    <row r="113" spans="1:10" ht="78.75" x14ac:dyDescent="0.25">
      <c r="A113" s="7" t="s">
        <v>1</v>
      </c>
      <c r="B113" s="7" t="s">
        <v>75</v>
      </c>
      <c r="C113" s="8" t="s">
        <v>76</v>
      </c>
      <c r="D113" s="9">
        <v>47189000</v>
      </c>
      <c r="E113" s="9">
        <v>9844327</v>
      </c>
      <c r="F113" s="9">
        <v>9844327</v>
      </c>
      <c r="G113" s="9">
        <f t="shared" si="14"/>
        <v>0</v>
      </c>
      <c r="H113" s="10">
        <f t="shared" si="15"/>
        <v>100</v>
      </c>
      <c r="I113" s="9">
        <f t="shared" si="16"/>
        <v>-37344673</v>
      </c>
      <c r="J113" s="10">
        <f t="shared" si="17"/>
        <v>20.861486787174975</v>
      </c>
    </row>
    <row r="114" spans="1:10" ht="45" x14ac:dyDescent="0.25">
      <c r="A114" s="7" t="s">
        <v>1</v>
      </c>
      <c r="B114" s="7" t="s">
        <v>79</v>
      </c>
      <c r="C114" s="8" t="s">
        <v>80</v>
      </c>
      <c r="D114" s="9">
        <v>114716441</v>
      </c>
      <c r="E114" s="9">
        <v>0</v>
      </c>
      <c r="F114" s="9">
        <v>0</v>
      </c>
      <c r="G114" s="9">
        <f t="shared" si="14"/>
        <v>0</v>
      </c>
      <c r="H114" s="10">
        <v>0</v>
      </c>
      <c r="I114" s="9">
        <f t="shared" si="16"/>
        <v>-114716441</v>
      </c>
      <c r="J114" s="10">
        <f t="shared" si="17"/>
        <v>0</v>
      </c>
    </row>
    <row r="115" spans="1:10" ht="45" x14ac:dyDescent="0.25">
      <c r="A115" s="7" t="s">
        <v>1</v>
      </c>
      <c r="B115" s="7" t="s">
        <v>81</v>
      </c>
      <c r="C115" s="8" t="s">
        <v>82</v>
      </c>
      <c r="D115" s="9">
        <v>8512000</v>
      </c>
      <c r="E115" s="9">
        <v>0</v>
      </c>
      <c r="F115" s="9">
        <v>0</v>
      </c>
      <c r="G115" s="9">
        <f t="shared" si="14"/>
        <v>0</v>
      </c>
      <c r="H115" s="10">
        <v>0</v>
      </c>
      <c r="I115" s="9">
        <f t="shared" si="16"/>
        <v>-8512000</v>
      </c>
      <c r="J115" s="10">
        <f t="shared" si="17"/>
        <v>0</v>
      </c>
    </row>
    <row r="116" spans="1:10" ht="33.75" x14ac:dyDescent="0.25">
      <c r="A116" s="7" t="s">
        <v>1</v>
      </c>
      <c r="B116" s="7" t="s">
        <v>85</v>
      </c>
      <c r="C116" s="8" t="s">
        <v>86</v>
      </c>
      <c r="D116" s="9">
        <v>40441000</v>
      </c>
      <c r="E116" s="9">
        <v>7102843.2800000003</v>
      </c>
      <c r="F116" s="9">
        <v>7102843.2800000003</v>
      </c>
      <c r="G116" s="9">
        <f t="shared" si="14"/>
        <v>0</v>
      </c>
      <c r="H116" s="10">
        <f t="shared" si="15"/>
        <v>100</v>
      </c>
      <c r="I116" s="9">
        <f t="shared" si="16"/>
        <v>-33338156.719999999</v>
      </c>
      <c r="J116" s="10">
        <f t="shared" si="17"/>
        <v>17.563470932964073</v>
      </c>
    </row>
    <row r="117" spans="1:10" ht="56.25" x14ac:dyDescent="0.25">
      <c r="A117" s="7" t="s">
        <v>1</v>
      </c>
      <c r="B117" s="7" t="s">
        <v>89</v>
      </c>
      <c r="C117" s="8" t="s">
        <v>90</v>
      </c>
      <c r="D117" s="9">
        <v>117491000</v>
      </c>
      <c r="E117" s="9">
        <v>22496502.870000001</v>
      </c>
      <c r="F117" s="9">
        <v>22496502.870000001</v>
      </c>
      <c r="G117" s="9">
        <f t="shared" si="14"/>
        <v>0</v>
      </c>
      <c r="H117" s="10">
        <f t="shared" si="15"/>
        <v>100</v>
      </c>
      <c r="I117" s="9">
        <f t="shared" si="16"/>
        <v>-94994497.129999995</v>
      </c>
      <c r="J117" s="10">
        <f t="shared" si="17"/>
        <v>19.147426500753252</v>
      </c>
    </row>
    <row r="118" spans="1:10" ht="33.75" x14ac:dyDescent="0.25">
      <c r="A118" s="7" t="s">
        <v>1</v>
      </c>
      <c r="B118" s="7" t="s">
        <v>93</v>
      </c>
      <c r="C118" s="8" t="s">
        <v>94</v>
      </c>
      <c r="D118" s="9">
        <v>513435040.25</v>
      </c>
      <c r="E118" s="9">
        <v>54383561.140000001</v>
      </c>
      <c r="F118" s="9">
        <v>54383561.140000001</v>
      </c>
      <c r="G118" s="9">
        <f t="shared" si="14"/>
        <v>0</v>
      </c>
      <c r="H118" s="10">
        <f t="shared" si="15"/>
        <v>100</v>
      </c>
      <c r="I118" s="9">
        <f t="shared" si="16"/>
        <v>-459051479.11000001</v>
      </c>
      <c r="J118" s="10">
        <f t="shared" si="17"/>
        <v>10.59210160520399</v>
      </c>
    </row>
    <row r="119" spans="1:10" ht="33.75" x14ac:dyDescent="0.25">
      <c r="A119" s="7" t="s">
        <v>1</v>
      </c>
      <c r="B119" s="7" t="s">
        <v>95</v>
      </c>
      <c r="C119" s="8" t="s">
        <v>96</v>
      </c>
      <c r="D119" s="9">
        <v>45033183</v>
      </c>
      <c r="E119" s="9">
        <v>0</v>
      </c>
      <c r="F119" s="9">
        <v>0</v>
      </c>
      <c r="G119" s="9">
        <f t="shared" si="14"/>
        <v>0</v>
      </c>
      <c r="H119" s="10">
        <v>0</v>
      </c>
      <c r="I119" s="9">
        <f t="shared" si="16"/>
        <v>-45033183</v>
      </c>
      <c r="J119" s="10">
        <f t="shared" si="17"/>
        <v>0</v>
      </c>
    </row>
    <row r="120" spans="1:10" ht="45" x14ac:dyDescent="0.25">
      <c r="A120" s="7" t="s">
        <v>1</v>
      </c>
      <c r="B120" s="7" t="s">
        <v>97</v>
      </c>
      <c r="C120" s="8" t="s">
        <v>98</v>
      </c>
      <c r="D120" s="9">
        <v>30404674</v>
      </c>
      <c r="E120" s="9">
        <v>0</v>
      </c>
      <c r="F120" s="9">
        <v>0</v>
      </c>
      <c r="G120" s="9">
        <f t="shared" si="14"/>
        <v>0</v>
      </c>
      <c r="H120" s="10">
        <v>0</v>
      </c>
      <c r="I120" s="9">
        <f t="shared" si="16"/>
        <v>-30404674</v>
      </c>
      <c r="J120" s="10">
        <f t="shared" si="17"/>
        <v>0</v>
      </c>
    </row>
    <row r="121" spans="1:10" ht="33.75" x14ac:dyDescent="0.25">
      <c r="A121" s="7" t="s">
        <v>1</v>
      </c>
      <c r="B121" s="7" t="s">
        <v>99</v>
      </c>
      <c r="C121" s="8" t="s">
        <v>100</v>
      </c>
      <c r="D121" s="9">
        <v>47052135</v>
      </c>
      <c r="E121" s="9">
        <v>11052134.85</v>
      </c>
      <c r="F121" s="9">
        <v>11052134.85</v>
      </c>
      <c r="G121" s="9">
        <f t="shared" si="14"/>
        <v>0</v>
      </c>
      <c r="H121" s="10">
        <f t="shared" si="15"/>
        <v>100</v>
      </c>
      <c r="I121" s="9">
        <f t="shared" si="16"/>
        <v>-36000000.149999999</v>
      </c>
      <c r="J121" s="10">
        <f t="shared" si="17"/>
        <v>23.489125094961153</v>
      </c>
    </row>
    <row r="122" spans="1:10" ht="33.75" x14ac:dyDescent="0.25">
      <c r="A122" s="7" t="s">
        <v>1</v>
      </c>
      <c r="B122" s="7" t="s">
        <v>101</v>
      </c>
      <c r="C122" s="8" t="s">
        <v>102</v>
      </c>
      <c r="D122" s="9">
        <v>72165600</v>
      </c>
      <c r="E122" s="9">
        <v>13491252.109999999</v>
      </c>
      <c r="F122" s="9">
        <v>13491252.109999999</v>
      </c>
      <c r="G122" s="9">
        <f t="shared" si="14"/>
        <v>0</v>
      </c>
      <c r="H122" s="10">
        <f t="shared" si="15"/>
        <v>100</v>
      </c>
      <c r="I122" s="9">
        <f t="shared" si="16"/>
        <v>-58674347.890000001</v>
      </c>
      <c r="J122" s="10">
        <f t="shared" si="17"/>
        <v>18.694851993193431</v>
      </c>
    </row>
    <row r="123" spans="1:10" ht="45" x14ac:dyDescent="0.25">
      <c r="A123" s="7" t="s">
        <v>1</v>
      </c>
      <c r="B123" s="7" t="s">
        <v>103</v>
      </c>
      <c r="C123" s="8" t="s">
        <v>104</v>
      </c>
      <c r="D123" s="9">
        <v>10177602</v>
      </c>
      <c r="E123" s="9">
        <v>0</v>
      </c>
      <c r="F123" s="9">
        <v>0</v>
      </c>
      <c r="G123" s="9">
        <f t="shared" si="14"/>
        <v>0</v>
      </c>
      <c r="H123" s="10">
        <v>0</v>
      </c>
      <c r="I123" s="9">
        <f t="shared" si="16"/>
        <v>-10177602</v>
      </c>
      <c r="J123" s="10">
        <f t="shared" si="17"/>
        <v>0</v>
      </c>
    </row>
    <row r="124" spans="1:10" ht="56.25" x14ac:dyDescent="0.25">
      <c r="A124" s="7" t="s">
        <v>2</v>
      </c>
      <c r="B124" s="7" t="s">
        <v>105</v>
      </c>
      <c r="C124" s="8" t="s">
        <v>106</v>
      </c>
      <c r="D124" s="9">
        <v>630843130</v>
      </c>
      <c r="E124" s="9">
        <v>468575281.23000002</v>
      </c>
      <c r="F124" s="9">
        <v>468575281.23000002</v>
      </c>
      <c r="G124" s="9">
        <f t="shared" si="14"/>
        <v>0</v>
      </c>
      <c r="H124" s="10">
        <f t="shared" si="15"/>
        <v>100</v>
      </c>
      <c r="I124" s="9">
        <f t="shared" si="16"/>
        <v>-162267848.76999998</v>
      </c>
      <c r="J124" s="10">
        <f t="shared" si="17"/>
        <v>74.277622906030544</v>
      </c>
    </row>
    <row r="125" spans="1:10" ht="33.75" x14ac:dyDescent="0.25">
      <c r="A125" s="7" t="s">
        <v>2</v>
      </c>
      <c r="B125" s="7" t="s">
        <v>107</v>
      </c>
      <c r="C125" s="8" t="s">
        <v>108</v>
      </c>
      <c r="D125" s="9">
        <v>463326025</v>
      </c>
      <c r="E125" s="9">
        <v>0</v>
      </c>
      <c r="F125" s="9">
        <v>0</v>
      </c>
      <c r="G125" s="9">
        <f t="shared" si="14"/>
        <v>0</v>
      </c>
      <c r="H125" s="10">
        <v>0</v>
      </c>
      <c r="I125" s="9">
        <f t="shared" si="16"/>
        <v>-463326025</v>
      </c>
      <c r="J125" s="10">
        <f t="shared" si="17"/>
        <v>0</v>
      </c>
    </row>
    <row r="126" spans="1:10" ht="45" x14ac:dyDescent="0.25">
      <c r="A126" s="7" t="s">
        <v>2</v>
      </c>
      <c r="B126" s="7" t="s">
        <v>109</v>
      </c>
      <c r="C126" s="8" t="s">
        <v>110</v>
      </c>
      <c r="D126" s="9">
        <v>57204000</v>
      </c>
      <c r="E126" s="9">
        <v>45547615.640000001</v>
      </c>
      <c r="F126" s="9">
        <v>45547615.640000001</v>
      </c>
      <c r="G126" s="9">
        <f t="shared" si="14"/>
        <v>0</v>
      </c>
      <c r="H126" s="10">
        <f t="shared" si="15"/>
        <v>100</v>
      </c>
      <c r="I126" s="9">
        <f t="shared" si="16"/>
        <v>-11656384.359999999</v>
      </c>
      <c r="J126" s="10">
        <f t="shared" si="17"/>
        <v>79.623130620236353</v>
      </c>
    </row>
    <row r="127" spans="1:10" ht="33.75" x14ac:dyDescent="0.25">
      <c r="A127" s="7" t="s">
        <v>2</v>
      </c>
      <c r="B127" s="7" t="s">
        <v>113</v>
      </c>
      <c r="C127" s="8" t="s">
        <v>114</v>
      </c>
      <c r="D127" s="9">
        <v>1152910550</v>
      </c>
      <c r="E127" s="9">
        <v>0</v>
      </c>
      <c r="F127" s="9">
        <v>0</v>
      </c>
      <c r="G127" s="9">
        <f t="shared" si="14"/>
        <v>0</v>
      </c>
      <c r="H127" s="10">
        <v>0</v>
      </c>
      <c r="I127" s="9">
        <f t="shared" si="16"/>
        <v>-1152910550</v>
      </c>
      <c r="J127" s="10">
        <f t="shared" si="17"/>
        <v>0</v>
      </c>
    </row>
    <row r="128" spans="1:10" ht="22.5" x14ac:dyDescent="0.25">
      <c r="A128" s="7" t="s">
        <v>2</v>
      </c>
      <c r="B128" s="7" t="s">
        <v>115</v>
      </c>
      <c r="C128" s="8" t="s">
        <v>116</v>
      </c>
      <c r="D128" s="9">
        <v>283369210</v>
      </c>
      <c r="E128" s="9">
        <v>0</v>
      </c>
      <c r="F128" s="9">
        <v>0</v>
      </c>
      <c r="G128" s="9">
        <f t="shared" si="14"/>
        <v>0</v>
      </c>
      <c r="H128" s="10">
        <v>0</v>
      </c>
      <c r="I128" s="9">
        <f t="shared" si="16"/>
        <v>-283369210</v>
      </c>
      <c r="J128" s="10">
        <f t="shared" si="17"/>
        <v>0</v>
      </c>
    </row>
    <row r="129" spans="1:10" ht="33.75" x14ac:dyDescent="0.25">
      <c r="A129" s="7" t="s">
        <v>2</v>
      </c>
      <c r="B129" s="7" t="s">
        <v>117</v>
      </c>
      <c r="C129" s="8" t="s">
        <v>118</v>
      </c>
      <c r="D129" s="9">
        <v>42840000</v>
      </c>
      <c r="E129" s="9">
        <v>0</v>
      </c>
      <c r="F129" s="9">
        <v>0</v>
      </c>
      <c r="G129" s="9">
        <f t="shared" si="14"/>
        <v>0</v>
      </c>
      <c r="H129" s="10">
        <v>0</v>
      </c>
      <c r="I129" s="9">
        <f t="shared" si="16"/>
        <v>-42840000</v>
      </c>
      <c r="J129" s="10">
        <f t="shared" si="17"/>
        <v>0</v>
      </c>
    </row>
    <row r="130" spans="1:10" ht="33.75" x14ac:dyDescent="0.25">
      <c r="A130" s="7" t="s">
        <v>2</v>
      </c>
      <c r="B130" s="7" t="s">
        <v>119</v>
      </c>
      <c r="C130" s="8" t="s">
        <v>120</v>
      </c>
      <c r="D130" s="9">
        <v>69798140</v>
      </c>
      <c r="E130" s="9">
        <v>0</v>
      </c>
      <c r="F130" s="9">
        <v>0</v>
      </c>
      <c r="G130" s="9">
        <f t="shared" si="14"/>
        <v>0</v>
      </c>
      <c r="H130" s="10">
        <v>0</v>
      </c>
      <c r="I130" s="9">
        <f t="shared" si="16"/>
        <v>-69798140</v>
      </c>
      <c r="J130" s="10">
        <f t="shared" si="17"/>
        <v>0</v>
      </c>
    </row>
    <row r="131" spans="1:10" ht="33.75" x14ac:dyDescent="0.25">
      <c r="A131" s="7" t="s">
        <v>2</v>
      </c>
      <c r="B131" s="7" t="s">
        <v>123</v>
      </c>
      <c r="C131" s="8" t="s">
        <v>124</v>
      </c>
      <c r="D131" s="9">
        <v>15382860</v>
      </c>
      <c r="E131" s="9">
        <v>0</v>
      </c>
      <c r="F131" s="9">
        <v>0</v>
      </c>
      <c r="G131" s="9">
        <f t="shared" si="14"/>
        <v>0</v>
      </c>
      <c r="H131" s="10">
        <v>0</v>
      </c>
      <c r="I131" s="9">
        <f t="shared" si="16"/>
        <v>-15382860</v>
      </c>
      <c r="J131" s="10">
        <f t="shared" si="17"/>
        <v>0</v>
      </c>
    </row>
    <row r="132" spans="1:10" ht="33.75" x14ac:dyDescent="0.25">
      <c r="A132" s="7" t="s">
        <v>2</v>
      </c>
      <c r="B132" s="7" t="s">
        <v>125</v>
      </c>
      <c r="C132" s="8" t="s">
        <v>126</v>
      </c>
      <c r="D132" s="9">
        <v>2027369.5</v>
      </c>
      <c r="E132" s="9">
        <v>0</v>
      </c>
      <c r="F132" s="9">
        <v>0</v>
      </c>
      <c r="G132" s="9">
        <f t="shared" si="14"/>
        <v>0</v>
      </c>
      <c r="H132" s="10">
        <v>0</v>
      </c>
      <c r="I132" s="9">
        <f t="shared" si="16"/>
        <v>-2027369.5</v>
      </c>
      <c r="J132" s="10">
        <f t="shared" si="17"/>
        <v>0</v>
      </c>
    </row>
    <row r="133" spans="1:10" ht="33.75" x14ac:dyDescent="0.25">
      <c r="A133" s="7" t="s">
        <v>2</v>
      </c>
      <c r="B133" s="7" t="s">
        <v>127</v>
      </c>
      <c r="C133" s="8" t="s">
        <v>128</v>
      </c>
      <c r="D133" s="9">
        <v>249834240</v>
      </c>
      <c r="E133" s="9">
        <v>3033928.8</v>
      </c>
      <c r="F133" s="9">
        <v>3033928.8</v>
      </c>
      <c r="G133" s="9">
        <f t="shared" si="14"/>
        <v>0</v>
      </c>
      <c r="H133" s="10">
        <f t="shared" si="15"/>
        <v>100</v>
      </c>
      <c r="I133" s="9">
        <f t="shared" si="16"/>
        <v>-246800311.19999999</v>
      </c>
      <c r="J133" s="10">
        <f t="shared" si="17"/>
        <v>1.2143767003273849</v>
      </c>
    </row>
    <row r="134" spans="1:10" ht="22.5" x14ac:dyDescent="0.25">
      <c r="A134" s="7" t="s">
        <v>2</v>
      </c>
      <c r="B134" s="7" t="s">
        <v>131</v>
      </c>
      <c r="C134" s="8" t="s">
        <v>132</v>
      </c>
      <c r="D134" s="9">
        <v>473766380</v>
      </c>
      <c r="E134" s="9">
        <v>0</v>
      </c>
      <c r="F134" s="9">
        <v>0</v>
      </c>
      <c r="G134" s="9">
        <f t="shared" si="14"/>
        <v>0</v>
      </c>
      <c r="H134" s="10">
        <v>0</v>
      </c>
      <c r="I134" s="9">
        <f t="shared" si="16"/>
        <v>-473766380</v>
      </c>
      <c r="J134" s="10">
        <f t="shared" si="17"/>
        <v>0</v>
      </c>
    </row>
    <row r="135" spans="1:10" ht="33.75" x14ac:dyDescent="0.25">
      <c r="A135" s="7" t="s">
        <v>2</v>
      </c>
      <c r="B135" s="7" t="s">
        <v>133</v>
      </c>
      <c r="C135" s="8" t="s">
        <v>134</v>
      </c>
      <c r="D135" s="9">
        <v>39081790</v>
      </c>
      <c r="E135" s="9">
        <v>2538660</v>
      </c>
      <c r="F135" s="9">
        <v>2538660</v>
      </c>
      <c r="G135" s="9">
        <f t="shared" si="14"/>
        <v>0</v>
      </c>
      <c r="H135" s="10">
        <f t="shared" si="15"/>
        <v>100</v>
      </c>
      <c r="I135" s="9">
        <f t="shared" si="16"/>
        <v>-36543130</v>
      </c>
      <c r="J135" s="10">
        <f t="shared" si="17"/>
        <v>6.4957618369066505</v>
      </c>
    </row>
    <row r="136" spans="1:10" ht="22.5" x14ac:dyDescent="0.25">
      <c r="A136" s="7" t="s">
        <v>2</v>
      </c>
      <c r="B136" s="7" t="s">
        <v>135</v>
      </c>
      <c r="C136" s="8" t="s">
        <v>136</v>
      </c>
      <c r="D136" s="9">
        <v>397811350</v>
      </c>
      <c r="E136" s="9">
        <v>0</v>
      </c>
      <c r="F136" s="9">
        <v>0</v>
      </c>
      <c r="G136" s="9">
        <f t="shared" si="14"/>
        <v>0</v>
      </c>
      <c r="H136" s="10">
        <v>0</v>
      </c>
      <c r="I136" s="9">
        <f t="shared" si="16"/>
        <v>-397811350</v>
      </c>
      <c r="J136" s="10">
        <f t="shared" ref="J136:J184" si="18">F136/D136*100</f>
        <v>0</v>
      </c>
    </row>
    <row r="137" spans="1:10" ht="33.75" x14ac:dyDescent="0.25">
      <c r="A137" s="7" t="s">
        <v>2</v>
      </c>
      <c r="B137" s="7" t="s">
        <v>139</v>
      </c>
      <c r="C137" s="8" t="s">
        <v>140</v>
      </c>
      <c r="D137" s="9">
        <v>31545000</v>
      </c>
      <c r="E137" s="9">
        <v>7647923</v>
      </c>
      <c r="F137" s="9">
        <v>7647923</v>
      </c>
      <c r="G137" s="9">
        <f t="shared" si="14"/>
        <v>0</v>
      </c>
      <c r="H137" s="10">
        <f t="shared" ref="H137:H184" si="19">F137/E137*100</f>
        <v>100</v>
      </c>
      <c r="I137" s="9">
        <f t="shared" si="16"/>
        <v>-23897077</v>
      </c>
      <c r="J137" s="10">
        <f t="shared" si="18"/>
        <v>24.244485655412902</v>
      </c>
    </row>
    <row r="138" spans="1:10" ht="22.5" x14ac:dyDescent="0.25">
      <c r="A138" s="7" t="s">
        <v>2</v>
      </c>
      <c r="B138" s="7" t="s">
        <v>141</v>
      </c>
      <c r="C138" s="8" t="s">
        <v>142</v>
      </c>
      <c r="D138" s="9">
        <v>21771198.260000002</v>
      </c>
      <c r="E138" s="9">
        <v>0</v>
      </c>
      <c r="F138" s="9">
        <v>0</v>
      </c>
      <c r="G138" s="9">
        <f t="shared" ref="G138:G186" si="20">F138-E138</f>
        <v>0</v>
      </c>
      <c r="H138" s="10">
        <v>0</v>
      </c>
      <c r="I138" s="9">
        <f t="shared" ref="I138:I186" si="21">F138-D138</f>
        <v>-21771198.260000002</v>
      </c>
      <c r="J138" s="10">
        <f t="shared" si="18"/>
        <v>0</v>
      </c>
    </row>
    <row r="139" spans="1:10" ht="22.5" x14ac:dyDescent="0.25">
      <c r="A139" s="7" t="s">
        <v>2</v>
      </c>
      <c r="B139" s="7" t="s">
        <v>143</v>
      </c>
      <c r="C139" s="8" t="s">
        <v>144</v>
      </c>
      <c r="D139" s="9">
        <v>81429210</v>
      </c>
      <c r="E139" s="9">
        <v>6124550.0700000003</v>
      </c>
      <c r="F139" s="9">
        <v>6124550.0700000003</v>
      </c>
      <c r="G139" s="9">
        <f t="shared" si="20"/>
        <v>0</v>
      </c>
      <c r="H139" s="10">
        <f t="shared" si="19"/>
        <v>100</v>
      </c>
      <c r="I139" s="9">
        <f t="shared" si="21"/>
        <v>-75304659.930000007</v>
      </c>
      <c r="J139" s="10">
        <f t="shared" si="18"/>
        <v>7.5213182959775731</v>
      </c>
    </row>
    <row r="140" spans="1:10" ht="33.75" x14ac:dyDescent="0.25">
      <c r="A140" s="7" t="s">
        <v>2</v>
      </c>
      <c r="B140" s="7" t="s">
        <v>147</v>
      </c>
      <c r="C140" s="8" t="s">
        <v>148</v>
      </c>
      <c r="D140" s="9">
        <v>897470510</v>
      </c>
      <c r="E140" s="9">
        <v>118230417.04000001</v>
      </c>
      <c r="F140" s="9">
        <v>118230417.04000001</v>
      </c>
      <c r="G140" s="9">
        <f t="shared" si="20"/>
        <v>0</v>
      </c>
      <c r="H140" s="10">
        <f t="shared" si="19"/>
        <v>100</v>
      </c>
      <c r="I140" s="9">
        <f t="shared" si="21"/>
        <v>-779240092.96000004</v>
      </c>
      <c r="J140" s="10">
        <f t="shared" si="18"/>
        <v>13.173738381665601</v>
      </c>
    </row>
    <row r="141" spans="1:10" ht="33.75" x14ac:dyDescent="0.25">
      <c r="A141" s="7" t="s">
        <v>2</v>
      </c>
      <c r="B141" s="7" t="s">
        <v>151</v>
      </c>
      <c r="C141" s="8" t="s">
        <v>152</v>
      </c>
      <c r="D141" s="9">
        <v>192263370</v>
      </c>
      <c r="E141" s="9">
        <v>0</v>
      </c>
      <c r="F141" s="9">
        <v>0</v>
      </c>
      <c r="G141" s="9">
        <f t="shared" si="20"/>
        <v>0</v>
      </c>
      <c r="H141" s="10">
        <v>0</v>
      </c>
      <c r="I141" s="9">
        <f t="shared" si="21"/>
        <v>-192263370</v>
      </c>
      <c r="J141" s="10">
        <f t="shared" si="18"/>
        <v>0</v>
      </c>
    </row>
    <row r="142" spans="1:10" ht="45" x14ac:dyDescent="0.25">
      <c r="A142" s="7" t="s">
        <v>2</v>
      </c>
      <c r="B142" s="7" t="s">
        <v>153</v>
      </c>
      <c r="C142" s="8" t="s">
        <v>154</v>
      </c>
      <c r="D142" s="9">
        <v>346730434</v>
      </c>
      <c r="E142" s="9">
        <v>21295633.920000002</v>
      </c>
      <c r="F142" s="9">
        <v>21295633.920000002</v>
      </c>
      <c r="G142" s="9">
        <f t="shared" si="20"/>
        <v>0</v>
      </c>
      <c r="H142" s="10">
        <f t="shared" si="19"/>
        <v>100</v>
      </c>
      <c r="I142" s="9">
        <f t="shared" si="21"/>
        <v>-325434800.07999998</v>
      </c>
      <c r="J142" s="10">
        <f t="shared" si="18"/>
        <v>6.1418415667544206</v>
      </c>
    </row>
    <row r="143" spans="1:10" x14ac:dyDescent="0.25">
      <c r="A143" s="3" t="s">
        <v>0</v>
      </c>
      <c r="B143" s="3" t="s">
        <v>155</v>
      </c>
      <c r="C143" s="4" t="s">
        <v>156</v>
      </c>
      <c r="D143" s="5">
        <v>7880987200</v>
      </c>
      <c r="E143" s="5">
        <v>1967077041.03</v>
      </c>
      <c r="F143" s="5">
        <v>1967077041.03</v>
      </c>
      <c r="G143" s="5">
        <f t="shared" si="20"/>
        <v>0</v>
      </c>
      <c r="H143" s="6">
        <f t="shared" si="19"/>
        <v>100</v>
      </c>
      <c r="I143" s="5">
        <f t="shared" si="21"/>
        <v>-5913910158.9700003</v>
      </c>
      <c r="J143" s="6">
        <f t="shared" si="18"/>
        <v>24.959779671130541</v>
      </c>
    </row>
    <row r="144" spans="1:10" ht="22.5" x14ac:dyDescent="0.25">
      <c r="A144" s="7" t="s">
        <v>0</v>
      </c>
      <c r="B144" s="7" t="s">
        <v>159</v>
      </c>
      <c r="C144" s="8" t="s">
        <v>160</v>
      </c>
      <c r="D144" s="9">
        <v>73549800</v>
      </c>
      <c r="E144" s="9">
        <v>47907800</v>
      </c>
      <c r="F144" s="9">
        <v>47907800</v>
      </c>
      <c r="G144" s="9">
        <f t="shared" si="20"/>
        <v>0</v>
      </c>
      <c r="H144" s="10">
        <f t="shared" si="19"/>
        <v>100</v>
      </c>
      <c r="I144" s="9">
        <f t="shared" si="21"/>
        <v>-25642000</v>
      </c>
      <c r="J144" s="10">
        <f t="shared" si="18"/>
        <v>65.136546938264956</v>
      </c>
    </row>
    <row r="145" spans="1:10" ht="45" x14ac:dyDescent="0.25">
      <c r="A145" s="7" t="s">
        <v>2</v>
      </c>
      <c r="B145" s="7" t="s">
        <v>163</v>
      </c>
      <c r="C145" s="8" t="s">
        <v>164</v>
      </c>
      <c r="D145" s="9">
        <v>20679000</v>
      </c>
      <c r="E145" s="9">
        <v>4620000</v>
      </c>
      <c r="F145" s="9">
        <v>4620000</v>
      </c>
      <c r="G145" s="9">
        <f t="shared" si="20"/>
        <v>0</v>
      </c>
      <c r="H145" s="10">
        <f t="shared" si="19"/>
        <v>100</v>
      </c>
      <c r="I145" s="9">
        <f t="shared" si="21"/>
        <v>-16059000</v>
      </c>
      <c r="J145" s="10">
        <f t="shared" si="18"/>
        <v>22.341505875525897</v>
      </c>
    </row>
    <row r="146" spans="1:10" ht="56.25" x14ac:dyDescent="0.25">
      <c r="A146" s="7" t="s">
        <v>2</v>
      </c>
      <c r="B146" s="7" t="s">
        <v>165</v>
      </c>
      <c r="C146" s="8" t="s">
        <v>166</v>
      </c>
      <c r="D146" s="9">
        <v>15452000</v>
      </c>
      <c r="E146" s="9">
        <v>12336000</v>
      </c>
      <c r="F146" s="9">
        <v>12336000</v>
      </c>
      <c r="G146" s="9">
        <f t="shared" si="20"/>
        <v>0</v>
      </c>
      <c r="H146" s="10">
        <f t="shared" si="19"/>
        <v>100</v>
      </c>
      <c r="I146" s="9">
        <f t="shared" si="21"/>
        <v>-3116000</v>
      </c>
      <c r="J146" s="10">
        <f t="shared" si="18"/>
        <v>79.834325653637066</v>
      </c>
    </row>
    <row r="147" spans="1:10" ht="45" x14ac:dyDescent="0.25">
      <c r="A147" s="7" t="s">
        <v>2</v>
      </c>
      <c r="B147" s="7" t="s">
        <v>167</v>
      </c>
      <c r="C147" s="8" t="s">
        <v>168</v>
      </c>
      <c r="D147" s="9">
        <v>1481000</v>
      </c>
      <c r="E147" s="9">
        <v>1481000</v>
      </c>
      <c r="F147" s="9">
        <v>1481000</v>
      </c>
      <c r="G147" s="9">
        <f t="shared" si="20"/>
        <v>0</v>
      </c>
      <c r="H147" s="10">
        <f t="shared" si="19"/>
        <v>100</v>
      </c>
      <c r="I147" s="9">
        <f t="shared" si="21"/>
        <v>0</v>
      </c>
      <c r="J147" s="10">
        <f t="shared" si="18"/>
        <v>100</v>
      </c>
    </row>
    <row r="148" spans="1:10" ht="67.5" x14ac:dyDescent="0.25">
      <c r="A148" s="7" t="s">
        <v>2</v>
      </c>
      <c r="B148" s="7" t="s">
        <v>171</v>
      </c>
      <c r="C148" s="8" t="s">
        <v>172</v>
      </c>
      <c r="D148" s="9">
        <v>6467000</v>
      </c>
      <c r="E148" s="9">
        <v>0</v>
      </c>
      <c r="F148" s="9">
        <v>0</v>
      </c>
      <c r="G148" s="9">
        <f t="shared" si="20"/>
        <v>0</v>
      </c>
      <c r="H148" s="10">
        <v>0</v>
      </c>
      <c r="I148" s="9">
        <f t="shared" si="21"/>
        <v>-6467000</v>
      </c>
      <c r="J148" s="10">
        <f t="shared" si="18"/>
        <v>0</v>
      </c>
    </row>
    <row r="149" spans="1:10" ht="78.75" x14ac:dyDescent="0.25">
      <c r="A149" s="7" t="s">
        <v>2</v>
      </c>
      <c r="B149" s="7" t="s">
        <v>173</v>
      </c>
      <c r="C149" s="8" t="s">
        <v>174</v>
      </c>
      <c r="D149" s="9">
        <v>29470800</v>
      </c>
      <c r="E149" s="9">
        <v>29470800</v>
      </c>
      <c r="F149" s="9">
        <v>29470800</v>
      </c>
      <c r="G149" s="9">
        <f t="shared" si="20"/>
        <v>0</v>
      </c>
      <c r="H149" s="10">
        <f t="shared" si="19"/>
        <v>100</v>
      </c>
      <c r="I149" s="9">
        <f t="shared" si="21"/>
        <v>0</v>
      </c>
      <c r="J149" s="10">
        <f t="shared" si="18"/>
        <v>100</v>
      </c>
    </row>
    <row r="150" spans="1:10" ht="67.5" x14ac:dyDescent="0.25">
      <c r="A150" s="7" t="s">
        <v>2</v>
      </c>
      <c r="B150" s="7" t="s">
        <v>177</v>
      </c>
      <c r="C150" s="8" t="s">
        <v>178</v>
      </c>
      <c r="D150" s="9">
        <v>0</v>
      </c>
      <c r="E150" s="9">
        <v>0</v>
      </c>
      <c r="F150" s="9">
        <v>0</v>
      </c>
      <c r="G150" s="9">
        <f t="shared" si="20"/>
        <v>0</v>
      </c>
      <c r="H150" s="10">
        <v>0</v>
      </c>
      <c r="I150" s="9">
        <f t="shared" si="21"/>
        <v>0</v>
      </c>
      <c r="J150" s="10">
        <v>0</v>
      </c>
    </row>
    <row r="151" spans="1:10" ht="45" x14ac:dyDescent="0.25">
      <c r="A151" s="7" t="s">
        <v>0</v>
      </c>
      <c r="B151" s="7" t="s">
        <v>181</v>
      </c>
      <c r="C151" s="8" t="s">
        <v>182</v>
      </c>
      <c r="D151" s="9">
        <v>140224000</v>
      </c>
      <c r="E151" s="9">
        <v>26596187.850000001</v>
      </c>
      <c r="F151" s="9">
        <v>26596187.850000001</v>
      </c>
      <c r="G151" s="9">
        <f t="shared" si="20"/>
        <v>0</v>
      </c>
      <c r="H151" s="10">
        <f t="shared" si="19"/>
        <v>100</v>
      </c>
      <c r="I151" s="9">
        <f t="shared" si="21"/>
        <v>-113627812.15000001</v>
      </c>
      <c r="J151" s="10">
        <f t="shared" si="18"/>
        <v>18.966929947797812</v>
      </c>
    </row>
    <row r="152" spans="1:10" ht="101.25" x14ac:dyDescent="0.25">
      <c r="A152" s="7" t="s">
        <v>5</v>
      </c>
      <c r="B152" s="7" t="s">
        <v>185</v>
      </c>
      <c r="C152" s="8" t="s">
        <v>186</v>
      </c>
      <c r="D152" s="9">
        <v>6900000</v>
      </c>
      <c r="E152" s="9">
        <v>1725000</v>
      </c>
      <c r="F152" s="9">
        <v>1725000</v>
      </c>
      <c r="G152" s="9">
        <f t="shared" si="20"/>
        <v>0</v>
      </c>
      <c r="H152" s="10">
        <f t="shared" si="19"/>
        <v>100</v>
      </c>
      <c r="I152" s="9">
        <f t="shared" si="21"/>
        <v>-5175000</v>
      </c>
      <c r="J152" s="10">
        <f t="shared" si="18"/>
        <v>25</v>
      </c>
    </row>
    <row r="153" spans="1:10" ht="90" x14ac:dyDescent="0.25">
      <c r="A153" s="7" t="s">
        <v>1</v>
      </c>
      <c r="B153" s="7" t="s">
        <v>187</v>
      </c>
      <c r="C153" s="8" t="s">
        <v>188</v>
      </c>
      <c r="D153" s="9">
        <v>1320000</v>
      </c>
      <c r="E153" s="9">
        <v>246249.39</v>
      </c>
      <c r="F153" s="9">
        <v>246249.39</v>
      </c>
      <c r="G153" s="9">
        <f t="shared" si="20"/>
        <v>0</v>
      </c>
      <c r="H153" s="10">
        <f t="shared" si="19"/>
        <v>100</v>
      </c>
      <c r="I153" s="9">
        <f t="shared" si="21"/>
        <v>-1073750.6099999999</v>
      </c>
      <c r="J153" s="10">
        <f t="shared" si="18"/>
        <v>18.655256818181819</v>
      </c>
    </row>
    <row r="154" spans="1:10" ht="90" x14ac:dyDescent="0.25">
      <c r="A154" s="7" t="s">
        <v>1</v>
      </c>
      <c r="B154" s="7" t="s">
        <v>189</v>
      </c>
      <c r="C154" s="8" t="s">
        <v>190</v>
      </c>
      <c r="D154" s="9">
        <v>132004000</v>
      </c>
      <c r="E154" s="9">
        <v>24624938.460000001</v>
      </c>
      <c r="F154" s="9">
        <v>24624938.460000001</v>
      </c>
      <c r="G154" s="9">
        <f t="shared" si="20"/>
        <v>0</v>
      </c>
      <c r="H154" s="10">
        <f t="shared" si="19"/>
        <v>100</v>
      </c>
      <c r="I154" s="9">
        <f t="shared" si="21"/>
        <v>-107379061.53999999</v>
      </c>
      <c r="J154" s="10">
        <f t="shared" si="18"/>
        <v>18.654691115420746</v>
      </c>
    </row>
    <row r="155" spans="1:10" ht="33.75" x14ac:dyDescent="0.25">
      <c r="A155" s="7" t="s">
        <v>2</v>
      </c>
      <c r="B155" s="7" t="s">
        <v>192</v>
      </c>
      <c r="C155" s="8" t="s">
        <v>193</v>
      </c>
      <c r="D155" s="9">
        <v>29109000</v>
      </c>
      <c r="E155" s="9">
        <v>0</v>
      </c>
      <c r="F155" s="9">
        <v>0</v>
      </c>
      <c r="G155" s="9">
        <f t="shared" si="20"/>
        <v>0</v>
      </c>
      <c r="H155" s="10">
        <v>0</v>
      </c>
      <c r="I155" s="9">
        <f t="shared" si="21"/>
        <v>-29109000</v>
      </c>
      <c r="J155" s="10">
        <f t="shared" si="18"/>
        <v>0</v>
      </c>
    </row>
    <row r="156" spans="1:10" ht="45" x14ac:dyDescent="0.25">
      <c r="A156" s="7" t="s">
        <v>1</v>
      </c>
      <c r="B156" s="7" t="s">
        <v>197</v>
      </c>
      <c r="C156" s="8" t="s">
        <v>198</v>
      </c>
      <c r="D156" s="9">
        <v>9632400</v>
      </c>
      <c r="E156" s="9">
        <v>2408100</v>
      </c>
      <c r="F156" s="9">
        <v>2408100</v>
      </c>
      <c r="G156" s="9">
        <f t="shared" si="20"/>
        <v>0</v>
      </c>
      <c r="H156" s="10">
        <f t="shared" si="19"/>
        <v>100</v>
      </c>
      <c r="I156" s="9">
        <f t="shared" si="21"/>
        <v>-7224300</v>
      </c>
      <c r="J156" s="10">
        <f t="shared" si="18"/>
        <v>25</v>
      </c>
    </row>
    <row r="157" spans="1:10" ht="67.5" x14ac:dyDescent="0.25">
      <c r="A157" s="7" t="s">
        <v>1</v>
      </c>
      <c r="B157" s="7" t="s">
        <v>201</v>
      </c>
      <c r="C157" s="8" t="s">
        <v>202</v>
      </c>
      <c r="D157" s="9">
        <v>163609000</v>
      </c>
      <c r="E157" s="9">
        <v>39849447.990000002</v>
      </c>
      <c r="F157" s="9">
        <v>39849447.990000002</v>
      </c>
      <c r="G157" s="9">
        <f t="shared" si="20"/>
        <v>0</v>
      </c>
      <c r="H157" s="10">
        <f t="shared" si="19"/>
        <v>100</v>
      </c>
      <c r="I157" s="9">
        <f t="shared" si="21"/>
        <v>-123759552.00999999</v>
      </c>
      <c r="J157" s="10">
        <f t="shared" si="18"/>
        <v>24.356513388627764</v>
      </c>
    </row>
    <row r="158" spans="1:10" x14ac:dyDescent="0.25">
      <c r="A158" s="7" t="s">
        <v>2</v>
      </c>
      <c r="B158" s="7" t="s">
        <v>205</v>
      </c>
      <c r="C158" s="8" t="s">
        <v>206</v>
      </c>
      <c r="D158" s="9">
        <v>57504000</v>
      </c>
      <c r="E158" s="9">
        <v>13405991.5</v>
      </c>
      <c r="F158" s="9">
        <v>13405991.5</v>
      </c>
      <c r="G158" s="9">
        <f t="shared" si="20"/>
        <v>0</v>
      </c>
      <c r="H158" s="10">
        <f t="shared" si="19"/>
        <v>100</v>
      </c>
      <c r="I158" s="9">
        <f t="shared" si="21"/>
        <v>-44098008.5</v>
      </c>
      <c r="J158" s="10">
        <f t="shared" si="18"/>
        <v>23.31314604201447</v>
      </c>
    </row>
    <row r="159" spans="1:10" x14ac:dyDescent="0.25">
      <c r="A159" s="7" t="s">
        <v>0</v>
      </c>
      <c r="B159" s="7" t="s">
        <v>209</v>
      </c>
      <c r="C159" s="8" t="s">
        <v>210</v>
      </c>
      <c r="D159" s="9">
        <v>7407359000</v>
      </c>
      <c r="E159" s="9">
        <v>1836909513.6900001</v>
      </c>
      <c r="F159" s="9">
        <v>1836909513.6900001</v>
      </c>
      <c r="G159" s="9">
        <f t="shared" si="20"/>
        <v>0</v>
      </c>
      <c r="H159" s="10">
        <f t="shared" si="19"/>
        <v>100</v>
      </c>
      <c r="I159" s="9">
        <f t="shared" si="21"/>
        <v>-5570449486.3099995</v>
      </c>
      <c r="J159" s="10">
        <f t="shared" si="18"/>
        <v>24.798440492623619</v>
      </c>
    </row>
    <row r="160" spans="1:10" ht="168.75" x14ac:dyDescent="0.25">
      <c r="A160" s="7" t="s">
        <v>1</v>
      </c>
      <c r="B160" s="7" t="s">
        <v>211</v>
      </c>
      <c r="C160" s="8" t="s">
        <v>212</v>
      </c>
      <c r="D160" s="9">
        <v>470543000</v>
      </c>
      <c r="E160" s="9">
        <v>100925744</v>
      </c>
      <c r="F160" s="9">
        <v>100925744</v>
      </c>
      <c r="G160" s="9">
        <f t="shared" si="20"/>
        <v>0</v>
      </c>
      <c r="H160" s="10">
        <f t="shared" si="19"/>
        <v>100</v>
      </c>
      <c r="I160" s="9">
        <f t="shared" si="21"/>
        <v>-369617256</v>
      </c>
      <c r="J160" s="10">
        <f t="shared" si="18"/>
        <v>21.44878236420476</v>
      </c>
    </row>
    <row r="161" spans="1:10" ht="135" x14ac:dyDescent="0.25">
      <c r="A161" s="7" t="s">
        <v>1</v>
      </c>
      <c r="B161" s="7" t="s">
        <v>215</v>
      </c>
      <c r="C161" s="8" t="s">
        <v>216</v>
      </c>
      <c r="D161" s="9">
        <v>6822774000</v>
      </c>
      <c r="E161" s="9">
        <v>1732641902.6900001</v>
      </c>
      <c r="F161" s="9">
        <v>1732641902.6900001</v>
      </c>
      <c r="G161" s="9">
        <f t="shared" si="20"/>
        <v>0</v>
      </c>
      <c r="H161" s="10">
        <f t="shared" si="19"/>
        <v>100</v>
      </c>
      <c r="I161" s="9">
        <f t="shared" si="21"/>
        <v>-5090132097.3099995</v>
      </c>
      <c r="J161" s="10">
        <f t="shared" si="18"/>
        <v>25.394977214399894</v>
      </c>
    </row>
    <row r="162" spans="1:10" ht="56.25" x14ac:dyDescent="0.25">
      <c r="A162" s="7" t="s">
        <v>1</v>
      </c>
      <c r="B162" s="7" t="s">
        <v>217</v>
      </c>
      <c r="C162" s="8" t="s">
        <v>218</v>
      </c>
      <c r="D162" s="9">
        <v>14729000</v>
      </c>
      <c r="E162" s="9">
        <v>3091867</v>
      </c>
      <c r="F162" s="9">
        <v>3091867</v>
      </c>
      <c r="G162" s="9">
        <f t="shared" si="20"/>
        <v>0</v>
      </c>
      <c r="H162" s="10">
        <f t="shared" si="19"/>
        <v>100</v>
      </c>
      <c r="I162" s="9">
        <f t="shared" si="21"/>
        <v>-11637133</v>
      </c>
      <c r="J162" s="10">
        <f t="shared" si="18"/>
        <v>20.991696652861702</v>
      </c>
    </row>
    <row r="163" spans="1:10" ht="67.5" x14ac:dyDescent="0.25">
      <c r="A163" s="7" t="s">
        <v>1</v>
      </c>
      <c r="B163" s="7" t="s">
        <v>221</v>
      </c>
      <c r="C163" s="8" t="s">
        <v>222</v>
      </c>
      <c r="D163" s="9">
        <v>27123000</v>
      </c>
      <c r="E163" s="9">
        <v>0</v>
      </c>
      <c r="F163" s="9">
        <v>0</v>
      </c>
      <c r="G163" s="9">
        <f t="shared" si="20"/>
        <v>0</v>
      </c>
      <c r="H163" s="10">
        <v>0</v>
      </c>
      <c r="I163" s="9">
        <f t="shared" si="21"/>
        <v>-27123000</v>
      </c>
      <c r="J163" s="10">
        <f t="shared" si="18"/>
        <v>0</v>
      </c>
    </row>
    <row r="164" spans="1:10" ht="33.75" x14ac:dyDescent="0.25">
      <c r="A164" s="7" t="s">
        <v>1</v>
      </c>
      <c r="B164" s="7" t="s">
        <v>225</v>
      </c>
      <c r="C164" s="8" t="s">
        <v>226</v>
      </c>
      <c r="D164" s="9">
        <v>8150000</v>
      </c>
      <c r="E164" s="9">
        <v>250000</v>
      </c>
      <c r="F164" s="9">
        <v>250000</v>
      </c>
      <c r="G164" s="9">
        <f t="shared" si="20"/>
        <v>0</v>
      </c>
      <c r="H164" s="10">
        <f t="shared" si="19"/>
        <v>100</v>
      </c>
      <c r="I164" s="9">
        <f t="shared" si="21"/>
        <v>-7900000</v>
      </c>
      <c r="J164" s="10">
        <f t="shared" si="18"/>
        <v>3.0674846625766872</v>
      </c>
    </row>
    <row r="165" spans="1:10" ht="22.5" x14ac:dyDescent="0.25">
      <c r="A165" s="7" t="s">
        <v>2</v>
      </c>
      <c r="B165" s="7" t="s">
        <v>227</v>
      </c>
      <c r="C165" s="8" t="s">
        <v>228</v>
      </c>
      <c r="D165" s="9">
        <v>64040000</v>
      </c>
      <c r="E165" s="9">
        <v>0</v>
      </c>
      <c r="F165" s="9">
        <v>0</v>
      </c>
      <c r="G165" s="9">
        <f t="shared" si="20"/>
        <v>0</v>
      </c>
      <c r="H165" s="10">
        <v>0</v>
      </c>
      <c r="I165" s="9">
        <f t="shared" si="21"/>
        <v>-64040000</v>
      </c>
      <c r="J165" s="10">
        <f t="shared" si="18"/>
        <v>0</v>
      </c>
    </row>
    <row r="166" spans="1:10" x14ac:dyDescent="0.25">
      <c r="A166" s="3" t="s">
        <v>0</v>
      </c>
      <c r="B166" s="3" t="s">
        <v>231</v>
      </c>
      <c r="C166" s="4" t="s">
        <v>232</v>
      </c>
      <c r="D166" s="5">
        <v>1266364715.3399999</v>
      </c>
      <c r="E166" s="5">
        <v>81398371.769999996</v>
      </c>
      <c r="F166" s="5">
        <v>81398371.769999996</v>
      </c>
      <c r="G166" s="5">
        <f t="shared" si="20"/>
        <v>0</v>
      </c>
      <c r="H166" s="6">
        <f t="shared" si="19"/>
        <v>100</v>
      </c>
      <c r="I166" s="5">
        <f t="shared" si="21"/>
        <v>-1184966343.5699999</v>
      </c>
      <c r="J166" s="6">
        <f t="shared" si="18"/>
        <v>6.4277195016560267</v>
      </c>
    </row>
    <row r="167" spans="1:10" ht="22.5" x14ac:dyDescent="0.25">
      <c r="A167" s="7" t="s">
        <v>16</v>
      </c>
      <c r="B167" s="7" t="s">
        <v>235</v>
      </c>
      <c r="C167" s="8" t="s">
        <v>236</v>
      </c>
      <c r="D167" s="9">
        <v>133333.34</v>
      </c>
      <c r="E167" s="9">
        <v>0</v>
      </c>
      <c r="F167" s="9">
        <v>0</v>
      </c>
      <c r="G167" s="9">
        <f t="shared" si="20"/>
        <v>0</v>
      </c>
      <c r="H167" s="10">
        <v>0</v>
      </c>
      <c r="I167" s="9">
        <f t="shared" si="21"/>
        <v>-133333.34</v>
      </c>
      <c r="J167" s="10">
        <f t="shared" si="18"/>
        <v>0</v>
      </c>
    </row>
    <row r="168" spans="1:10" ht="56.25" x14ac:dyDescent="0.25">
      <c r="A168" s="7" t="s">
        <v>16</v>
      </c>
      <c r="B168" s="7" t="s">
        <v>237</v>
      </c>
      <c r="C168" s="8" t="s">
        <v>238</v>
      </c>
      <c r="D168" s="9">
        <v>6668410</v>
      </c>
      <c r="E168" s="9">
        <v>0</v>
      </c>
      <c r="F168" s="9">
        <v>0</v>
      </c>
      <c r="G168" s="9">
        <f t="shared" si="20"/>
        <v>0</v>
      </c>
      <c r="H168" s="10">
        <v>0</v>
      </c>
      <c r="I168" s="9">
        <f t="shared" si="21"/>
        <v>-6668410</v>
      </c>
      <c r="J168" s="10">
        <f t="shared" si="18"/>
        <v>0</v>
      </c>
    </row>
    <row r="169" spans="1:10" ht="33.75" x14ac:dyDescent="0.25">
      <c r="A169" s="7" t="s">
        <v>16</v>
      </c>
      <c r="B169" s="7" t="s">
        <v>239</v>
      </c>
      <c r="C169" s="8" t="s">
        <v>240</v>
      </c>
      <c r="D169" s="9">
        <v>557169440</v>
      </c>
      <c r="E169" s="9">
        <v>0</v>
      </c>
      <c r="F169" s="9">
        <v>0</v>
      </c>
      <c r="G169" s="9">
        <f t="shared" si="20"/>
        <v>0</v>
      </c>
      <c r="H169" s="10">
        <v>0</v>
      </c>
      <c r="I169" s="9">
        <f t="shared" si="21"/>
        <v>-557169440</v>
      </c>
      <c r="J169" s="10">
        <f t="shared" si="18"/>
        <v>0</v>
      </c>
    </row>
    <row r="170" spans="1:10" ht="67.5" x14ac:dyDescent="0.25">
      <c r="A170" s="7" t="s">
        <v>1</v>
      </c>
      <c r="B170" s="7" t="s">
        <v>243</v>
      </c>
      <c r="C170" s="8" t="s">
        <v>244</v>
      </c>
      <c r="D170" s="9">
        <v>24585000</v>
      </c>
      <c r="E170" s="9">
        <v>0</v>
      </c>
      <c r="F170" s="9">
        <v>0</v>
      </c>
      <c r="G170" s="9">
        <f t="shared" si="20"/>
        <v>0</v>
      </c>
      <c r="H170" s="10">
        <v>0</v>
      </c>
      <c r="I170" s="9">
        <f t="shared" si="21"/>
        <v>-24585000</v>
      </c>
      <c r="J170" s="10">
        <f t="shared" si="18"/>
        <v>0</v>
      </c>
    </row>
    <row r="171" spans="1:10" ht="33.75" x14ac:dyDescent="0.25">
      <c r="A171" s="7" t="s">
        <v>2</v>
      </c>
      <c r="B171" s="7" t="s">
        <v>245</v>
      </c>
      <c r="C171" s="8" t="s">
        <v>246</v>
      </c>
      <c r="D171" s="9">
        <v>17754670</v>
      </c>
      <c r="E171" s="9">
        <v>0</v>
      </c>
      <c r="F171" s="9">
        <v>0</v>
      </c>
      <c r="G171" s="9">
        <f t="shared" si="20"/>
        <v>0</v>
      </c>
      <c r="H171" s="10">
        <v>0</v>
      </c>
      <c r="I171" s="9">
        <f t="shared" si="21"/>
        <v>-17754670</v>
      </c>
      <c r="J171" s="10">
        <f t="shared" si="18"/>
        <v>0</v>
      </c>
    </row>
    <row r="172" spans="1:10" ht="45" x14ac:dyDescent="0.25">
      <c r="A172" s="7" t="s">
        <v>2</v>
      </c>
      <c r="B172" s="7" t="s">
        <v>249</v>
      </c>
      <c r="C172" s="8" t="s">
        <v>250</v>
      </c>
      <c r="D172" s="9">
        <v>88117000</v>
      </c>
      <c r="E172" s="9">
        <v>0</v>
      </c>
      <c r="F172" s="9">
        <v>0</v>
      </c>
      <c r="G172" s="9">
        <f t="shared" si="20"/>
        <v>0</v>
      </c>
      <c r="H172" s="10">
        <v>0</v>
      </c>
      <c r="I172" s="9">
        <f t="shared" si="21"/>
        <v>-88117000</v>
      </c>
      <c r="J172" s="10">
        <f t="shared" si="18"/>
        <v>0</v>
      </c>
    </row>
    <row r="173" spans="1:10" ht="45" x14ac:dyDescent="0.25">
      <c r="A173" s="7" t="s">
        <v>2</v>
      </c>
      <c r="B173" s="7" t="s">
        <v>253</v>
      </c>
      <c r="C173" s="8" t="s">
        <v>254</v>
      </c>
      <c r="D173" s="9">
        <v>571936862</v>
      </c>
      <c r="E173" s="9">
        <v>81398371.769999996</v>
      </c>
      <c r="F173" s="9">
        <v>81398371.769999996</v>
      </c>
      <c r="G173" s="9">
        <f t="shared" si="20"/>
        <v>0</v>
      </c>
      <c r="H173" s="10">
        <f t="shared" si="19"/>
        <v>100</v>
      </c>
      <c r="I173" s="9">
        <f t="shared" si="21"/>
        <v>-490538490.23000002</v>
      </c>
      <c r="J173" s="10">
        <f t="shared" si="18"/>
        <v>14.232055525387697</v>
      </c>
    </row>
    <row r="174" spans="1:10" ht="23.25" customHeight="1" x14ac:dyDescent="0.25">
      <c r="A174" s="3" t="s">
        <v>0</v>
      </c>
      <c r="B174" s="3" t="s">
        <v>255</v>
      </c>
      <c r="C174" s="4" t="s">
        <v>256</v>
      </c>
      <c r="D174" s="5">
        <v>1734000</v>
      </c>
      <c r="E174" s="5">
        <v>1654000</v>
      </c>
      <c r="F174" s="5">
        <v>1734910.13</v>
      </c>
      <c r="G174" s="5">
        <f t="shared" si="20"/>
        <v>80910.129999999888</v>
      </c>
      <c r="H174" s="6">
        <f t="shared" si="19"/>
        <v>104.8917853688029</v>
      </c>
      <c r="I174" s="5">
        <f t="shared" si="21"/>
        <v>910.12999999988824</v>
      </c>
      <c r="J174" s="6">
        <f t="shared" si="18"/>
        <v>100.05248731257208</v>
      </c>
    </row>
    <row r="175" spans="1:10" ht="45" x14ac:dyDescent="0.25">
      <c r="A175" s="7" t="s">
        <v>5</v>
      </c>
      <c r="B175" s="7" t="s">
        <v>263</v>
      </c>
      <c r="C175" s="8" t="s">
        <v>264</v>
      </c>
      <c r="D175" s="9">
        <v>650000</v>
      </c>
      <c r="E175" s="9">
        <v>570000</v>
      </c>
      <c r="F175" s="9">
        <v>650812.25</v>
      </c>
      <c r="G175" s="9">
        <f t="shared" si="20"/>
        <v>80812.25</v>
      </c>
      <c r="H175" s="10">
        <f t="shared" si="19"/>
        <v>114.17758771929824</v>
      </c>
      <c r="I175" s="9">
        <f t="shared" si="21"/>
        <v>812.25</v>
      </c>
      <c r="J175" s="10">
        <f t="shared" si="18"/>
        <v>100.12496153846153</v>
      </c>
    </row>
    <row r="176" spans="1:10" ht="45" x14ac:dyDescent="0.25">
      <c r="A176" s="7" t="s">
        <v>2</v>
      </c>
      <c r="B176" s="7" t="s">
        <v>267</v>
      </c>
      <c r="C176" s="8" t="s">
        <v>268</v>
      </c>
      <c r="D176" s="9">
        <v>1084000</v>
      </c>
      <c r="E176" s="9">
        <v>1084000</v>
      </c>
      <c r="F176" s="9">
        <v>1084097.8799999999</v>
      </c>
      <c r="G176" s="9">
        <f t="shared" si="20"/>
        <v>97.879999999888241</v>
      </c>
      <c r="H176" s="10">
        <f t="shared" si="19"/>
        <v>100.0090295202952</v>
      </c>
      <c r="I176" s="9">
        <f t="shared" si="21"/>
        <v>97.879999999888241</v>
      </c>
      <c r="J176" s="10">
        <f t="shared" si="18"/>
        <v>100.0090295202952</v>
      </c>
    </row>
    <row r="177" spans="1:10" x14ac:dyDescent="0.25">
      <c r="A177" s="3" t="s">
        <v>0</v>
      </c>
      <c r="B177" s="3" t="s">
        <v>271</v>
      </c>
      <c r="C177" s="4" t="s">
        <v>272</v>
      </c>
      <c r="D177" s="5">
        <v>0</v>
      </c>
      <c r="E177" s="5">
        <v>0</v>
      </c>
      <c r="F177" s="5">
        <v>133854.01</v>
      </c>
      <c r="G177" s="5">
        <f t="shared" si="20"/>
        <v>133854.01</v>
      </c>
      <c r="H177" s="6">
        <v>0</v>
      </c>
      <c r="I177" s="5">
        <f t="shared" si="21"/>
        <v>133854.01</v>
      </c>
      <c r="J177" s="6">
        <v>0</v>
      </c>
    </row>
    <row r="178" spans="1:10" x14ac:dyDescent="0.25">
      <c r="A178" s="7" t="s">
        <v>1</v>
      </c>
      <c r="B178" s="7" t="s">
        <v>278</v>
      </c>
      <c r="C178" s="8" t="s">
        <v>275</v>
      </c>
      <c r="D178" s="9">
        <v>0</v>
      </c>
      <c r="E178" s="9">
        <v>0</v>
      </c>
      <c r="F178" s="9">
        <v>133854.01</v>
      </c>
      <c r="G178" s="9">
        <f t="shared" si="20"/>
        <v>133854.01</v>
      </c>
      <c r="H178" s="10">
        <v>0</v>
      </c>
      <c r="I178" s="9">
        <f t="shared" si="21"/>
        <v>133854.01</v>
      </c>
      <c r="J178" s="10">
        <v>0</v>
      </c>
    </row>
    <row r="179" spans="1:10" ht="42" x14ac:dyDescent="0.25">
      <c r="A179" s="3" t="s">
        <v>0</v>
      </c>
      <c r="B179" s="3" t="s">
        <v>283</v>
      </c>
      <c r="C179" s="4" t="s">
        <v>284</v>
      </c>
      <c r="D179" s="5">
        <v>25986194.73</v>
      </c>
      <c r="E179" s="5">
        <v>25986194.73</v>
      </c>
      <c r="F179" s="5">
        <v>25986194.73</v>
      </c>
      <c r="G179" s="5">
        <f t="shared" si="20"/>
        <v>0</v>
      </c>
      <c r="H179" s="6">
        <f t="shared" si="19"/>
        <v>100</v>
      </c>
      <c r="I179" s="5">
        <f t="shared" si="21"/>
        <v>0</v>
      </c>
      <c r="J179" s="6">
        <f t="shared" si="18"/>
        <v>100</v>
      </c>
    </row>
    <row r="180" spans="1:10" ht="22.5" x14ac:dyDescent="0.25">
      <c r="A180" s="7" t="s">
        <v>1</v>
      </c>
      <c r="B180" s="7" t="s">
        <v>285</v>
      </c>
      <c r="C180" s="8" t="s">
        <v>286</v>
      </c>
      <c r="D180" s="9">
        <v>23948381.789999999</v>
      </c>
      <c r="E180" s="9">
        <v>23948381.789999999</v>
      </c>
      <c r="F180" s="9">
        <v>23948381.789999999</v>
      </c>
      <c r="G180" s="9">
        <f t="shared" si="20"/>
        <v>0</v>
      </c>
      <c r="H180" s="10">
        <f t="shared" si="19"/>
        <v>100</v>
      </c>
      <c r="I180" s="9">
        <f t="shared" si="21"/>
        <v>0</v>
      </c>
      <c r="J180" s="10">
        <f t="shared" si="18"/>
        <v>100</v>
      </c>
    </row>
    <row r="181" spans="1:10" ht="22.5" x14ac:dyDescent="0.25">
      <c r="A181" s="7" t="s">
        <v>1</v>
      </c>
      <c r="B181" s="7" t="s">
        <v>287</v>
      </c>
      <c r="C181" s="8" t="s">
        <v>288</v>
      </c>
      <c r="D181" s="9">
        <v>2037812.94</v>
      </c>
      <c r="E181" s="9">
        <v>2037812.94</v>
      </c>
      <c r="F181" s="9">
        <v>2037812.94</v>
      </c>
      <c r="G181" s="9">
        <f t="shared" si="20"/>
        <v>0</v>
      </c>
      <c r="H181" s="10">
        <f t="shared" si="19"/>
        <v>100</v>
      </c>
      <c r="I181" s="9">
        <f t="shared" si="21"/>
        <v>0</v>
      </c>
      <c r="J181" s="10">
        <f t="shared" si="18"/>
        <v>100</v>
      </c>
    </row>
    <row r="182" spans="1:10" ht="31.5" x14ac:dyDescent="0.25">
      <c r="A182" s="3" t="s">
        <v>0</v>
      </c>
      <c r="B182" s="3" t="s">
        <v>289</v>
      </c>
      <c r="C182" s="4" t="s">
        <v>290</v>
      </c>
      <c r="D182" s="5">
        <v>-41824737.590000004</v>
      </c>
      <c r="E182" s="5">
        <v>-41824737.590000004</v>
      </c>
      <c r="F182" s="5">
        <v>-44719178.789999999</v>
      </c>
      <c r="G182" s="5">
        <f t="shared" si="20"/>
        <v>-2894441.1999999955</v>
      </c>
      <c r="H182" s="6">
        <f t="shared" si="19"/>
        <v>106.92040492488837</v>
      </c>
      <c r="I182" s="5">
        <f t="shared" si="21"/>
        <v>-2894441.1999999955</v>
      </c>
      <c r="J182" s="6">
        <f t="shared" si="18"/>
        <v>106.92040492488837</v>
      </c>
    </row>
    <row r="183" spans="1:10" ht="78.75" x14ac:dyDescent="0.25">
      <c r="A183" s="7" t="s">
        <v>1</v>
      </c>
      <c r="B183" s="7" t="s">
        <v>291</v>
      </c>
      <c r="C183" s="8" t="s">
        <v>292</v>
      </c>
      <c r="D183" s="9">
        <v>-5795032.75</v>
      </c>
      <c r="E183" s="9">
        <v>-5795032.75</v>
      </c>
      <c r="F183" s="9">
        <v>-5795032.75</v>
      </c>
      <c r="G183" s="9">
        <f t="shared" si="20"/>
        <v>0</v>
      </c>
      <c r="H183" s="10">
        <f t="shared" si="19"/>
        <v>100</v>
      </c>
      <c r="I183" s="9">
        <f t="shared" si="21"/>
        <v>0</v>
      </c>
      <c r="J183" s="10">
        <f t="shared" si="18"/>
        <v>100</v>
      </c>
    </row>
    <row r="184" spans="1:10" ht="33.75" x14ac:dyDescent="0.25">
      <c r="A184" s="7" t="s">
        <v>1</v>
      </c>
      <c r="B184" s="7" t="s">
        <v>293</v>
      </c>
      <c r="C184" s="8" t="s">
        <v>294</v>
      </c>
      <c r="D184" s="9">
        <v>-25409807.52</v>
      </c>
      <c r="E184" s="9">
        <v>-25409807.52</v>
      </c>
      <c r="F184" s="9">
        <v>-25409807.52</v>
      </c>
      <c r="G184" s="9">
        <f t="shared" si="20"/>
        <v>0</v>
      </c>
      <c r="H184" s="10">
        <f t="shared" si="19"/>
        <v>100</v>
      </c>
      <c r="I184" s="9">
        <f t="shared" si="21"/>
        <v>0</v>
      </c>
      <c r="J184" s="10">
        <f t="shared" si="18"/>
        <v>100</v>
      </c>
    </row>
    <row r="185" spans="1:10" ht="33.75" x14ac:dyDescent="0.25">
      <c r="A185" s="7" t="s">
        <v>2</v>
      </c>
      <c r="B185" s="7" t="s">
        <v>293</v>
      </c>
      <c r="C185" s="8" t="s">
        <v>294</v>
      </c>
      <c r="D185" s="9">
        <v>-10619897.32</v>
      </c>
      <c r="E185" s="9">
        <v>-10619897.32</v>
      </c>
      <c r="F185" s="9">
        <v>-13514338.52</v>
      </c>
      <c r="G185" s="9">
        <f t="shared" si="20"/>
        <v>-2894441.1999999993</v>
      </c>
      <c r="H185" s="10">
        <f t="shared" ref="H185:H186" si="22">F185/E185*100</f>
        <v>127.25488875065696</v>
      </c>
      <c r="I185" s="9">
        <f t="shared" si="21"/>
        <v>-2894441.1999999993</v>
      </c>
      <c r="J185" s="10">
        <f t="shared" ref="J185:J186" si="23">F185/D185*100</f>
        <v>127.25488875065696</v>
      </c>
    </row>
    <row r="186" spans="1:10" x14ac:dyDescent="0.25">
      <c r="A186" s="21" t="s">
        <v>299</v>
      </c>
      <c r="B186" s="21"/>
      <c r="C186" s="21"/>
      <c r="D186" s="5">
        <v>36700559527.529999</v>
      </c>
      <c r="E186" s="5">
        <v>6270816679.0699997</v>
      </c>
      <c r="F186" s="5">
        <v>6579688383.8000002</v>
      </c>
      <c r="G186" s="5">
        <f t="shared" si="20"/>
        <v>308871704.7300005</v>
      </c>
      <c r="H186" s="6">
        <f t="shared" si="22"/>
        <v>104.92554192759161</v>
      </c>
      <c r="I186" s="5">
        <f t="shared" si="21"/>
        <v>-30120871143.73</v>
      </c>
      <c r="J186" s="6">
        <f t="shared" si="23"/>
        <v>17.928032892426103</v>
      </c>
    </row>
  </sheetData>
  <autoFilter ref="A6:J186"/>
  <mergeCells count="8">
    <mergeCell ref="I4:J4"/>
    <mergeCell ref="A1:J1"/>
    <mergeCell ref="A186:C186"/>
    <mergeCell ref="E4:H4"/>
    <mergeCell ref="A4:A5"/>
    <mergeCell ref="B4:B5"/>
    <mergeCell ref="C4:C5"/>
    <mergeCell ref="D4:D5"/>
  </mergeCells>
  <pageMargins left="3.937007874015748E-2" right="3.937007874015748E-2" top="0.15748031496062992" bottom="0.15748031496062992" header="3.937007874015748E-2" footer="3.937007874015748E-2"/>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2024-04-17T11:19:57Z</cp:lastPrinted>
  <dcterms:created xsi:type="dcterms:W3CDTF">2021-04-12T14:52:46Z</dcterms:created>
  <dcterms:modified xsi:type="dcterms:W3CDTF">2024-04-17T11:20:49Z</dcterms:modified>
</cp:coreProperties>
</file>