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25" windowWidth="25575" windowHeight="10170"/>
  </bookViews>
  <sheets>
    <sheet name="Результат" sheetId="1" r:id="rId1"/>
  </sheets>
  <definedNames>
    <definedName name="_xlnm._FilterDatabase" localSheetId="0" hidden="1">Результат!$A$6:$M$245</definedName>
    <definedName name="_xlnm.Print_Titles" localSheetId="0">Результат!$4:$6</definedName>
  </definedNames>
  <calcPr calcId="145621"/>
</workbook>
</file>

<file path=xl/calcChain.xml><?xml version="1.0" encoding="utf-8"?>
<calcChain xmlns="http://schemas.openxmlformats.org/spreadsheetml/2006/main">
  <c r="M7" i="1" l="1"/>
  <c r="L7" i="1"/>
  <c r="K7" i="1"/>
  <c r="J7" i="1"/>
  <c r="I7" i="1"/>
  <c r="E31" i="1" l="1"/>
  <c r="F31" i="1"/>
  <c r="G31" i="1"/>
  <c r="H31" i="1"/>
  <c r="D31" i="1"/>
  <c r="E8" i="1"/>
  <c r="F8" i="1"/>
  <c r="G8" i="1"/>
  <c r="H8" i="1"/>
  <c r="D8" i="1"/>
  <c r="I31" i="1" l="1"/>
  <c r="J31" i="1"/>
  <c r="K31" i="1"/>
  <c r="L31" i="1"/>
  <c r="M31" i="1"/>
  <c r="I8" i="1"/>
  <c r="J8" i="1"/>
  <c r="K8" i="1"/>
  <c r="L8" i="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2" i="1"/>
  <c r="M32" i="1"/>
  <c r="L33" i="1"/>
  <c r="M33" i="1"/>
  <c r="L34" i="1"/>
  <c r="M34" i="1"/>
  <c r="L35" i="1"/>
  <c r="M35" i="1"/>
  <c r="L36" i="1"/>
  <c r="M36" i="1"/>
  <c r="L37" i="1"/>
  <c r="M37" i="1"/>
  <c r="L38" i="1"/>
  <c r="M38" i="1"/>
  <c r="L39" i="1"/>
  <c r="M39" i="1"/>
  <c r="L40" i="1"/>
  <c r="M40" i="1"/>
  <c r="L41" i="1"/>
  <c r="L42" i="1"/>
  <c r="L43" i="1"/>
  <c r="L44" i="1"/>
  <c r="L45" i="1"/>
  <c r="M45" i="1"/>
  <c r="L46" i="1"/>
  <c r="M46" i="1"/>
  <c r="L47" i="1"/>
  <c r="M47" i="1"/>
  <c r="L48" i="1"/>
  <c r="L49" i="1"/>
  <c r="L50" i="1"/>
  <c r="M50" i="1"/>
  <c r="L51" i="1"/>
  <c r="L52" i="1"/>
  <c r="M52" i="1"/>
  <c r="L53" i="1"/>
  <c r="M53" i="1"/>
  <c r="L54" i="1"/>
  <c r="M54" i="1"/>
  <c r="L55" i="1"/>
  <c r="M55" i="1"/>
  <c r="L56" i="1"/>
  <c r="M56" i="1"/>
  <c r="L57" i="1"/>
  <c r="M57" i="1"/>
  <c r="L58" i="1"/>
  <c r="M58" i="1"/>
  <c r="L59" i="1"/>
  <c r="M59" i="1"/>
  <c r="L60" i="1"/>
  <c r="M60" i="1"/>
  <c r="L61" i="1"/>
  <c r="M61" i="1"/>
  <c r="L62" i="1"/>
  <c r="M62" i="1"/>
  <c r="L63" i="1"/>
  <c r="L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L87" i="1"/>
  <c r="L88" i="1"/>
  <c r="M88" i="1"/>
  <c r="L89" i="1"/>
  <c r="M89" i="1"/>
  <c r="L90" i="1"/>
  <c r="M90" i="1"/>
  <c r="L91" i="1"/>
  <c r="M91" i="1"/>
  <c r="L92" i="1"/>
  <c r="L93" i="1"/>
  <c r="M93" i="1"/>
  <c r="L94" i="1"/>
  <c r="M94" i="1"/>
  <c r="L95" i="1"/>
  <c r="M95" i="1"/>
  <c r="L96" i="1"/>
  <c r="M96" i="1"/>
  <c r="L97" i="1"/>
  <c r="M97" i="1"/>
  <c r="L98" i="1"/>
  <c r="M98" i="1"/>
  <c r="L99" i="1"/>
  <c r="M99" i="1"/>
  <c r="L100" i="1"/>
  <c r="M100" i="1"/>
  <c r="L101" i="1"/>
  <c r="L102" i="1"/>
  <c r="M102" i="1"/>
  <c r="L103" i="1"/>
  <c r="M103" i="1"/>
  <c r="L104" i="1"/>
  <c r="M104" i="1"/>
  <c r="L105" i="1"/>
  <c r="M105" i="1"/>
  <c r="L106" i="1"/>
  <c r="L107" i="1"/>
  <c r="L108" i="1"/>
  <c r="L109" i="1"/>
  <c r="L110" i="1"/>
  <c r="L111" i="1"/>
  <c r="M111" i="1"/>
  <c r="L112" i="1"/>
  <c r="L113" i="1"/>
  <c r="L114" i="1"/>
  <c r="L115" i="1"/>
  <c r="L116" i="1"/>
  <c r="L117" i="1"/>
  <c r="L118" i="1"/>
  <c r="M118" i="1"/>
  <c r="L119" i="1"/>
  <c r="M119" i="1"/>
  <c r="L120" i="1"/>
  <c r="L121" i="1"/>
  <c r="M121" i="1"/>
  <c r="L122" i="1"/>
  <c r="L123" i="1"/>
  <c r="M123" i="1"/>
  <c r="L124" i="1"/>
  <c r="L125" i="1"/>
  <c r="L126" i="1"/>
  <c r="L127" i="1"/>
  <c r="L128" i="1"/>
  <c r="M128" i="1"/>
  <c r="L129" i="1"/>
  <c r="M129" i="1"/>
  <c r="L130" i="1"/>
  <c r="L131" i="1"/>
  <c r="M131" i="1"/>
  <c r="L132" i="1"/>
  <c r="L133" i="1"/>
  <c r="M133" i="1"/>
  <c r="L134" i="1"/>
  <c r="M134" i="1"/>
  <c r="L135" i="1"/>
  <c r="M135" i="1"/>
  <c r="L136" i="1"/>
  <c r="L137" i="1"/>
  <c r="L138" i="1"/>
  <c r="L139" i="1"/>
  <c r="M139" i="1"/>
  <c r="L140" i="1"/>
  <c r="L141" i="1"/>
  <c r="L142" i="1"/>
  <c r="L143" i="1"/>
  <c r="M143" i="1"/>
  <c r="L144" i="1"/>
  <c r="L145" i="1"/>
  <c r="L146" i="1"/>
  <c r="M146" i="1"/>
  <c r="L147" i="1"/>
  <c r="L148" i="1"/>
  <c r="L149" i="1"/>
  <c r="L150" i="1"/>
  <c r="L151" i="1"/>
  <c r="M151" i="1"/>
  <c r="L152" i="1"/>
  <c r="L153" i="1"/>
  <c r="L154" i="1"/>
  <c r="L155" i="1"/>
  <c r="M155" i="1"/>
  <c r="L156" i="1"/>
  <c r="M156" i="1"/>
  <c r="L157" i="1"/>
  <c r="L158" i="1"/>
  <c r="L159" i="1"/>
  <c r="L160" i="1"/>
  <c r="L161" i="1"/>
  <c r="L162" i="1"/>
  <c r="M162" i="1"/>
  <c r="L163" i="1"/>
  <c r="L164" i="1"/>
  <c r="L165" i="1"/>
  <c r="L166" i="1"/>
  <c r="L167" i="1"/>
  <c r="M167" i="1"/>
  <c r="L168" i="1"/>
  <c r="L169" i="1"/>
  <c r="L170" i="1"/>
  <c r="L171" i="1"/>
  <c r="L172" i="1"/>
  <c r="L173" i="1"/>
  <c r="L174" i="1"/>
  <c r="L175" i="1"/>
  <c r="L176" i="1"/>
  <c r="M176" i="1"/>
  <c r="L177" i="1"/>
  <c r="L178" i="1"/>
  <c r="L179" i="1"/>
  <c r="M179" i="1"/>
  <c r="L180" i="1"/>
  <c r="M180" i="1"/>
  <c r="L181" i="1"/>
  <c r="M181" i="1"/>
  <c r="L182" i="1"/>
  <c r="M182" i="1"/>
  <c r="L183" i="1"/>
  <c r="M183" i="1"/>
  <c r="L184" i="1"/>
  <c r="M184" i="1"/>
  <c r="L185" i="1"/>
  <c r="M185" i="1"/>
  <c r="L186" i="1"/>
  <c r="M186" i="1"/>
  <c r="L187" i="1"/>
  <c r="M187" i="1"/>
  <c r="L188" i="1"/>
  <c r="M188" i="1"/>
  <c r="L189" i="1"/>
  <c r="M189" i="1"/>
  <c r="L190" i="1"/>
  <c r="L191" i="1"/>
  <c r="M191" i="1"/>
  <c r="L192" i="1"/>
  <c r="L193" i="1"/>
  <c r="M193" i="1"/>
  <c r="L194" i="1"/>
  <c r="L195" i="1"/>
  <c r="M195" i="1"/>
  <c r="L196" i="1"/>
  <c r="M196" i="1"/>
  <c r="L197" i="1"/>
  <c r="M197" i="1"/>
  <c r="L198" i="1"/>
  <c r="M198" i="1"/>
  <c r="L199" i="1"/>
  <c r="M199" i="1"/>
  <c r="L200" i="1"/>
  <c r="M200" i="1"/>
  <c r="L201" i="1"/>
  <c r="M201" i="1"/>
  <c r="L202" i="1"/>
  <c r="L203" i="1"/>
  <c r="M203" i="1"/>
  <c r="L204" i="1"/>
  <c r="L205" i="1"/>
  <c r="M205" i="1"/>
  <c r="L206" i="1"/>
  <c r="M206" i="1"/>
  <c r="L207" i="1"/>
  <c r="L208" i="1"/>
  <c r="L209" i="1"/>
  <c r="L210" i="1"/>
  <c r="L211" i="1"/>
  <c r="L212" i="1"/>
  <c r="L213" i="1"/>
  <c r="L214" i="1"/>
  <c r="L215" i="1"/>
  <c r="L216" i="1"/>
  <c r="L217" i="1"/>
  <c r="L218" i="1"/>
  <c r="L219" i="1"/>
  <c r="L220" i="1"/>
  <c r="L221" i="1"/>
  <c r="L222" i="1"/>
  <c r="L223" i="1"/>
  <c r="M223" i="1"/>
  <c r="L224" i="1"/>
  <c r="M224" i="1"/>
  <c r="L225" i="1"/>
  <c r="M225" i="1"/>
  <c r="L226" i="1"/>
  <c r="M226" i="1"/>
  <c r="L227" i="1"/>
  <c r="M227" i="1"/>
  <c r="L228" i="1"/>
  <c r="M228" i="1"/>
  <c r="L229" i="1"/>
  <c r="M229" i="1"/>
  <c r="L230" i="1"/>
  <c r="M230" i="1"/>
  <c r="L231" i="1"/>
  <c r="L232" i="1"/>
  <c r="L233" i="1"/>
  <c r="M233" i="1"/>
  <c r="L234" i="1"/>
  <c r="M234" i="1"/>
  <c r="L235" i="1"/>
  <c r="M235" i="1"/>
  <c r="L236" i="1"/>
  <c r="L237" i="1"/>
  <c r="M237" i="1"/>
  <c r="L238" i="1"/>
  <c r="M238" i="1"/>
  <c r="L239" i="1"/>
  <c r="M239" i="1"/>
  <c r="L240" i="1"/>
  <c r="M240" i="1"/>
  <c r="L241" i="1"/>
  <c r="M241" i="1"/>
  <c r="L242" i="1"/>
  <c r="M242" i="1"/>
  <c r="L243" i="1"/>
  <c r="M243" i="1"/>
  <c r="L244" i="1"/>
  <c r="M244" i="1"/>
  <c r="L245" i="1"/>
  <c r="M245" i="1"/>
  <c r="K9" i="1"/>
  <c r="K10" i="1"/>
  <c r="K11" i="1"/>
  <c r="K12" i="1"/>
  <c r="K13" i="1"/>
  <c r="K14" i="1"/>
  <c r="K15" i="1"/>
  <c r="K16" i="1"/>
  <c r="K17" i="1"/>
  <c r="K18" i="1"/>
  <c r="K21" i="1"/>
  <c r="K22" i="1"/>
  <c r="K23" i="1"/>
  <c r="K24" i="1"/>
  <c r="K25" i="1"/>
  <c r="K26" i="1"/>
  <c r="K27" i="1"/>
  <c r="K28" i="1"/>
  <c r="K29" i="1"/>
  <c r="K30" i="1"/>
  <c r="K32" i="1"/>
  <c r="K33" i="1"/>
  <c r="K34" i="1"/>
  <c r="K35" i="1"/>
  <c r="K36" i="1"/>
  <c r="K37" i="1"/>
  <c r="K38" i="1"/>
  <c r="K39" i="1"/>
  <c r="K40" i="1"/>
  <c r="K43" i="1"/>
  <c r="K44" i="1"/>
  <c r="K45" i="1"/>
  <c r="K46" i="1"/>
  <c r="K47" i="1"/>
  <c r="K48" i="1"/>
  <c r="K49" i="1"/>
  <c r="K50" i="1"/>
  <c r="K52" i="1"/>
  <c r="K53" i="1"/>
  <c r="K54" i="1"/>
  <c r="K55" i="1"/>
  <c r="K56" i="1"/>
  <c r="K57" i="1"/>
  <c r="K58" i="1"/>
  <c r="K59" i="1"/>
  <c r="K60" i="1"/>
  <c r="K61" i="1"/>
  <c r="K63" i="1"/>
  <c r="K66" i="1"/>
  <c r="K67" i="1"/>
  <c r="K69" i="1"/>
  <c r="K70" i="1"/>
  <c r="K71" i="1"/>
  <c r="K72" i="1"/>
  <c r="K74" i="1"/>
  <c r="K75" i="1"/>
  <c r="K80" i="1"/>
  <c r="K81" i="1"/>
  <c r="K82" i="1"/>
  <c r="K83" i="1"/>
  <c r="K84" i="1"/>
  <c r="K85" i="1"/>
  <c r="K86" i="1"/>
  <c r="K87" i="1"/>
  <c r="K88" i="1"/>
  <c r="K89" i="1"/>
  <c r="K95" i="1"/>
  <c r="K96" i="1"/>
  <c r="K97" i="1"/>
  <c r="K98" i="1"/>
  <c r="K99" i="1"/>
  <c r="K100" i="1"/>
  <c r="K102" i="1"/>
  <c r="K103" i="1"/>
  <c r="K104" i="1"/>
  <c r="K105" i="1"/>
  <c r="K111" i="1"/>
  <c r="K112" i="1"/>
  <c r="K114" i="1"/>
  <c r="K115" i="1"/>
  <c r="K116" i="1"/>
  <c r="K121" i="1"/>
  <c r="K122" i="1"/>
  <c r="K124" i="1"/>
  <c r="K128" i="1"/>
  <c r="K131" i="1"/>
  <c r="K133" i="1"/>
  <c r="K134" i="1"/>
  <c r="K136" i="1"/>
  <c r="K137" i="1"/>
  <c r="K138" i="1"/>
  <c r="K139" i="1"/>
  <c r="K141" i="1"/>
  <c r="K142" i="1"/>
  <c r="K143" i="1"/>
  <c r="K145" i="1"/>
  <c r="K146" i="1"/>
  <c r="K147" i="1"/>
  <c r="K150" i="1"/>
  <c r="K152" i="1"/>
  <c r="K153" i="1"/>
  <c r="K155" i="1"/>
  <c r="K156" i="1"/>
  <c r="K158" i="1"/>
  <c r="K159" i="1"/>
  <c r="K162" i="1"/>
  <c r="K163" i="1"/>
  <c r="K165" i="1"/>
  <c r="K166" i="1"/>
  <c r="K168" i="1"/>
  <c r="K169" i="1"/>
  <c r="K170" i="1"/>
  <c r="K171" i="1"/>
  <c r="K173" i="1"/>
  <c r="K174" i="1"/>
  <c r="K175" i="1"/>
  <c r="K179" i="1"/>
  <c r="K180" i="1"/>
  <c r="K181" i="1"/>
  <c r="K182" i="1"/>
  <c r="K183" i="1"/>
  <c r="K185" i="1"/>
  <c r="K188" i="1"/>
  <c r="K189" i="1"/>
  <c r="K190" i="1"/>
  <c r="K192" i="1"/>
  <c r="K195" i="1"/>
  <c r="K196" i="1"/>
  <c r="K197" i="1"/>
  <c r="K198" i="1"/>
  <c r="K199" i="1"/>
  <c r="K200" i="1"/>
  <c r="K201" i="1"/>
  <c r="K202" i="1"/>
  <c r="K203" i="1"/>
  <c r="K204" i="1"/>
  <c r="K205" i="1"/>
  <c r="K206" i="1"/>
  <c r="K207" i="1"/>
  <c r="K208" i="1"/>
  <c r="K209" i="1"/>
  <c r="K210" i="1"/>
  <c r="K211" i="1"/>
  <c r="K212" i="1"/>
  <c r="K213" i="1"/>
  <c r="K215" i="1"/>
  <c r="K216" i="1"/>
  <c r="K217" i="1"/>
  <c r="K219" i="1"/>
  <c r="K223" i="1"/>
  <c r="K227" i="1"/>
  <c r="K228" i="1"/>
  <c r="K235" i="1"/>
  <c r="K237" i="1"/>
  <c r="K238" i="1"/>
  <c r="K241" i="1"/>
  <c r="K242" i="1"/>
  <c r="K243" i="1"/>
  <c r="K244" i="1"/>
  <c r="K245" i="1"/>
  <c r="J9" i="1"/>
  <c r="J10" i="1"/>
  <c r="J11" i="1"/>
  <c r="J12" i="1"/>
  <c r="J13" i="1"/>
  <c r="J14" i="1"/>
  <c r="J15" i="1"/>
  <c r="J16" i="1"/>
  <c r="J17" i="1"/>
  <c r="J18" i="1"/>
  <c r="J21" i="1"/>
  <c r="J22" i="1"/>
  <c r="J23" i="1"/>
  <c r="J24" i="1"/>
  <c r="J25" i="1"/>
  <c r="J26" i="1"/>
  <c r="J27" i="1"/>
  <c r="J28" i="1"/>
  <c r="J29" i="1"/>
  <c r="J30" i="1"/>
  <c r="J32" i="1"/>
  <c r="J33" i="1"/>
  <c r="J34" i="1"/>
  <c r="J35" i="1"/>
  <c r="J36" i="1"/>
  <c r="J37" i="1"/>
  <c r="J38" i="1"/>
  <c r="J39" i="1"/>
  <c r="J40" i="1"/>
  <c r="J45" i="1"/>
  <c r="J46" i="1"/>
  <c r="J47" i="1"/>
  <c r="J48" i="1"/>
  <c r="J50" i="1"/>
  <c r="J52" i="1"/>
  <c r="J53" i="1"/>
  <c r="J54" i="1"/>
  <c r="J55" i="1"/>
  <c r="J56" i="1"/>
  <c r="J57" i="1"/>
  <c r="J58" i="1"/>
  <c r="J59" i="1"/>
  <c r="J60" i="1"/>
  <c r="J61" i="1"/>
  <c r="J63" i="1"/>
  <c r="J66" i="1"/>
  <c r="J67" i="1"/>
  <c r="J69" i="1"/>
  <c r="J70" i="1"/>
  <c r="J71" i="1"/>
  <c r="J72" i="1"/>
  <c r="J74" i="1"/>
  <c r="J75" i="1"/>
  <c r="J80" i="1"/>
  <c r="J81" i="1"/>
  <c r="J82" i="1"/>
  <c r="J83" i="1"/>
  <c r="J84" i="1"/>
  <c r="J85" i="1"/>
  <c r="J86" i="1"/>
  <c r="J87" i="1"/>
  <c r="J88" i="1"/>
  <c r="J89" i="1"/>
  <c r="J95" i="1"/>
  <c r="J96" i="1"/>
  <c r="J97" i="1"/>
  <c r="J98" i="1"/>
  <c r="J99" i="1"/>
  <c r="J100" i="1"/>
  <c r="J102" i="1"/>
  <c r="J103" i="1"/>
  <c r="J104" i="1"/>
  <c r="J105" i="1"/>
  <c r="J111" i="1"/>
  <c r="J114" i="1"/>
  <c r="J121" i="1"/>
  <c r="J122" i="1"/>
  <c r="J128" i="1"/>
  <c r="J131" i="1"/>
  <c r="J134" i="1"/>
  <c r="J139" i="1"/>
  <c r="J147" i="1"/>
  <c r="J155" i="1"/>
  <c r="J156" i="1"/>
  <c r="J158" i="1"/>
  <c r="J162" i="1"/>
  <c r="J166" i="1"/>
  <c r="J170" i="1"/>
  <c r="J171" i="1"/>
  <c r="J173" i="1"/>
  <c r="J179" i="1"/>
  <c r="J181" i="1"/>
  <c r="J182" i="1"/>
  <c r="J183" i="1"/>
  <c r="J185" i="1"/>
  <c r="J188" i="1"/>
  <c r="J189" i="1"/>
  <c r="J192" i="1"/>
  <c r="J195" i="1"/>
  <c r="J196" i="1"/>
  <c r="J197" i="1"/>
  <c r="J198" i="1"/>
  <c r="J200" i="1"/>
  <c r="J201" i="1"/>
  <c r="J202" i="1"/>
  <c r="J203" i="1"/>
  <c r="J205" i="1"/>
  <c r="J206" i="1"/>
  <c r="J207" i="1"/>
  <c r="J209" i="1"/>
  <c r="J210" i="1"/>
  <c r="J219" i="1"/>
  <c r="J223" i="1"/>
  <c r="J227" i="1"/>
  <c r="J228" i="1"/>
  <c r="J235" i="1"/>
  <c r="J237" i="1"/>
  <c r="J238" i="1"/>
  <c r="J241" i="1"/>
  <c r="J242" i="1"/>
  <c r="J243" i="1"/>
  <c r="J244" i="1"/>
  <c r="J245" i="1"/>
  <c r="I9" i="1"/>
  <c r="I10" i="1"/>
  <c r="I11" i="1"/>
  <c r="I12" i="1"/>
  <c r="I13" i="1"/>
  <c r="I14" i="1"/>
  <c r="I15" i="1"/>
  <c r="I16" i="1"/>
  <c r="I17" i="1"/>
  <c r="I18" i="1"/>
  <c r="I19" i="1"/>
  <c r="I20" i="1"/>
  <c r="I21" i="1"/>
  <c r="I22" i="1"/>
  <c r="I23" i="1"/>
  <c r="I24" i="1"/>
  <c r="I25" i="1"/>
  <c r="I26" i="1"/>
  <c r="I27" i="1"/>
  <c r="I28" i="1"/>
  <c r="I29" i="1"/>
  <c r="I30"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alcChain>
</file>

<file path=xl/sharedStrings.xml><?xml version="1.0" encoding="utf-8"?>
<sst xmlns="http://schemas.openxmlformats.org/spreadsheetml/2006/main" count="729" uniqueCount="464">
  <si>
    <t>Единица измерения: тыс. руб.</t>
  </si>
  <si>
    <t>Наименование кода дохода</t>
  </si>
  <si>
    <t>Код главы</t>
  </si>
  <si>
    <t>Код дохода</t>
  </si>
  <si>
    <t>НАЛОГОВЫЕ И НЕНАЛОГОВЫЕ ДОХОДЫ</t>
  </si>
  <si>
    <t>000</t>
  </si>
  <si>
    <t>1 00 00 000 00 0000 000</t>
  </si>
  <si>
    <t>НАЛОГИ НА ПРИБЫЛЬ, ДОХОДЫ</t>
  </si>
  <si>
    <t>1 01 00 000 00 0000 000</t>
  </si>
  <si>
    <t>Налог на доходы физических лиц</t>
  </si>
  <si>
    <t>1 01 02 000 01 0000 110</t>
  </si>
  <si>
    <t>182</t>
  </si>
  <si>
    <t>НАЛОГИ НА ТОВАРЫ (РАБОТЫ, УСЛУГИ), РЕАЛИЗУЕМЫЕ НА ТЕРРИТОРИИ РОССИЙСКОЙ ФЕДЕРАЦИИ</t>
  </si>
  <si>
    <t>1 03 00 000 00 0000 000</t>
  </si>
  <si>
    <t>Акцизы по подакцизным товарам (продукции), производимым на территории Российской Федерации</t>
  </si>
  <si>
    <t>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</si>
  <si>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</si>
  <si>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</si>
  <si>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</si>
  <si>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</si>
  <si>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</si>
  <si>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</si>
  <si>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</si>
  <si>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</si>
  <si>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НАЛОГИ НА СОВОКУПНЫЙ ДОХОД</t>
  </si>
  <si>
    <t>1 05 00 000 00 0000 000</t>
  </si>
  <si>
    <t>Налог, взимаемый в связи с применением упрощенной системы налогообложения</t>
  </si>
  <si>
    <t>1 05 01 000 00 0000 110</t>
  </si>
  <si>
    <t>Единый налог на вмененный доход для отдельных видов деятельности</t>
  </si>
  <si>
    <t>1 05 02 000 02 0000 110</t>
  </si>
  <si>
    <t>Единый сельскохозяйственный налог</t>
  </si>
  <si>
    <t>1 05 03 000 01 0000 110</t>
  </si>
  <si>
    <t>Налог, взимаемый в связи с применением патентной системы налогообложения</t>
  </si>
  <si>
    <t>1 05 04 000 02 0000 110</t>
  </si>
  <si>
    <t>Налог, взимаемый в связи с применением специального налогового режима "Автоматизированная упрощенная система налогообложения"</t>
  </si>
  <si>
    <t>1 05 07 000 01 0000 110</t>
  </si>
  <si>
    <t>НАЛОГИ НА ИМУЩЕСТВО</t>
  </si>
  <si>
    <t>1 06 00 000 00 0000 000</t>
  </si>
  <si>
    <t>Налог на имущество физических лиц</t>
  </si>
  <si>
    <t>1 06 01 000 00 0000 110</t>
  </si>
  <si>
    <t>Земельный налог</t>
  </si>
  <si>
    <t>1 06 06 000 00 0000 110</t>
  </si>
  <si>
    <t>Земельный налог с организаций</t>
  </si>
  <si>
    <t>1 06 06 030 00 0000 110</t>
  </si>
  <si>
    <t>Земельный налог с физических лиц</t>
  </si>
  <si>
    <t>1 06 06 040 00 0000 110</t>
  </si>
  <si>
    <t>ГОСУДАРСТВЕННАЯ ПОШЛИНА</t>
  </si>
  <si>
    <t>1 08 00 000 00 0000 000</t>
  </si>
  <si>
    <t>Государственная пошлина по делам, рассматриваемым в судах общей юрисдикции, мировыми судьями</t>
  </si>
  <si>
    <t>1 08 03 000 01 0000 110</t>
  </si>
  <si>
    <t>Государственная пошлина за выдачу разрешения на установку рекламной конструкции</t>
  </si>
  <si>
    <t>1 08 07 150 01 1000 110</t>
  </si>
  <si>
    <t>070</t>
  </si>
  <si>
    <t>ДОХОДЫ ОТ ИСПОЛЬЗОВАНИЯ ИМУЩЕСТВА, НАХОДЯЩЕГОСЯ В ГОСУДАРСТВЕННОЙ И МУНИЦИПАЛЬНОЙ СОБСТВЕННОСТИ</t>
  </si>
  <si>
    <t>1 11 00 000 00 0000 000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</si>
  <si>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</si>
  <si>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</si>
  <si>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</si>
  <si>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1 11 05 012 04 0000 120</t>
  </si>
  <si>
    <t>080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</si>
  <si>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</si>
  <si>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1 11 05 024 04 0000 120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</si>
  <si>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</si>
  <si>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1 11 05 034 04 0000 120</t>
  </si>
  <si>
    <t>Доходы от сдачи в аренду имущества, составляющего казну городских округов (за исключением земельных участков)</t>
  </si>
  <si>
    <t>1 11 05 074 04 0000 120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</si>
  <si>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</si>
  <si>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</si>
  <si>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</si>
  <si>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</si>
  <si>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</si>
  <si>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1 11 05 324 04 0000 120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</si>
  <si>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</si>
  <si>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1 11 05 400 00 0000 120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</si>
  <si>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</si>
  <si>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1 11 05 430 04 0000 120</t>
  </si>
  <si>
    <t>856</t>
  </si>
  <si>
    <t>Платежи от государственных и муниципальных унитарных предприятий</t>
  </si>
  <si>
    <t>1 11 07 000 00 0000 120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</si>
  <si>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</si>
  <si>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1 11 07 014 04 0000 120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</si>
  <si>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</si>
  <si>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</si>
  <si>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</si>
  <si>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</si>
  <si>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</si>
  <si>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</si>
  <si>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</si>
  <si>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</si>
  <si>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</si>
  <si>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1 11 09 044 04 0007 120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</si>
  <si>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</si>
  <si>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</si>
  <si>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</si>
  <si>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1 11 09 080 04 0001 120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</si>
  <si>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</si>
  <si>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</si>
  <si>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</si>
  <si>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1 11 09 080 04 0004 120</t>
  </si>
  <si>
    <t>ПЛАТЕЖИ ПРИ ПОЛЬЗОВАНИИ ПРИРОДНЫМИ РЕСУРСАМИ</t>
  </si>
  <si>
    <t>1 12 00 000 00 0000 000</t>
  </si>
  <si>
    <t>Плата за негативное воздействие на окружающую среду</t>
  </si>
  <si>
    <t>1 12 01 000 01 0000 120</t>
  </si>
  <si>
    <t>ДОХОДЫ ОТ ОКАЗАНИЯ ПЛАТНЫХ УСЛУГ И КОМПЕНСАЦИИ ЗАТРАТ ГОСУДАРСТВА</t>
  </si>
  <si>
    <t>1 13 00 000 00 0000 000</t>
  </si>
  <si>
    <t>Доходы от оказания платных услуг (работ)</t>
  </si>
  <si>
    <t>1 13 01 000 00 0000 130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</si>
  <si>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</si>
  <si>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1 13 01 994 04 0001 130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</si>
  <si>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</si>
  <si>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1 13 01 994 04 0002 130</t>
  </si>
  <si>
    <t>056</t>
  </si>
  <si>
    <t>Прочие доходы от оказания платных услуг (работ) получателями средств бюджетов городских округов (прочие доходы)</t>
  </si>
  <si>
    <t>1 13 01 994 04 0020 130</t>
  </si>
  <si>
    <t>Доходы от компенсации затрат государства</t>
  </si>
  <si>
    <t>1 13 02 000 00 0000 130</t>
  </si>
  <si>
    <t>Доходы, поступающие в порядке возмещения расходов, понесенных в связи с эксплуатацией имущества городских округов</t>
  </si>
  <si>
    <t>1 13 02 064 04 0000 130</t>
  </si>
  <si>
    <t>Прочие доходы от компенсации затрат бюджетов городских округов (дебиторская задолженность прошлых лет)</t>
  </si>
  <si>
    <t>1 13 02 994 04 0001 130</t>
  </si>
  <si>
    <t>003</t>
  </si>
  <si>
    <t>050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</si>
  <si>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</si>
  <si>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1 13 02 994 04 0002 130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</si>
  <si>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</si>
  <si>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1 13 02 994 04 0003 130</t>
  </si>
  <si>
    <t>Прочие доходы от компенсации затрат бюджетов городских округов (плата за предоставление места для создания семейного (родового) захоронения)</t>
  </si>
  <si>
    <t>1 13 02 994 04 0005 130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</si>
  <si>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</si>
  <si>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1 13 02 994 04 0006 130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</si>
  <si>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</si>
  <si>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1 13 02 994 04 0007 130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</si>
  <si>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иной категории умерших)</t>
  </si>
  <si>
    <t>1 13 02 994 04 0008 130</t>
  </si>
  <si>
    <t>Прочие доходы от компенсации затрат бюджетов городских округов (прочие доходы)</t>
  </si>
  <si>
    <t>1 13 02 994 04 0020 130</t>
  </si>
  <si>
    <t>ДОХОДЫ ОТ ПРОДАЖИ МАТЕРИАЛЬНЫХ И НЕМАТЕРИАЛЬНЫХ АКТИВОВ</t>
  </si>
  <si>
    <t>1 14 00 000 00 0000 000</t>
  </si>
  <si>
    <t>Доходы от продажи квартир</t>
  </si>
  <si>
    <t>1 14 01 000 00 0000 410</t>
  </si>
  <si>
    <t>Доходы от продажи квартир, находящихся в собственности городских округов</t>
  </si>
  <si>
    <t>1 14 01 040 04 0000 410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</si>
  <si>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</si>
  <si>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1 14 02 000 00 0000 000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</si>
  <si>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</si>
  <si>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</si>
  <si>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продажи земельных участков, находящихся в государственной и муниципальной собственности</t>
  </si>
  <si>
    <t>1 14 06 000 00 0000 430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</si>
  <si>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</si>
  <si>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</si>
  <si>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</si>
  <si>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</si>
  <si>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</si>
  <si>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</si>
  <si>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</si>
  <si>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</si>
  <si>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</si>
  <si>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1 14 06 324 04 0000 430</t>
  </si>
  <si>
    <t>Доходы от приватизации имущества, находящегося в государственной и муниципальной собственности</t>
  </si>
  <si>
    <t>1 14 13 000 00 0000 000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</si>
  <si>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</si>
  <si>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1 14 13 040 04 0000 410</t>
  </si>
  <si>
    <t>ШТРАФЫ, САНКЦИИ, ВОЗМЕЩЕНИЕ УЩЕРБА</t>
  </si>
  <si>
    <t>1 16 00 000 00 0000 000</t>
  </si>
  <si>
    <t>094</t>
  </si>
  <si>
    <t>051</t>
  </si>
  <si>
    <t>ПРОЧИЕ НЕНАЛОГОВЫЕ ДОХОДЫ</t>
  </si>
  <si>
    <t>1 17 00 000 00 0000 000</t>
  </si>
  <si>
    <t>Невыясненные поступления</t>
  </si>
  <si>
    <t>1 17 01 000 00 0000 180</t>
  </si>
  <si>
    <t>Невыясненные поступления, зачисляемые в бюджеты городских округов</t>
  </si>
  <si>
    <t>1 17 01 040 04 0000 180</t>
  </si>
  <si>
    <t>Прочие неналоговые доходы</t>
  </si>
  <si>
    <t>1 17 05 000 00 0000 180</t>
  </si>
  <si>
    <t>Прочие неналоговые доходы бюджетов городских округов (плата за вырубку зелёных насаждений)</t>
  </si>
  <si>
    <t>1 17 05 040 04 0001 180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</si>
  <si>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</si>
  <si>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1 17 05 040 04 0002 180</t>
  </si>
  <si>
    <t>Прочие неналоговые доходы бюджетов городских округов (плата за право заключения муниципального контракта)</t>
  </si>
  <si>
    <t>1 17 05 040 04 0003 180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</si>
  <si>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</si>
  <si>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1 17 05 040 04 0005 180</t>
  </si>
  <si>
    <t>Прочие неналоговые доходы бюджетов городских округов (прочие доходы)</t>
  </si>
  <si>
    <t>1 17 05 040 04 0020 180</t>
  </si>
  <si>
    <t>БЕЗВОЗМЕЗДНЫЕ ПОСТУПЛЕНИЯ</t>
  </si>
  <si>
    <t>2 00 00 000 00 0000 000</t>
  </si>
  <si>
    <t>БЕЗВОЗМЕЗДНЫЕ ПОСТУПЛЕНИЯ ОТ ДРУГИХ БЮДЖЕТОВ БЮДЖЕТНОЙ СИСТЕМЫ РОССИЙСКОЙ ФЕДЕРАЦИИ</t>
  </si>
  <si>
    <t>2 02 00 000 00 0000 000</t>
  </si>
  <si>
    <t>Дотации бюджетам бюджетной системы Российской Федерации</t>
  </si>
  <si>
    <t>2 02 10 000 00 0000 150</t>
  </si>
  <si>
    <t>Прочие дотации бюджетам городских округов на поощрение муниципальных управленческих команд</t>
  </si>
  <si>
    <t>2 02 19 999 04 0001 150</t>
  </si>
  <si>
    <t>Прочие дотации бюджетам городских округов (премия Губернатора Московской области "Прорыв года")</t>
  </si>
  <si>
    <t>2 02 19 999 04 0002 150</t>
  </si>
  <si>
    <t>Прочие дотации бюджетам городских округов (по результатам мониторинга и оценки качества управления муниципальными финансами)</t>
  </si>
  <si>
    <t>2 02 19 999 04 0003 150</t>
  </si>
  <si>
    <t>Прочие дотации бюджетам городских округов (на поощрение органов местного самоуправления городского округа Московской области за достижение наилучших значений показателей по отдельным направлениям развития городского округа Московской области)</t>
  </si>
  <si>
    <t>2 02 19 999 04 0004 150</t>
  </si>
  <si>
    <t>Субсидии бюджетам бюджетной системы Российской Федерации (межбюджетные субсидии)</t>
  </si>
  <si>
    <t>2 02 20 000 00 0000 150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</si>
  <si>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</si>
  <si>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2 02 25 113 04 0000 150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</si>
  <si>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</si>
  <si>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2 02 25 172 04 0000 150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</si>
  <si>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</si>
  <si>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2 02 25 172 04 0001 150</t>
  </si>
  <si>
    <t xml:space="preserve">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детских технопарков «Кванториум») </t>
  </si>
  <si>
    <t>2 02 25 172 04 0002 150</t>
  </si>
  <si>
    <t>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</si>
  <si>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2 02 25 172 04 0003 150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</si>
  <si>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</si>
  <si>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2 02 25 213 04 0000 150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</si>
  <si>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</si>
  <si>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2 02 25 232 04 0000 150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</si>
  <si>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</si>
  <si>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2 02 25 239 04 0000 150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</si>
  <si>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</si>
  <si>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2 02 25 299 04 0000 150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</si>
  <si>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</si>
  <si>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</si>
  <si>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</si>
  <si>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2 02 25 305 04 0000 150</t>
  </si>
  <si>
    <t>Субсидии бюджетам городских округов на реализацию мероприятий по обеспечению жильем молодых семей</t>
  </si>
  <si>
    <t>2 02 25 497 04 0000 150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</si>
  <si>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</si>
  <si>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2 02 25 519 04 0001 150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</si>
  <si>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</si>
  <si>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2 02 25 519 04 0002 150</t>
  </si>
  <si>
    <t>Субсидии бюджетам городских округов на реализацию мероприятий по модернизации школьных систем образования</t>
  </si>
  <si>
    <t>2 02 25 750 04 0000 150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</si>
  <si>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</si>
  <si>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2 02 25 786 04 0000 150</t>
  </si>
  <si>
    <t>Прочие субсидии</t>
  </si>
  <si>
    <t>2 02 29 999 00 0000 150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</si>
  <si>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</si>
  <si>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2 02 29 999 04 0002 150</t>
  </si>
  <si>
    <t>Прочие субсидии бюджетам городских округов (на ямочный ремонт асфальтового покрытия  дворовых территорий)</t>
  </si>
  <si>
    <t>2 02 29 999 04 0003 150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</si>
  <si>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</si>
  <si>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2 02 29 999 04 0005 150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</si>
  <si>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</si>
  <si>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2 02 29 999 04 0008 150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</si>
  <si>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</si>
  <si>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2 02 29 999 04 0009 150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</si>
  <si>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</si>
  <si>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2 02 29 999 04 0014 150</t>
  </si>
  <si>
    <t>Прочие субсидии бюджетам городских округов (на реализацию мероприятий по улучшению жилищных условий многодетных семей)</t>
  </si>
  <si>
    <t>2 02 29 999 04 0015 150</t>
  </si>
  <si>
    <t>Прочие субсидии бюджетам городских округов (на мероприятия по организации отдыха детей в каникулярное время)</t>
  </si>
  <si>
    <t>2 02 29 999 04 0016 150</t>
  </si>
  <si>
    <t>Прочие субсидии бюджетам городских округов (на капитальные вложения в объекты общего образования в целях синхронизации с жилой застройкой)</t>
  </si>
  <si>
    <t>2 02 29 999 04 0019 150</t>
  </si>
  <si>
    <t>Прочие субсидии бюджетам городских округов (на благоустройство лесопарковых зон)</t>
  </si>
  <si>
    <t>2 02 29 999 04 0021 150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</si>
  <si>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</si>
  <si>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2 02 29 999 04 0026 150</t>
  </si>
  <si>
    <t>Прочие субсидии бюджетам городских округов (на устройство систем наружного освещения в рамках реализации проекта "Светлый город")</t>
  </si>
  <si>
    <t>2 02 29 999 04 0031 150</t>
  </si>
  <si>
    <t>Прочие субсидии бюджетам городских округов (на строительство и реконструкцию объектов очистки сточных вод)</t>
  </si>
  <si>
    <t>2 02 29 999 04 0032 150</t>
  </si>
  <si>
    <t>Прочие субсидии бюджетам городских округов (на строительство (реконструкция) канализационных коллекторов, канализационных насосных станций)</t>
  </si>
  <si>
    <t>2 02 29 999 04 0033 150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</si>
  <si>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</si>
  <si>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2 02 29 999 04 0034 150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</si>
  <si>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</si>
  <si>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2 02 29 999 04 0035 150</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</si>
  <si>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</si>
  <si>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2 02 29 999 04 0036 150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</si>
  <si>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</si>
  <si>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2 02 29 999 04 0040 150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</si>
  <si>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</si>
  <si>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2 02 29 999 04 0041 150</t>
  </si>
  <si>
    <t>Прочие субсидии бюджетам городских округов (на ремонт дворовых территорий)</t>
  </si>
  <si>
    <t>2 02 29 999 04 0042 150</t>
  </si>
  <si>
    <t>Прочие субсидии бюджетам городских округов (на обустройство и установку детских, игровых площадок на территории муниципальных образований)</t>
  </si>
  <si>
    <t>2 02 29 999 04 0043 150</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</si>
  <si>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</si>
  <si>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2 02 29 999 04 0044 150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</si>
  <si>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</si>
  <si>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2 02 29 999 04 0048 150</t>
  </si>
  <si>
    <t>Прочие субсидии бюджетам городских округов (на строительство и реконструкцию сетей водоснабжения, водоотведения, теплоснабжения)</t>
  </si>
  <si>
    <t>2 02 29 999 04 0050 150</t>
  </si>
  <si>
    <t>Прочие субсидии бюджетам городских округов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</si>
  <si>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2 02 29 999 04 0051 150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</si>
  <si>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</si>
  <si>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2 02 29 999 04 0053 150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</si>
  <si>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</si>
  <si>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2 02 29 999 04 0054 150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</si>
  <si>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</si>
  <si>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2 02 29 999 04 0056 150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</si>
  <si>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</si>
  <si>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2 02 29 999 04 0058 150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</si>
  <si>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</si>
  <si>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2 02 29 999 04 0059 150</t>
  </si>
  <si>
    <t>Прочие субсидии бюджетам городских округов (на капитальный ремонт сетей водоснабжения, водоотведения, теплоснабжения)</t>
  </si>
  <si>
    <t>2 02 29 999 04 0062 150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</si>
  <si>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</si>
  <si>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2 02 29 999 04 0064 150</t>
  </si>
  <si>
    <t>Прочие субсидии бюджетам городских округов (на создание и ремонт пешеходных коммуникаций)</t>
  </si>
  <si>
    <t>2 02 29 999 04 0065 150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</si>
  <si>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</si>
  <si>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2 02 29 999 04 0072 150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</si>
  <si>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</si>
  <si>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2 02 29 999 04 0073 150</t>
  </si>
  <si>
    <t>Прочие субсидии бюджетам городских округов (на создание доступной среды в муниципальных учреждениях культуры)</t>
  </si>
  <si>
    <t>2 02 29 999 04 0074 150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</si>
  <si>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</si>
  <si>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2 02 29 999 04 0075 150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</si>
  <si>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</si>
  <si>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2 02 29 999 04 0077 150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</si>
  <si>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</si>
  <si>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2 02 29 999 04 0083 150</t>
  </si>
  <si>
    <t>Прочие субсидии бюджетам городских округов (на обустройство велосипедной инфраструктуры на территории Московской области)</t>
  </si>
  <si>
    <t>2 02 29 999 04 0084 150</t>
  </si>
  <si>
    <t>Прочие субсидии бюджетам городских округов (на обеспечение мероприятий по переселению граждан из аварийного жилищного фонда)</t>
  </si>
  <si>
    <t>2 02 29 999 04 0085 150</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</si>
  <si>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</si>
  <si>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2 02 29 999 04 0086 150</t>
  </si>
  <si>
    <t>Прочие субсидии бюджетам городских округов (на строительство и реконструкцию объектов теплоснабжения)</t>
  </si>
  <si>
    <t>2 02 29 999 04 0088 150</t>
  </si>
  <si>
    <t>Прочие субсидии бюджетам городских округов (на изготовление и установку стел)</t>
  </si>
  <si>
    <t>2 02 29 999 04 0089 150</t>
  </si>
  <si>
    <t>Прочие субсидии бюджетам городских округов (на устройство спортивных и детских площадок на территории муниципальных общеобразовательных организаций)</t>
  </si>
  <si>
    <t>2 02 29 999 04 0090 150</t>
  </si>
  <si>
    <t>Прочие субсидии бюджетам городских округов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t>
  </si>
  <si>
    <t>2 02 29 999 04 0091 150</t>
  </si>
  <si>
    <t>Прочие субсидии бюджетам городских округов (на благоустройство зон для досуга и отдыха населения в парках культуры и отдыха)</t>
  </si>
  <si>
    <t>2 02 29 999 04 0092 150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</si>
  <si>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</si>
  <si>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2 02 29 999 04 5003 150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</si>
  <si>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400 мест г. Одинцово, ул. Кутузовская))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</si>
  <si>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</si>
  <si>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2 02 29 999 04 6632 150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</si>
  <si>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</si>
  <si>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</si>
  <si>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</si>
  <si>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</si>
  <si>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</si>
  <si>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2 02 29 999 04 6635 150</t>
  </si>
  <si>
    <t>Субвенции бюджетам бюджетной системы Российской Федерации</t>
  </si>
  <si>
    <t>2 02 30 000 00 0000 150</t>
  </si>
  <si>
    <t>Субвенции местным бюджетам на выполнение передаваемых полномочий субъектов Российской Федерации</t>
  </si>
  <si>
    <t>2 02 30 024 00 0000 150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</si>
  <si>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</si>
  <si>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2 02 30 024 04 0002 150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</si>
  <si>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</si>
  <si>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2 02 30 024 04 0003 150</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</si>
  <si>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</si>
  <si>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2 02 30 024 04 0004 150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</si>
  <si>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</si>
  <si>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2 02 30 024 04 0005 150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</si>
  <si>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</si>
  <si>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2 02 30 024 04 0006 150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</si>
  <si>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</si>
  <si>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2 02 30 024 04 0007 150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</si>
  <si>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</si>
  <si>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2 02 30 024 04 0011 150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</si>
  <si>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</si>
  <si>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2 02 30 024 04 0012 150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</si>
  <si>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отходов на лесных участках в составе земель лесного фонда, не предоставленных гражданам и юридическим лицам, а также по транспортированию, обработке и утилизации таких отходов)</t>
  </si>
  <si>
    <t>2 02 30 024 04 0013 150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</si>
  <si>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</si>
  <si>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2 02 30 024 04 0014 150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</si>
  <si>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 определения соответствия объектов жилищного строительства, присвоения адресов и согласования перепланировки помещений)</t>
  </si>
  <si>
    <t>2 02 30 024 04 0015 150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</si>
  <si>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</si>
  <si>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2 02 30 029 00 0000 150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</si>
  <si>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</si>
  <si>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2 02 30 029 04 0001 150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</si>
  <si>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</si>
  <si>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</si>
  <si>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</si>
  <si>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2 02 30 029 04 0003 150</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</si>
  <si>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</si>
  <si>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2 02 35 082 04 0000 150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</si>
  <si>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</si>
  <si>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2 02 35 179 04 0000 150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</si>
  <si>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</si>
  <si>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2 02 35 303 04 0000 150</t>
  </si>
  <si>
    <t>Единая субвенция бюджетам городских округов</t>
  </si>
  <si>
    <t>2 02 39 998 04 0000 150</t>
  </si>
  <si>
    <t>Прочие субвенции</t>
  </si>
  <si>
    <t>2 02 39 999 00 0000 150</t>
  </si>
  <si>
    <t>Прочие субвенции бюджетам городских округов (на предоставление жилищного сертификата и единовременной социальной выплаты)</t>
  </si>
  <si>
    <t>2 02 39 999 04 0001 150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</si>
  <si>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</si>
  <si>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2 02 39 999 04 0006 150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</si>
  <si>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</si>
  <si>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2 02 39 999 04 0007 150</t>
  </si>
  <si>
    <t>Прочие субвенции бюджетам городских округов (на обеспечение питанием отдельных категорий обучающихся по очной форме обучения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</si>
  <si>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2 02 39 999 04 0008 150</t>
  </si>
  <si>
    <t>Прочие субвенции бюджетам городских округов (на выплату компенсаций работникам, привлекаемым к проведению в Московской области государственной итоговой аттестации обучающихся, освоивших образовательные программы основного общего и среднего общего образования, за работу по подготовке и проведению государственной итоговой аттестации)</t>
  </si>
  <si>
    <t>2 02 39 999 04 0009 150</t>
  </si>
  <si>
    <t>Прочие субвенции бюджетам городских округов (на выплату пособия педагогическим работникам муниципальных дошкольных и общеобразовательных организаций - молодым специалистам)</t>
  </si>
  <si>
    <t>2 02 39 999 04 0010 150</t>
  </si>
  <si>
    <t>Иные межбюджетные трансферты</t>
  </si>
  <si>
    <t>2 02 40 000 00 0000 150</t>
  </si>
  <si>
    <t>Межбюджетные трансферты, передаваемые бюджетам городских округов на поддержку отрасли культуры</t>
  </si>
  <si>
    <t>2 02 45 519 04 0000 150</t>
  </si>
  <si>
    <t>Прочие межбюджетные трансферты, передаваемые бюджетам городских округов (на финансовое обеспечение стимулирующих выплат работникам организаций дополнительного образования сферы культуры Московской области с высоким уровнем достижений работы педагогического коллектива по дополнительному образованию в сфере культуры)</t>
  </si>
  <si>
    <t>2 02 49 999 04 0001 150</t>
  </si>
  <si>
    <t>Прочие межбюджетные трансферты, передаваемые бюджетам городских округов (на реализацию первоочередных мероприятий  по строительству и реконструкции сетей теплоснабжения муниципальной собственности)</t>
  </si>
  <si>
    <t>2 02 49 999 04 0002 150</t>
  </si>
  <si>
    <t>Прочие межбюджетные трансферты, передаваемые бюджетам городских округов (на реализацию отдельных мероприятий муниципальных программ)</t>
  </si>
  <si>
    <t>2 02 49 999 04 0004 150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</si>
  <si>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</si>
  <si>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2 02 49 999 04 0005 150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</si>
  <si>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</si>
  <si>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2 02 49 999 04 0009 150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</si>
  <si>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</si>
  <si>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2 02 49 999 04 0014 150</t>
  </si>
  <si>
    <t>Прочие межбюджетные трансферты, передаваемые бюджетам городских округов (на предоставление детям отдельных категорий граждан права бесплатного посещения занятий по дополнительным образовательным программам, реализуемым на платной основе в муниципальных образовательных организациях)</t>
  </si>
  <si>
    <t>2 02 49 999 04 0015 150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</si>
  <si>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</si>
  <si>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2 02 49 999 04 0016 150</t>
  </si>
  <si>
    <t>Прочие межбюджетные трансферты, передаваемые бюджетам городских округов (на сохранение достигнутого уровня заработной платы работников муниципальных учреждений культуры)</t>
  </si>
  <si>
    <t>2 02 49 999 04 0017 150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</si>
  <si>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в сфере здравоохранения, культуры)</t>
  </si>
  <si>
    <t>2 02 49 999 04 0018 150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</si>
  <si>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t>
  </si>
  <si>
    <t>2 02 49 999 04 0020 150</t>
  </si>
  <si>
    <t>БЕЗВОЗМЕЗДНЫЕ ПОСТУПЛЕНИЯ ОТ ГОСУДАРСТВЕННЫХ (МУНИЦИПАЛЬНЫХ) ОРГАНИЗАЦИЙ</t>
  </si>
  <si>
    <t>2 03 00 000 00 0000 000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</si>
  <si>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</si>
  <si>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</si>
  <si>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</si>
  <si>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2 03 04 099 04 0002 150</t>
  </si>
  <si>
    <t>ПРОЧИЕ БЕЗВОЗМЕЗДНЫЕ ПОСТУПЛЕНИЯ</t>
  </si>
  <si>
    <t>2 07 00 000 00 0000 000</t>
  </si>
  <si>
    <t>Прочие безвозмездные поступления в бюджеты городских округов</t>
  </si>
  <si>
    <t>2 07 04 050 04 0000 150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</si>
  <si>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</si>
  <si>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2 08 00 000 00 0000 000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</si>
  <si>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</si>
  <si>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2 08 04 000 04 0000 150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</si>
  <si>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</si>
  <si>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2 18 00 000 00 0000 000</t>
  </si>
  <si>
    <t>Доходы бюджетов городских округов от возврата бюджетными учреждениями остатков субсидий прошлых лет</t>
  </si>
  <si>
    <t>2 18 04 010 04 0000 150</t>
  </si>
  <si>
    <t>Доходы бюджетов городских округов от возврата автономными учреждениями остатков субсидий прошлых лет</t>
  </si>
  <si>
    <t>2 18 04 020 04 0000 150</t>
  </si>
  <si>
    <t>Доходы бюджетов городских округов от возврата иными организациями остатков субсидий прошлых лет</t>
  </si>
  <si>
    <t>2 18 04 030 04 0000 150</t>
  </si>
  <si>
    <t>ВОЗВРАТ ОСТАТКОВ СУБСИДИЙ, СУБВЕНЦИЙ И ИНЫХ МЕЖБЮДЖЕТНЫХ ТРАНСФЕРТОВ, ИМЕЮЩИХ ЦЕЛЕВОЕ НАЗНАЧЕНИЕ, ПРОШЛЫХ ЛЕТ</t>
  </si>
  <si>
    <t>2 19 00 000 00 0000 000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</si>
  <si>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</si>
  <si>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2 19 35 303 04 0000 150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</si>
  <si>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</si>
  <si>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</si>
  <si>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Итог</t>
  </si>
  <si>
    <t>ИСПОЛНЕНИЕ БЮДЖЕТА ОДИНЦОВСКОГО ГОРОДСКОГО ОКРУГА МОСКОВСКОЙ ОБЛАСТИ ПО ДОХОДАМ В РАЗРЕЗЕ ВИДОВ ДОХОДОВ 
ЗА 1 КВАРТАЛ 2024 ГОДА В СРАВНЕНИИ С 1 КВАРТАЛОМ 2023 ГОДА</t>
  </si>
  <si>
    <t>Факт                                           1 кв.                     2023</t>
  </si>
  <si>
    <t xml:space="preserve">Отклоне-ние </t>
  </si>
  <si>
    <t>Процент испол-нения</t>
  </si>
  <si>
    <t>Факт 2023</t>
  </si>
  <si>
    <t>Факт  2023</t>
  </si>
  <si>
    <t>План на 2024 год</t>
  </si>
  <si>
    <t>Кассовый план 1 кв. 2024</t>
  </si>
  <si>
    <t>Исполнение кассового плана за 1 квартал 2024 года</t>
  </si>
  <si>
    <t>Факт                                           1 кв.                     2024</t>
  </si>
  <si>
    <t>Исполнение 1 кв. 2024 к годовому плану 2024, %</t>
  </si>
  <si>
    <t>Факт 1 кв. 2024 к факту 1 кв. 2023</t>
  </si>
  <si>
    <t>НАЛОГОВЫЕ ДОХОДЫ</t>
  </si>
  <si>
    <t>НЕНАЛОГОВЫЕ ДОХОДЫ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</si>
</sst>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t;=500]#,##0,;[Red][&lt;=-500]\-#,##0,;#,##0,"/>
  </numFmts>
  <fonts count="9" x14ac:knownFonts="1">
    <font>
      <sz val="11"/>
      <color indexed="8"/>
      <name val="Calibri"/>
      <family val="2"/>
      <scheme val="minor"/>
    </font>
    <font>
      <b/>
      <sz val="11"/>
      <color indexed="8"/>
      <name val="Times New Roman"/>
      <family val="1"/>
      <charset val="204"/>
    </font>
    <font>
      <sz val="11"/>
      <color indexed="8"/>
      <name val="Times New Roman"/>
      <family val="1"/>
      <charset val="204"/>
    </font>
    <font>
      <b/>
      <sz val="10"/>
      <color rgb="FF000000"/>
      <name val="Times New Roman"/>
      <family val="1"/>
      <charset val="204"/>
    </font>
    <font>
      <sz val="10"/>
      <color rgb="FF000000"/>
      <name val="Times New Roman"/>
      <family val="1"/>
      <charset val="204"/>
    </font>
    <font>
      <b/>
      <sz val="8"/>
      <color rgb="FF000000"/>
      <name val="Times New Roman"/>
      <family val="1"/>
      <charset val="204"/>
    </font>
    <font>
      <sz val="8"/>
      <color rgb="FF000000"/>
      <name val="Times New Roman"/>
      <family val="1"/>
      <charset val="204"/>
    </font>
    <font>
      <sz val="8"/>
      <color indexed="8"/>
      <name val="Times New Roman"/>
      <family val="1"/>
      <charset val="204"/>
    </font>
    <font>
      <b/>
      <sz val="8"/>
      <color indexed="8"/>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0" borderId="0" xfId="0" applyFont="1"/>
    <xf numFmtId="0" fontId="4" fillId="0" borderId="0" xfId="0" applyNumberFormat="1" applyFont="1" applyBorder="1" applyAlignment="1"/>
    <xf numFmtId="4" fontId="4" fillId="0" borderId="0" xfId="0" applyNumberFormat="1" applyFont="1" applyBorder="1" applyAlignment="1">
      <alignment horizontal="right" vertical="center"/>
    </xf>
    <xf numFmtId="0" fontId="3" fillId="0" borderId="0" xfId="0" applyNumberFormat="1" applyFont="1" applyBorder="1" applyAlignment="1">
      <alignment horizontal="left"/>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164" fontId="5" fillId="0" borderId="1" xfId="0" applyNumberFormat="1" applyFont="1" applyBorder="1" applyAlignment="1">
      <alignment horizontal="right" vertical="center"/>
    </xf>
    <xf numFmtId="0" fontId="6"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xf>
    <xf numFmtId="164" fontId="6" fillId="0" borderId="1" xfId="0" applyNumberFormat="1" applyFont="1" applyBorder="1" applyAlignment="1">
      <alignment horizontal="right" vertical="center"/>
    </xf>
    <xf numFmtId="0" fontId="5" fillId="0" borderId="1" xfId="0" applyNumberFormat="1" applyFont="1" applyBorder="1" applyAlignment="1">
      <alignment vertical="center" wrapText="1"/>
    </xf>
    <xf numFmtId="4" fontId="5" fillId="0" borderId="1" xfId="0" applyNumberFormat="1" applyFont="1" applyBorder="1" applyAlignment="1">
      <alignment horizontal="center" vertical="center" wrapText="1"/>
    </xf>
    <xf numFmtId="0" fontId="1" fillId="0" borderId="0" xfId="0" applyFont="1"/>
    <xf numFmtId="2" fontId="8" fillId="0" borderId="1" xfId="0" applyNumberFormat="1" applyFont="1" applyBorder="1" applyAlignment="1">
      <alignment horizontal="right" vertical="center"/>
    </xf>
    <xf numFmtId="164" fontId="8" fillId="0" borderId="1" xfId="0" applyNumberFormat="1" applyFont="1" applyBorder="1" applyAlignment="1">
      <alignment horizontal="right" vertical="center"/>
    </xf>
    <xf numFmtId="2" fontId="7" fillId="0" borderId="1" xfId="0" applyNumberFormat="1" applyFont="1" applyBorder="1" applyAlignment="1">
      <alignment horizontal="right" vertical="center"/>
    </xf>
    <xf numFmtId="164" fontId="7" fillId="0" borderId="1" xfId="0" applyNumberFormat="1" applyFont="1" applyBorder="1" applyAlignment="1">
      <alignment horizontal="right" vertical="center"/>
    </xf>
    <xf numFmtId="0" fontId="1" fillId="0" borderId="0" xfId="0" applyFont="1" applyAlignment="1">
      <alignment horizontal="center" wrapText="1"/>
    </xf>
    <xf numFmtId="0"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5"/>
  <sheetViews>
    <sheetView tabSelected="1" zoomScale="115" zoomScaleNormal="115" workbookViewId="0">
      <selection activeCell="I5" sqref="I5"/>
    </sheetView>
  </sheetViews>
  <sheetFormatPr defaultRowHeight="15" x14ac:dyDescent="0.25"/>
  <cols>
    <col min="1" max="1" width="73" style="1" customWidth="1"/>
    <col min="2" max="2" width="4.85546875" style="1" customWidth="1"/>
    <col min="3" max="3" width="17.28515625" style="1" customWidth="1"/>
    <col min="4" max="4" width="7.85546875" style="1" customWidth="1"/>
    <col min="5" max="5" width="7.85546875" style="1" bestFit="1" customWidth="1"/>
    <col min="6" max="7" width="7.85546875" style="1" customWidth="1"/>
    <col min="8" max="8" width="7.85546875" style="1" bestFit="1" customWidth="1"/>
    <col min="9" max="9" width="7.7109375" style="1" customWidth="1"/>
    <col min="10" max="10" width="7.140625" style="1" customWidth="1"/>
    <col min="11" max="11" width="9.140625" style="1" customWidth="1"/>
    <col min="12" max="12" width="7.7109375" style="1" customWidth="1"/>
    <col min="13" max="13" width="7" style="1" customWidth="1"/>
    <col min="14" max="16384" width="9.140625" style="1"/>
  </cols>
  <sheetData>
    <row r="1" spans="1:13" ht="31.5" customHeight="1" x14ac:dyDescent="0.25">
      <c r="A1" s="19" t="s">
        <v>450</v>
      </c>
      <c r="B1" s="19"/>
      <c r="C1" s="19"/>
      <c r="D1" s="19"/>
      <c r="E1" s="19"/>
      <c r="F1" s="19"/>
      <c r="G1" s="19"/>
      <c r="H1" s="19"/>
      <c r="I1" s="19"/>
      <c r="J1" s="19"/>
      <c r="K1" s="19"/>
      <c r="L1" s="19"/>
    </row>
    <row r="3" spans="1:13" x14ac:dyDescent="0.25">
      <c r="A3" s="4" t="s">
        <v>0</v>
      </c>
      <c r="B3" s="2"/>
      <c r="C3" s="2"/>
      <c r="D3" s="3"/>
      <c r="E3" s="3"/>
      <c r="F3" s="3"/>
      <c r="G3" s="3"/>
      <c r="H3" s="3"/>
    </row>
    <row r="4" spans="1:13" ht="26.25" customHeight="1" x14ac:dyDescent="0.25">
      <c r="A4" s="20" t="s">
        <v>1</v>
      </c>
      <c r="B4" s="21" t="s">
        <v>2</v>
      </c>
      <c r="C4" s="20" t="s">
        <v>3</v>
      </c>
      <c r="D4" s="20" t="s">
        <v>454</v>
      </c>
      <c r="E4" s="20"/>
      <c r="F4" s="21" t="s">
        <v>456</v>
      </c>
      <c r="G4" s="21" t="s">
        <v>458</v>
      </c>
      <c r="H4" s="21"/>
      <c r="I4" s="21"/>
      <c r="J4" s="21"/>
      <c r="K4" s="22" t="s">
        <v>460</v>
      </c>
      <c r="L4" s="21" t="s">
        <v>461</v>
      </c>
      <c r="M4" s="21"/>
    </row>
    <row r="5" spans="1:13" ht="33" customHeight="1" x14ac:dyDescent="0.25">
      <c r="A5" s="20"/>
      <c r="B5" s="21"/>
      <c r="C5" s="20"/>
      <c r="D5" s="13" t="s">
        <v>455</v>
      </c>
      <c r="E5" s="5" t="s">
        <v>451</v>
      </c>
      <c r="F5" s="21"/>
      <c r="G5" s="5" t="s">
        <v>457</v>
      </c>
      <c r="H5" s="5" t="s">
        <v>459</v>
      </c>
      <c r="I5" s="5" t="s">
        <v>452</v>
      </c>
      <c r="J5" s="5" t="s">
        <v>453</v>
      </c>
      <c r="K5" s="22"/>
      <c r="L5" s="5" t="s">
        <v>452</v>
      </c>
      <c r="M5" s="5" t="s">
        <v>453</v>
      </c>
    </row>
    <row r="6" spans="1:13" x14ac:dyDescent="0.25">
      <c r="A6" s="5">
        <v>1</v>
      </c>
      <c r="B6" s="5">
        <v>2</v>
      </c>
      <c r="C6" s="5">
        <v>3</v>
      </c>
      <c r="D6" s="5">
        <v>4</v>
      </c>
      <c r="E6" s="5">
        <v>5</v>
      </c>
      <c r="F6" s="5">
        <v>6</v>
      </c>
      <c r="G6" s="5">
        <v>7</v>
      </c>
      <c r="H6" s="5">
        <v>8</v>
      </c>
      <c r="I6" s="5">
        <v>9</v>
      </c>
      <c r="J6" s="5">
        <v>10</v>
      </c>
      <c r="K6" s="5">
        <v>11</v>
      </c>
      <c r="L6" s="5">
        <v>12</v>
      </c>
      <c r="M6" s="5">
        <v>13</v>
      </c>
    </row>
    <row r="7" spans="1:13" x14ac:dyDescent="0.25">
      <c r="A7" s="6" t="s">
        <v>4</v>
      </c>
      <c r="B7" s="7" t="s">
        <v>5</v>
      </c>
      <c r="C7" s="7" t="s">
        <v>6</v>
      </c>
      <c r="D7" s="8">
        <v>18442788634.110001</v>
      </c>
      <c r="E7" s="8">
        <v>2310961865.9899998</v>
      </c>
      <c r="F7" s="8">
        <v>19046485000</v>
      </c>
      <c r="G7" s="8">
        <v>3359302000</v>
      </c>
      <c r="H7" s="8">
        <v>3670853381.79</v>
      </c>
      <c r="I7" s="16">
        <f>H7-G7</f>
        <v>311551381.78999996</v>
      </c>
      <c r="J7" s="15">
        <f>H7/G7*100</f>
        <v>109.27428917644202</v>
      </c>
      <c r="K7" s="15">
        <f>H7/F7*100</f>
        <v>19.273127728239619</v>
      </c>
      <c r="L7" s="16">
        <f>H7-E7</f>
        <v>1359891515.8000002</v>
      </c>
      <c r="M7" s="15">
        <f>H7/E7*100</f>
        <v>158.84525988131927</v>
      </c>
    </row>
    <row r="8" spans="1:13" x14ac:dyDescent="0.25">
      <c r="A8" s="6" t="s">
        <v>462</v>
      </c>
      <c r="B8" s="7"/>
      <c r="C8" s="7"/>
      <c r="D8" s="8">
        <f>D9+D11+D17+D23+D28</f>
        <v>14581208028.629997</v>
      </c>
      <c r="E8" s="8">
        <f t="shared" ref="E8:H8" si="0">E9+E11+E17+E23+E28</f>
        <v>1675941116.9399998</v>
      </c>
      <c r="F8" s="8">
        <f t="shared" si="0"/>
        <v>16571311000</v>
      </c>
      <c r="G8" s="8">
        <f t="shared" si="0"/>
        <v>2528307000</v>
      </c>
      <c r="H8" s="8">
        <f t="shared" si="0"/>
        <v>2591375614.7900004</v>
      </c>
      <c r="I8" s="16">
        <f>H8-G8</f>
        <v>63068614.790000439</v>
      </c>
      <c r="J8" s="15">
        <f>H8/G8*100</f>
        <v>102.49449986848909</v>
      </c>
      <c r="K8" s="15">
        <f>H8/F8*100</f>
        <v>15.637722415504726</v>
      </c>
      <c r="L8" s="16">
        <f>H8-E8</f>
        <v>915434497.85000062</v>
      </c>
      <c r="M8" s="15">
        <f>H8/E8*100</f>
        <v>154.62211581284177</v>
      </c>
    </row>
    <row r="9" spans="1:13" x14ac:dyDescent="0.25">
      <c r="A9" s="6" t="s">
        <v>7</v>
      </c>
      <c r="B9" s="7" t="s">
        <v>5</v>
      </c>
      <c r="C9" s="7" t="s">
        <v>8</v>
      </c>
      <c r="D9" s="8">
        <v>6861737023.3299999</v>
      </c>
      <c r="E9" s="8">
        <v>733536322.00999999</v>
      </c>
      <c r="F9" s="8">
        <v>6571473000</v>
      </c>
      <c r="G9" s="8">
        <v>1003696000</v>
      </c>
      <c r="H9" s="8">
        <v>1173739544.6600001</v>
      </c>
      <c r="I9" s="16">
        <f t="shared" ref="I9:I18" si="1">H9-G9</f>
        <v>170043544.66000009</v>
      </c>
      <c r="J9" s="15">
        <f t="shared" ref="J9:J18" si="2">H9/G9*100</f>
        <v>116.94173780307982</v>
      </c>
      <c r="K9" s="15">
        <f t="shared" ref="K9:K18" si="3">H9/F9*100</f>
        <v>17.861133183686519</v>
      </c>
      <c r="L9" s="16">
        <f t="shared" ref="L9:L18" si="4">H9-E9</f>
        <v>440203222.6500001</v>
      </c>
      <c r="M9" s="15">
        <f t="shared" ref="M9:M18" si="5">H9/E9*100</f>
        <v>160.01110094231967</v>
      </c>
    </row>
    <row r="10" spans="1:13" x14ac:dyDescent="0.25">
      <c r="A10" s="6" t="s">
        <v>9</v>
      </c>
      <c r="B10" s="7" t="s">
        <v>5</v>
      </c>
      <c r="C10" s="7" t="s">
        <v>10</v>
      </c>
      <c r="D10" s="8">
        <v>6861737023.3299999</v>
      </c>
      <c r="E10" s="8">
        <v>733536322.00999999</v>
      </c>
      <c r="F10" s="8">
        <v>6571473000</v>
      </c>
      <c r="G10" s="8">
        <v>1003696000</v>
      </c>
      <c r="H10" s="8">
        <v>1173739544.6600001</v>
      </c>
      <c r="I10" s="16">
        <f t="shared" si="1"/>
        <v>170043544.66000009</v>
      </c>
      <c r="J10" s="15">
        <f t="shared" si="2"/>
        <v>116.94173780307982</v>
      </c>
      <c r="K10" s="15">
        <f t="shared" si="3"/>
        <v>17.861133183686519</v>
      </c>
      <c r="L10" s="16">
        <f t="shared" si="4"/>
        <v>440203222.6500001</v>
      </c>
      <c r="M10" s="15">
        <f t="shared" si="5"/>
        <v>160.01110094231967</v>
      </c>
    </row>
    <row r="11" spans="1:13" ht="21" x14ac:dyDescent="0.25">
      <c r="A11" s="6" t="s">
        <v>12</v>
      </c>
      <c r="B11" s="7" t="s">
        <v>5</v>
      </c>
      <c r="C11" s="7" t="s">
        <v>13</v>
      </c>
      <c r="D11" s="8">
        <v>72544431.189999998</v>
      </c>
      <c r="E11" s="8">
        <v>16756378.51</v>
      </c>
      <c r="F11" s="8">
        <v>78546000</v>
      </c>
      <c r="G11" s="8">
        <v>18193000</v>
      </c>
      <c r="H11" s="8">
        <v>19449599.710000001</v>
      </c>
      <c r="I11" s="16">
        <f t="shared" si="1"/>
        <v>1256599.7100000009</v>
      </c>
      <c r="J11" s="15">
        <f t="shared" si="2"/>
        <v>106.90705056890013</v>
      </c>
      <c r="K11" s="15">
        <f t="shared" si="3"/>
        <v>24.762049894329436</v>
      </c>
      <c r="L11" s="16">
        <f t="shared" si="4"/>
        <v>2693221.2000000011</v>
      </c>
      <c r="M11" s="15">
        <f t="shared" si="5"/>
        <v>116.07281190498722</v>
      </c>
    </row>
    <row r="12" spans="1:13" ht="21" x14ac:dyDescent="0.25">
      <c r="A12" s="6" t="s">
        <v>14</v>
      </c>
      <c r="B12" s="7" t="s">
        <v>5</v>
      </c>
      <c r="C12" s="7" t="s">
        <v>15</v>
      </c>
      <c r="D12" s="8">
        <v>72544431.189999998</v>
      </c>
      <c r="E12" s="8">
        <v>16756378.51</v>
      </c>
      <c r="F12" s="8">
        <v>78546000</v>
      </c>
      <c r="G12" s="8">
        <v>18193000</v>
      </c>
      <c r="H12" s="8">
        <v>19449599.710000001</v>
      </c>
      <c r="I12" s="16">
        <f t="shared" si="1"/>
        <v>1256599.7100000009</v>
      </c>
      <c r="J12" s="15">
        <f t="shared" si="2"/>
        <v>106.90705056890013</v>
      </c>
      <c r="K12" s="15">
        <f t="shared" si="3"/>
        <v>24.762049894329436</v>
      </c>
      <c r="L12" s="16">
        <f t="shared" si="4"/>
        <v>2693221.2000000011</v>
      </c>
      <c r="M12" s="15">
        <f t="shared" si="5"/>
        <v>116.07281190498722</v>
      </c>
    </row>
    <row r="13" spans="1:13" ht="56.25" x14ac:dyDescent="0.25">
      <c r="A13" s="9" t="s">
        <v>16</v>
      </c>
      <c r="B13" s="10" t="s">
        <v>11</v>
      </c>
      <c r="C13" s="10" t="s">
        <v>17</v>
      </c>
      <c r="D13" s="11">
        <v>37589224.210000001</v>
      </c>
      <c r="E13" s="11">
        <v>8614113.7599999998</v>
      </c>
      <c r="F13" s="11">
        <v>39208000</v>
      </c>
      <c r="G13" s="11">
        <v>8886000</v>
      </c>
      <c r="H13" s="11">
        <v>9535811.9000000004</v>
      </c>
      <c r="I13" s="18">
        <f t="shared" si="1"/>
        <v>649811.90000000037</v>
      </c>
      <c r="J13" s="17">
        <f t="shared" si="2"/>
        <v>107.31276052216971</v>
      </c>
      <c r="K13" s="17">
        <f t="shared" si="3"/>
        <v>24.321087278106511</v>
      </c>
      <c r="L13" s="18">
        <f t="shared" si="4"/>
        <v>921698.1400000006</v>
      </c>
      <c r="M13" s="17">
        <f t="shared" si="5"/>
        <v>110.69986031853844</v>
      </c>
    </row>
    <row r="14" spans="1:13" ht="56.25" x14ac:dyDescent="0.25">
      <c r="A14" s="9" t="s">
        <v>18</v>
      </c>
      <c r="B14" s="10" t="s">
        <v>11</v>
      </c>
      <c r="C14" s="10" t="s">
        <v>19</v>
      </c>
      <c r="D14" s="11">
        <v>196324.74</v>
      </c>
      <c r="E14" s="11">
        <v>35353.53</v>
      </c>
      <c r="F14" s="11">
        <v>222000</v>
      </c>
      <c r="G14" s="11">
        <v>49000</v>
      </c>
      <c r="H14" s="11">
        <v>50170.06</v>
      </c>
      <c r="I14" s="18">
        <f t="shared" si="1"/>
        <v>1170.0599999999977</v>
      </c>
      <c r="J14" s="17">
        <f t="shared" si="2"/>
        <v>102.38787755102041</v>
      </c>
      <c r="K14" s="17">
        <f t="shared" si="3"/>
        <v>22.599126126126126</v>
      </c>
      <c r="L14" s="18">
        <f t="shared" si="4"/>
        <v>14816.529999999999</v>
      </c>
      <c r="M14" s="17">
        <f t="shared" si="5"/>
        <v>141.90961977488527</v>
      </c>
    </row>
    <row r="15" spans="1:13" ht="56.25" x14ac:dyDescent="0.25">
      <c r="A15" s="9" t="s">
        <v>20</v>
      </c>
      <c r="B15" s="10" t="s">
        <v>11</v>
      </c>
      <c r="C15" s="10" t="s">
        <v>21</v>
      </c>
      <c r="D15" s="11">
        <v>38851396.5</v>
      </c>
      <c r="E15" s="11">
        <v>9210765.3399999999</v>
      </c>
      <c r="F15" s="11">
        <v>43462000</v>
      </c>
      <c r="G15" s="11">
        <v>10346000</v>
      </c>
      <c r="H15" s="11">
        <v>10876034.689999999</v>
      </c>
      <c r="I15" s="18">
        <f t="shared" si="1"/>
        <v>530034.68999999948</v>
      </c>
      <c r="J15" s="17">
        <f t="shared" si="2"/>
        <v>105.12308805335395</v>
      </c>
      <c r="K15" s="17">
        <f t="shared" si="3"/>
        <v>25.024238852330772</v>
      </c>
      <c r="L15" s="18">
        <f t="shared" si="4"/>
        <v>1665269.3499999996</v>
      </c>
      <c r="M15" s="17">
        <f t="shared" si="5"/>
        <v>118.07959804130674</v>
      </c>
    </row>
    <row r="16" spans="1:13" ht="56.25" x14ac:dyDescent="0.25">
      <c r="A16" s="9" t="s">
        <v>22</v>
      </c>
      <c r="B16" s="10" t="s">
        <v>11</v>
      </c>
      <c r="C16" s="10" t="s">
        <v>23</v>
      </c>
      <c r="D16" s="11">
        <v>-4092514.26</v>
      </c>
      <c r="E16" s="11">
        <v>-1103854.1200000001</v>
      </c>
      <c r="F16" s="11">
        <v>-4346000</v>
      </c>
      <c r="G16" s="11">
        <v>-1088000</v>
      </c>
      <c r="H16" s="11">
        <v>-1012416.94</v>
      </c>
      <c r="I16" s="18">
        <f t="shared" si="1"/>
        <v>75583.060000000056</v>
      </c>
      <c r="J16" s="17">
        <f t="shared" si="2"/>
        <v>93.053027573529405</v>
      </c>
      <c r="K16" s="17">
        <f t="shared" si="3"/>
        <v>23.295373676944315</v>
      </c>
      <c r="L16" s="18">
        <f t="shared" si="4"/>
        <v>91437.180000000168</v>
      </c>
      <c r="M16" s="17">
        <f t="shared" si="5"/>
        <v>91.716552183543953</v>
      </c>
    </row>
    <row r="17" spans="1:13" x14ac:dyDescent="0.25">
      <c r="A17" s="6" t="s">
        <v>24</v>
      </c>
      <c r="B17" s="7" t="s">
        <v>5</v>
      </c>
      <c r="C17" s="7" t="s">
        <v>25</v>
      </c>
      <c r="D17" s="8">
        <v>2992138219.8699999</v>
      </c>
      <c r="E17" s="8">
        <v>316501056.75999999</v>
      </c>
      <c r="F17" s="8">
        <v>4363206000</v>
      </c>
      <c r="G17" s="8">
        <v>750905000</v>
      </c>
      <c r="H17" s="8">
        <v>561520570.28999996</v>
      </c>
      <c r="I17" s="16">
        <f t="shared" si="1"/>
        <v>-189384429.71000004</v>
      </c>
      <c r="J17" s="15">
        <f t="shared" si="2"/>
        <v>74.779175833161318</v>
      </c>
      <c r="K17" s="15">
        <f t="shared" si="3"/>
        <v>12.869448985218664</v>
      </c>
      <c r="L17" s="16">
        <f t="shared" si="4"/>
        <v>245019513.52999997</v>
      </c>
      <c r="M17" s="15">
        <f t="shared" si="5"/>
        <v>177.4150696488183</v>
      </c>
    </row>
    <row r="18" spans="1:13" x14ac:dyDescent="0.25">
      <c r="A18" s="9" t="s">
        <v>26</v>
      </c>
      <c r="B18" s="10" t="s">
        <v>5</v>
      </c>
      <c r="C18" s="10" t="s">
        <v>27</v>
      </c>
      <c r="D18" s="11">
        <v>2877421047.6399999</v>
      </c>
      <c r="E18" s="11">
        <v>348375157.06999999</v>
      </c>
      <c r="F18" s="11">
        <v>4058204000</v>
      </c>
      <c r="G18" s="11">
        <v>598579000</v>
      </c>
      <c r="H18" s="11">
        <v>435557821.97000003</v>
      </c>
      <c r="I18" s="18">
        <f t="shared" si="1"/>
        <v>-163021178.02999997</v>
      </c>
      <c r="J18" s="17">
        <f t="shared" si="2"/>
        <v>72.765302820513256</v>
      </c>
      <c r="K18" s="17">
        <f t="shared" si="3"/>
        <v>10.732772969766922</v>
      </c>
      <c r="L18" s="18">
        <f t="shared" si="4"/>
        <v>87182664.900000036</v>
      </c>
      <c r="M18" s="17">
        <f t="shared" si="5"/>
        <v>125.02551147253081</v>
      </c>
    </row>
    <row r="19" spans="1:13" x14ac:dyDescent="0.25">
      <c r="A19" s="9" t="s">
        <v>28</v>
      </c>
      <c r="B19" s="10" t="s">
        <v>5</v>
      </c>
      <c r="C19" s="10" t="s">
        <v>29</v>
      </c>
      <c r="D19" s="11">
        <v>-11333246.470000001</v>
      </c>
      <c r="E19" s="11">
        <v>-12890171.789999999</v>
      </c>
      <c r="F19" s="11">
        <v>0</v>
      </c>
      <c r="G19" s="11">
        <v>0</v>
      </c>
      <c r="H19" s="11">
        <v>399528.34</v>
      </c>
      <c r="I19" s="18">
        <f t="shared" ref="I19:I26" si="6">H19-G19</f>
        <v>399528.34</v>
      </c>
      <c r="J19" s="17">
        <v>0</v>
      </c>
      <c r="K19" s="17">
        <v>0</v>
      </c>
      <c r="L19" s="18">
        <f t="shared" ref="L19:L26" si="7">H19-E19</f>
        <v>13289700.129999999</v>
      </c>
      <c r="M19" s="17">
        <f t="shared" ref="M19:M26" si="8">H19/E19*100</f>
        <v>-3.0994803367162889</v>
      </c>
    </row>
    <row r="20" spans="1:13" x14ac:dyDescent="0.25">
      <c r="A20" s="9" t="s">
        <v>30</v>
      </c>
      <c r="B20" s="10" t="s">
        <v>5</v>
      </c>
      <c r="C20" s="10" t="s">
        <v>31</v>
      </c>
      <c r="D20" s="11">
        <v>19463.919999999998</v>
      </c>
      <c r="E20" s="11">
        <v>2781216.59</v>
      </c>
      <c r="F20" s="11">
        <v>0</v>
      </c>
      <c r="G20" s="11">
        <v>0</v>
      </c>
      <c r="H20" s="11">
        <v>12000</v>
      </c>
      <c r="I20" s="18">
        <f t="shared" si="6"/>
        <v>12000</v>
      </c>
      <c r="J20" s="17">
        <v>0</v>
      </c>
      <c r="K20" s="17">
        <v>0</v>
      </c>
      <c r="L20" s="18">
        <f t="shared" si="7"/>
        <v>-2769216.59</v>
      </c>
      <c r="M20" s="17">
        <f t="shared" si="8"/>
        <v>0.43146585717727221</v>
      </c>
    </row>
    <row r="21" spans="1:13" x14ac:dyDescent="0.25">
      <c r="A21" s="9" t="s">
        <v>32</v>
      </c>
      <c r="B21" s="10" t="s">
        <v>5</v>
      </c>
      <c r="C21" s="10" t="s">
        <v>33</v>
      </c>
      <c r="D21" s="11">
        <v>121141537.59</v>
      </c>
      <c r="E21" s="11">
        <v>-22656620.199999999</v>
      </c>
      <c r="F21" s="11">
        <v>300993000</v>
      </c>
      <c r="G21" s="11">
        <v>151400000</v>
      </c>
      <c r="H21" s="11">
        <v>123684679.65000001</v>
      </c>
      <c r="I21" s="18">
        <f t="shared" si="6"/>
        <v>-27715320.349999994</v>
      </c>
      <c r="J21" s="17">
        <f t="shared" ref="J21:J26" si="9">H21/G21*100</f>
        <v>81.693975990752975</v>
      </c>
      <c r="K21" s="17">
        <f t="shared" ref="K21:K26" si="10">H21/F21*100</f>
        <v>41.092211330496056</v>
      </c>
      <c r="L21" s="18">
        <f t="shared" si="7"/>
        <v>146341299.84999999</v>
      </c>
      <c r="M21" s="17">
        <f t="shared" si="8"/>
        <v>-545.90966595273562</v>
      </c>
    </row>
    <row r="22" spans="1:13" ht="22.5" x14ac:dyDescent="0.25">
      <c r="A22" s="9" t="s">
        <v>34</v>
      </c>
      <c r="B22" s="10" t="s">
        <v>5</v>
      </c>
      <c r="C22" s="10" t="s">
        <v>35</v>
      </c>
      <c r="D22" s="11">
        <v>4889417.1900000004</v>
      </c>
      <c r="E22" s="11">
        <v>891475.09</v>
      </c>
      <c r="F22" s="11">
        <v>4009000</v>
      </c>
      <c r="G22" s="11">
        <v>926000</v>
      </c>
      <c r="H22" s="11">
        <v>1866540.33</v>
      </c>
      <c r="I22" s="18">
        <f t="shared" si="6"/>
        <v>940540.33000000007</v>
      </c>
      <c r="J22" s="17">
        <f t="shared" si="9"/>
        <v>201.57023002159829</v>
      </c>
      <c r="K22" s="17">
        <f t="shared" si="10"/>
        <v>46.558751060114744</v>
      </c>
      <c r="L22" s="18">
        <f t="shared" si="7"/>
        <v>975065.24000000011</v>
      </c>
      <c r="M22" s="17">
        <f t="shared" si="8"/>
        <v>209.376610848431</v>
      </c>
    </row>
    <row r="23" spans="1:13" x14ac:dyDescent="0.25">
      <c r="A23" s="6" t="s">
        <v>36</v>
      </c>
      <c r="B23" s="7" t="s">
        <v>5</v>
      </c>
      <c r="C23" s="7" t="s">
        <v>37</v>
      </c>
      <c r="D23" s="8">
        <v>4560310644.9399996</v>
      </c>
      <c r="E23" s="8">
        <v>588400696.84000003</v>
      </c>
      <c r="F23" s="8">
        <v>5452452000</v>
      </c>
      <c r="G23" s="8">
        <v>731595000</v>
      </c>
      <c r="H23" s="8">
        <v>810739800.33000004</v>
      </c>
      <c r="I23" s="16">
        <f t="shared" si="6"/>
        <v>79144800.330000043</v>
      </c>
      <c r="J23" s="15">
        <f t="shared" si="9"/>
        <v>110.81811662600209</v>
      </c>
      <c r="K23" s="15">
        <f t="shared" si="10"/>
        <v>14.869269831811449</v>
      </c>
      <c r="L23" s="16">
        <f t="shared" si="7"/>
        <v>222339103.49000001</v>
      </c>
      <c r="M23" s="15">
        <f t="shared" si="8"/>
        <v>137.7870224634454</v>
      </c>
    </row>
    <row r="24" spans="1:13" x14ac:dyDescent="0.25">
      <c r="A24" s="9" t="s">
        <v>38</v>
      </c>
      <c r="B24" s="10" t="s">
        <v>5</v>
      </c>
      <c r="C24" s="10" t="s">
        <v>39</v>
      </c>
      <c r="D24" s="11">
        <v>1048845755.84</v>
      </c>
      <c r="E24" s="11">
        <v>33855940.039999999</v>
      </c>
      <c r="F24" s="11">
        <v>1079699000</v>
      </c>
      <c r="G24" s="11">
        <v>30120000</v>
      </c>
      <c r="H24" s="11">
        <v>69162138.239999995</v>
      </c>
      <c r="I24" s="18">
        <f t="shared" si="6"/>
        <v>39042138.239999995</v>
      </c>
      <c r="J24" s="17">
        <f t="shared" si="9"/>
        <v>229.62197290836653</v>
      </c>
      <c r="K24" s="17">
        <f t="shared" si="10"/>
        <v>6.4056869775743053</v>
      </c>
      <c r="L24" s="18">
        <f t="shared" si="7"/>
        <v>35306198.199999996</v>
      </c>
      <c r="M24" s="17">
        <f t="shared" si="8"/>
        <v>204.28361510058957</v>
      </c>
    </row>
    <row r="25" spans="1:13" x14ac:dyDescent="0.25">
      <c r="A25" s="6" t="s">
        <v>40</v>
      </c>
      <c r="B25" s="7" t="s">
        <v>5</v>
      </c>
      <c r="C25" s="7" t="s">
        <v>41</v>
      </c>
      <c r="D25" s="8">
        <v>3511464889.0999999</v>
      </c>
      <c r="E25" s="8">
        <v>554544756.79999995</v>
      </c>
      <c r="F25" s="8">
        <v>4372753000</v>
      </c>
      <c r="G25" s="8">
        <v>701475000</v>
      </c>
      <c r="H25" s="8">
        <v>741577662.09000003</v>
      </c>
      <c r="I25" s="16">
        <f t="shared" si="6"/>
        <v>40102662.090000033</v>
      </c>
      <c r="J25" s="15">
        <f t="shared" si="9"/>
        <v>105.71690539078371</v>
      </c>
      <c r="K25" s="15">
        <f t="shared" si="10"/>
        <v>16.959056733595517</v>
      </c>
      <c r="L25" s="16">
        <f t="shared" si="7"/>
        <v>187032905.29000008</v>
      </c>
      <c r="M25" s="15">
        <f t="shared" si="8"/>
        <v>133.72728765289807</v>
      </c>
    </row>
    <row r="26" spans="1:13" x14ac:dyDescent="0.25">
      <c r="A26" s="9" t="s">
        <v>42</v>
      </c>
      <c r="B26" s="10" t="s">
        <v>5</v>
      </c>
      <c r="C26" s="10" t="s">
        <v>43</v>
      </c>
      <c r="D26" s="11">
        <v>2000701250.05</v>
      </c>
      <c r="E26" s="11">
        <v>503289527.74000001</v>
      </c>
      <c r="F26" s="11">
        <v>2849622000</v>
      </c>
      <c r="G26" s="11">
        <v>611529000</v>
      </c>
      <c r="H26" s="11">
        <v>651904574</v>
      </c>
      <c r="I26" s="18">
        <f t="shared" si="6"/>
        <v>40375574</v>
      </c>
      <c r="J26" s="17">
        <f t="shared" si="9"/>
        <v>106.60239726979424</v>
      </c>
      <c r="K26" s="17">
        <f t="shared" si="10"/>
        <v>22.876878898324058</v>
      </c>
      <c r="L26" s="18">
        <f t="shared" si="7"/>
        <v>148615046.25999999</v>
      </c>
      <c r="M26" s="17">
        <f t="shared" si="8"/>
        <v>129.52873804614003</v>
      </c>
    </row>
    <row r="27" spans="1:13" x14ac:dyDescent="0.25">
      <c r="A27" s="9" t="s">
        <v>44</v>
      </c>
      <c r="B27" s="10" t="s">
        <v>5</v>
      </c>
      <c r="C27" s="10" t="s">
        <v>45</v>
      </c>
      <c r="D27" s="11">
        <v>1510763639.05</v>
      </c>
      <c r="E27" s="11">
        <v>51255229.060000002</v>
      </c>
      <c r="F27" s="11">
        <v>1523131000</v>
      </c>
      <c r="G27" s="11">
        <v>89946000</v>
      </c>
      <c r="H27" s="11">
        <v>89673088.090000004</v>
      </c>
      <c r="I27" s="18">
        <f t="shared" ref="I27:I44" si="11">H27-G27</f>
        <v>-272911.90999999642</v>
      </c>
      <c r="J27" s="17">
        <f t="shared" ref="J27:J40" si="12">H27/G27*100</f>
        <v>99.696582493940809</v>
      </c>
      <c r="K27" s="17">
        <f t="shared" ref="K27:K44" si="13">H27/F27*100</f>
        <v>5.8874179627359702</v>
      </c>
      <c r="L27" s="18">
        <f t="shared" ref="L27:L44" si="14">H27-E27</f>
        <v>38417859.030000001</v>
      </c>
      <c r="M27" s="17">
        <f t="shared" ref="M27:M40" si="15">H27/E27*100</f>
        <v>174.95402856365655</v>
      </c>
    </row>
    <row r="28" spans="1:13" x14ac:dyDescent="0.25">
      <c r="A28" s="6" t="s">
        <v>46</v>
      </c>
      <c r="B28" s="7" t="s">
        <v>5</v>
      </c>
      <c r="C28" s="7" t="s">
        <v>47</v>
      </c>
      <c r="D28" s="8">
        <v>94477709.299999997</v>
      </c>
      <c r="E28" s="8">
        <v>20746662.82</v>
      </c>
      <c r="F28" s="8">
        <v>105634000</v>
      </c>
      <c r="G28" s="8">
        <v>23918000</v>
      </c>
      <c r="H28" s="8">
        <v>25926099.800000001</v>
      </c>
      <c r="I28" s="16">
        <f t="shared" si="11"/>
        <v>2008099.8000000007</v>
      </c>
      <c r="J28" s="15">
        <f t="shared" si="12"/>
        <v>108.39576804080609</v>
      </c>
      <c r="K28" s="15">
        <f t="shared" si="13"/>
        <v>24.54332866311983</v>
      </c>
      <c r="L28" s="16">
        <f t="shared" si="14"/>
        <v>5179436.9800000004</v>
      </c>
      <c r="M28" s="15">
        <f t="shared" si="15"/>
        <v>124.96515716738293</v>
      </c>
    </row>
    <row r="29" spans="1:13" ht="22.5" x14ac:dyDescent="0.25">
      <c r="A29" s="9" t="s">
        <v>48</v>
      </c>
      <c r="B29" s="10" t="s">
        <v>11</v>
      </c>
      <c r="C29" s="10" t="s">
        <v>49</v>
      </c>
      <c r="D29" s="11">
        <v>93687709.299999997</v>
      </c>
      <c r="E29" s="11">
        <v>20676662.82</v>
      </c>
      <c r="F29" s="11">
        <v>105429000</v>
      </c>
      <c r="G29" s="11">
        <v>23803000</v>
      </c>
      <c r="H29" s="11">
        <v>25736099.800000001</v>
      </c>
      <c r="I29" s="18">
        <f t="shared" si="11"/>
        <v>1933099.8000000007</v>
      </c>
      <c r="J29" s="17">
        <f t="shared" si="12"/>
        <v>108.12124438096038</v>
      </c>
      <c r="K29" s="17">
        <f t="shared" si="13"/>
        <v>24.410835538608922</v>
      </c>
      <c r="L29" s="18">
        <f t="shared" si="14"/>
        <v>5059436.9800000004</v>
      </c>
      <c r="M29" s="17">
        <f t="shared" si="15"/>
        <v>124.46931124255767</v>
      </c>
    </row>
    <row r="30" spans="1:13" x14ac:dyDescent="0.25">
      <c r="A30" s="9" t="s">
        <v>50</v>
      </c>
      <c r="B30" s="10" t="s">
        <v>52</v>
      </c>
      <c r="C30" s="10" t="s">
        <v>51</v>
      </c>
      <c r="D30" s="11">
        <v>790000</v>
      </c>
      <c r="E30" s="11">
        <v>70000</v>
      </c>
      <c r="F30" s="11">
        <v>205000</v>
      </c>
      <c r="G30" s="11">
        <v>115000</v>
      </c>
      <c r="H30" s="11">
        <v>190000</v>
      </c>
      <c r="I30" s="18">
        <f t="shared" si="11"/>
        <v>75000</v>
      </c>
      <c r="J30" s="17">
        <f t="shared" si="12"/>
        <v>165.21739130434781</v>
      </c>
      <c r="K30" s="17">
        <f t="shared" si="13"/>
        <v>92.682926829268297</v>
      </c>
      <c r="L30" s="18">
        <f t="shared" si="14"/>
        <v>120000</v>
      </c>
      <c r="M30" s="17">
        <f t="shared" si="15"/>
        <v>271.42857142857144</v>
      </c>
    </row>
    <row r="31" spans="1:13" s="14" customFormat="1" ht="14.25" x14ac:dyDescent="0.2">
      <c r="A31" s="6" t="s">
        <v>463</v>
      </c>
      <c r="B31" s="7"/>
      <c r="C31" s="7"/>
      <c r="D31" s="8">
        <f>D32+D54+D56+D75+D88+D89</f>
        <v>3861580720.6199999</v>
      </c>
      <c r="E31" s="8">
        <f t="shared" ref="E31:H31" si="16">E32+E54+E56+E75+E88+E89</f>
        <v>635020653.72000003</v>
      </c>
      <c r="F31" s="8">
        <f t="shared" si="16"/>
        <v>2475174000</v>
      </c>
      <c r="G31" s="8">
        <f t="shared" si="16"/>
        <v>830995000</v>
      </c>
      <c r="H31" s="8">
        <f t="shared" si="16"/>
        <v>1079477369.54</v>
      </c>
      <c r="I31" s="16">
        <f t="shared" ref="I31" si="17">H31-G31</f>
        <v>248482369.53999996</v>
      </c>
      <c r="J31" s="15">
        <f t="shared" ref="J31" si="18">H31/G31*100</f>
        <v>129.90178876407199</v>
      </c>
      <c r="K31" s="15">
        <f t="shared" ref="K31" si="19">H31/F31*100</f>
        <v>43.612181185645937</v>
      </c>
      <c r="L31" s="16">
        <f t="shared" ref="L31" si="20">H31-E31</f>
        <v>444456715.81999993</v>
      </c>
      <c r="M31" s="15">
        <f t="shared" ref="M31" si="21">H31/E31*100</f>
        <v>169.99090710142076</v>
      </c>
    </row>
    <row r="32" spans="1:13" ht="21" x14ac:dyDescent="0.25">
      <c r="A32" s="6" t="s">
        <v>53</v>
      </c>
      <c r="B32" s="7" t="s">
        <v>5</v>
      </c>
      <c r="C32" s="7" t="s">
        <v>54</v>
      </c>
      <c r="D32" s="8">
        <v>1553608000</v>
      </c>
      <c r="E32" s="8">
        <v>317281700.49000001</v>
      </c>
      <c r="F32" s="8">
        <v>1103235000</v>
      </c>
      <c r="G32" s="8">
        <v>250224000</v>
      </c>
      <c r="H32" s="8">
        <v>361264000</v>
      </c>
      <c r="I32" s="16">
        <f t="shared" si="11"/>
        <v>111040000</v>
      </c>
      <c r="J32" s="15">
        <f t="shared" si="12"/>
        <v>144.37623888995461</v>
      </c>
      <c r="K32" s="15">
        <f t="shared" si="13"/>
        <v>32.74587916445725</v>
      </c>
      <c r="L32" s="16">
        <f t="shared" si="14"/>
        <v>43982299.50999999</v>
      </c>
      <c r="M32" s="15">
        <f t="shared" si="15"/>
        <v>113.86222383518341</v>
      </c>
    </row>
    <row r="33" spans="1:13" ht="42" x14ac:dyDescent="0.25">
      <c r="A33" s="6" t="s">
        <v>55</v>
      </c>
      <c r="B33" s="7" t="s">
        <v>5</v>
      </c>
      <c r="C33" s="7" t="s">
        <v>56</v>
      </c>
      <c r="D33" s="8">
        <v>1245525844.6199999</v>
      </c>
      <c r="E33" s="8">
        <v>267284208.78999999</v>
      </c>
      <c r="F33" s="8">
        <v>935634000</v>
      </c>
      <c r="G33" s="8">
        <v>210534000</v>
      </c>
      <c r="H33" s="8">
        <v>318831588.50999999</v>
      </c>
      <c r="I33" s="16">
        <f t="shared" si="11"/>
        <v>108297588.50999999</v>
      </c>
      <c r="J33" s="15">
        <f t="shared" si="12"/>
        <v>151.43947700133944</v>
      </c>
      <c r="K33" s="15">
        <f t="shared" si="13"/>
        <v>34.076528697118746</v>
      </c>
      <c r="L33" s="16">
        <f t="shared" si="14"/>
        <v>51547379.719999999</v>
      </c>
      <c r="M33" s="15">
        <f t="shared" si="15"/>
        <v>119.28560611693293</v>
      </c>
    </row>
    <row r="34" spans="1:13" ht="33.75" x14ac:dyDescent="0.25">
      <c r="A34" s="9" t="s">
        <v>57</v>
      </c>
      <c r="B34" s="10" t="s">
        <v>59</v>
      </c>
      <c r="C34" s="10" t="s">
        <v>58</v>
      </c>
      <c r="D34" s="11">
        <v>991537905.77999997</v>
      </c>
      <c r="E34" s="11">
        <v>222372649.22999999</v>
      </c>
      <c r="F34" s="11">
        <v>776455000</v>
      </c>
      <c r="G34" s="11">
        <v>177000000</v>
      </c>
      <c r="H34" s="11">
        <v>249653245.66</v>
      </c>
      <c r="I34" s="18">
        <f t="shared" si="11"/>
        <v>72653245.659999996</v>
      </c>
      <c r="J34" s="17">
        <f t="shared" si="12"/>
        <v>141.04703144632768</v>
      </c>
      <c r="K34" s="17">
        <f t="shared" si="13"/>
        <v>32.152957436039436</v>
      </c>
      <c r="L34" s="18">
        <f t="shared" si="14"/>
        <v>27280596.430000007</v>
      </c>
      <c r="M34" s="17">
        <f t="shared" si="15"/>
        <v>112.26796394451534</v>
      </c>
    </row>
    <row r="35" spans="1:13" ht="33.75" x14ac:dyDescent="0.25">
      <c r="A35" s="9" t="s">
        <v>60</v>
      </c>
      <c r="B35" s="10" t="s">
        <v>59</v>
      </c>
      <c r="C35" s="10" t="s">
        <v>61</v>
      </c>
      <c r="D35" s="11">
        <v>137485016.96000001</v>
      </c>
      <c r="E35" s="11">
        <v>17626059.289999999</v>
      </c>
      <c r="F35" s="11">
        <v>86101000</v>
      </c>
      <c r="G35" s="11">
        <v>19500000</v>
      </c>
      <c r="H35" s="11">
        <v>41052863.030000001</v>
      </c>
      <c r="I35" s="18">
        <f t="shared" si="11"/>
        <v>21552863.030000001</v>
      </c>
      <c r="J35" s="17">
        <f t="shared" si="12"/>
        <v>210.52750271794872</v>
      </c>
      <c r="K35" s="17">
        <f t="shared" si="13"/>
        <v>47.679891093018668</v>
      </c>
      <c r="L35" s="18">
        <f t="shared" si="14"/>
        <v>23426803.740000002</v>
      </c>
      <c r="M35" s="17">
        <f t="shared" si="15"/>
        <v>232.91004730303504</v>
      </c>
    </row>
    <row r="36" spans="1:13" ht="33.75" x14ac:dyDescent="0.25">
      <c r="A36" s="9" t="s">
        <v>62</v>
      </c>
      <c r="B36" s="10" t="s">
        <v>59</v>
      </c>
      <c r="C36" s="10" t="s">
        <v>63</v>
      </c>
      <c r="D36" s="11">
        <v>227048.04</v>
      </c>
      <c r="E36" s="11">
        <v>53475.24</v>
      </c>
      <c r="F36" s="11">
        <v>78000</v>
      </c>
      <c r="G36" s="11">
        <v>34000</v>
      </c>
      <c r="H36" s="11">
        <v>116410.74</v>
      </c>
      <c r="I36" s="18">
        <f t="shared" si="11"/>
        <v>82410.740000000005</v>
      </c>
      <c r="J36" s="17">
        <f t="shared" si="12"/>
        <v>342.38452941176473</v>
      </c>
      <c r="K36" s="17">
        <f t="shared" si="13"/>
        <v>149.24453846153847</v>
      </c>
      <c r="L36" s="18">
        <f t="shared" si="14"/>
        <v>62935.500000000007</v>
      </c>
      <c r="M36" s="17">
        <f t="shared" si="15"/>
        <v>217.69091639420415</v>
      </c>
    </row>
    <row r="37" spans="1:13" ht="22.5" x14ac:dyDescent="0.25">
      <c r="A37" s="9" t="s">
        <v>64</v>
      </c>
      <c r="B37" s="10" t="s">
        <v>59</v>
      </c>
      <c r="C37" s="10" t="s">
        <v>65</v>
      </c>
      <c r="D37" s="11">
        <v>116275873.84</v>
      </c>
      <c r="E37" s="11">
        <v>27232025.030000001</v>
      </c>
      <c r="F37" s="11">
        <v>73000000</v>
      </c>
      <c r="G37" s="11">
        <v>14000000</v>
      </c>
      <c r="H37" s="11">
        <v>28009069.079999998</v>
      </c>
      <c r="I37" s="18">
        <f t="shared" si="11"/>
        <v>14009069.079999998</v>
      </c>
      <c r="J37" s="17">
        <f t="shared" si="12"/>
        <v>200.06477914285713</v>
      </c>
      <c r="K37" s="17">
        <f t="shared" si="13"/>
        <v>38.368587780821919</v>
      </c>
      <c r="L37" s="18">
        <f t="shared" si="14"/>
        <v>777044.04999999702</v>
      </c>
      <c r="M37" s="17">
        <f t="shared" si="15"/>
        <v>102.85342000510052</v>
      </c>
    </row>
    <row r="38" spans="1:13" ht="21" x14ac:dyDescent="0.25">
      <c r="A38" s="6" t="s">
        <v>66</v>
      </c>
      <c r="B38" s="7" t="s">
        <v>5</v>
      </c>
      <c r="C38" s="7" t="s">
        <v>67</v>
      </c>
      <c r="D38" s="8">
        <v>3677667.81</v>
      </c>
      <c r="E38" s="8">
        <v>1305036.3</v>
      </c>
      <c r="F38" s="8">
        <v>1350000</v>
      </c>
      <c r="G38" s="8">
        <v>538000</v>
      </c>
      <c r="H38" s="8">
        <v>1053351.9099999999</v>
      </c>
      <c r="I38" s="16">
        <f t="shared" si="11"/>
        <v>515351.90999999992</v>
      </c>
      <c r="J38" s="15">
        <f t="shared" si="12"/>
        <v>195.79031784386615</v>
      </c>
      <c r="K38" s="15">
        <f t="shared" si="13"/>
        <v>78.026067407407396</v>
      </c>
      <c r="L38" s="16">
        <f t="shared" si="14"/>
        <v>-251684.39000000013</v>
      </c>
      <c r="M38" s="15">
        <f t="shared" si="15"/>
        <v>80.714376297425588</v>
      </c>
    </row>
    <row r="39" spans="1:13" ht="45" x14ac:dyDescent="0.25">
      <c r="A39" s="9" t="s">
        <v>68</v>
      </c>
      <c r="B39" s="10" t="s">
        <v>59</v>
      </c>
      <c r="C39" s="10" t="s">
        <v>69</v>
      </c>
      <c r="D39" s="11">
        <v>2064872.57</v>
      </c>
      <c r="E39" s="11">
        <v>695568.88</v>
      </c>
      <c r="F39" s="11">
        <v>650000</v>
      </c>
      <c r="G39" s="11">
        <v>328000</v>
      </c>
      <c r="H39" s="11">
        <v>259461.74</v>
      </c>
      <c r="I39" s="18">
        <f t="shared" si="11"/>
        <v>-68538.260000000009</v>
      </c>
      <c r="J39" s="17">
        <f t="shared" si="12"/>
        <v>79.104189024390237</v>
      </c>
      <c r="K39" s="17">
        <f t="shared" si="13"/>
        <v>39.917190769230771</v>
      </c>
      <c r="L39" s="18">
        <f t="shared" si="14"/>
        <v>-436107.14</v>
      </c>
      <c r="M39" s="17">
        <f t="shared" si="15"/>
        <v>37.302091490924667</v>
      </c>
    </row>
    <row r="40" spans="1:13" ht="45" x14ac:dyDescent="0.25">
      <c r="A40" s="9" t="s">
        <v>70</v>
      </c>
      <c r="B40" s="10" t="s">
        <v>59</v>
      </c>
      <c r="C40" s="10" t="s">
        <v>71</v>
      </c>
      <c r="D40" s="11">
        <v>1612795.24</v>
      </c>
      <c r="E40" s="11">
        <v>609467.42000000004</v>
      </c>
      <c r="F40" s="11">
        <v>700000</v>
      </c>
      <c r="G40" s="11">
        <v>210000</v>
      </c>
      <c r="H40" s="11">
        <v>793890.17</v>
      </c>
      <c r="I40" s="18">
        <f t="shared" si="11"/>
        <v>583890.17000000004</v>
      </c>
      <c r="J40" s="17">
        <f t="shared" si="12"/>
        <v>378.04293809523813</v>
      </c>
      <c r="K40" s="17">
        <f t="shared" si="13"/>
        <v>113.41288142857144</v>
      </c>
      <c r="L40" s="18">
        <f t="shared" si="14"/>
        <v>184422.75</v>
      </c>
      <c r="M40" s="17">
        <f t="shared" si="15"/>
        <v>130.2596568656615</v>
      </c>
    </row>
    <row r="41" spans="1:13" ht="31.5" x14ac:dyDescent="0.25">
      <c r="A41" s="6" t="s">
        <v>72</v>
      </c>
      <c r="B41" s="7" t="s">
        <v>5</v>
      </c>
      <c r="C41" s="7" t="s">
        <v>73</v>
      </c>
      <c r="D41" s="8">
        <v>16074.1</v>
      </c>
      <c r="E41" s="8">
        <v>0</v>
      </c>
      <c r="F41" s="8">
        <v>0</v>
      </c>
      <c r="G41" s="8">
        <v>0</v>
      </c>
      <c r="H41" s="8">
        <v>11.55</v>
      </c>
      <c r="I41" s="16">
        <f t="shared" si="11"/>
        <v>11.55</v>
      </c>
      <c r="J41" s="15">
        <v>0</v>
      </c>
      <c r="K41" s="15">
        <v>0</v>
      </c>
      <c r="L41" s="16">
        <f t="shared" si="14"/>
        <v>11.55</v>
      </c>
      <c r="M41" s="15">
        <v>0</v>
      </c>
    </row>
    <row r="42" spans="1:13" ht="90" x14ac:dyDescent="0.25">
      <c r="A42" s="9" t="s">
        <v>74</v>
      </c>
      <c r="B42" s="10" t="s">
        <v>76</v>
      </c>
      <c r="C42" s="10" t="s">
        <v>75</v>
      </c>
      <c r="D42" s="11">
        <v>16074.1</v>
      </c>
      <c r="E42" s="11">
        <v>0</v>
      </c>
      <c r="F42" s="11">
        <v>0</v>
      </c>
      <c r="G42" s="11">
        <v>0</v>
      </c>
      <c r="H42" s="11">
        <v>11.55</v>
      </c>
      <c r="I42" s="18">
        <f t="shared" si="11"/>
        <v>11.55</v>
      </c>
      <c r="J42" s="17">
        <v>0</v>
      </c>
      <c r="K42" s="17">
        <v>0</v>
      </c>
      <c r="L42" s="18">
        <f t="shared" si="14"/>
        <v>11.55</v>
      </c>
      <c r="M42" s="17">
        <v>0</v>
      </c>
    </row>
    <row r="43" spans="1:13" x14ac:dyDescent="0.25">
      <c r="A43" s="6" t="s">
        <v>77</v>
      </c>
      <c r="B43" s="7" t="s">
        <v>5</v>
      </c>
      <c r="C43" s="7" t="s">
        <v>78</v>
      </c>
      <c r="D43" s="8">
        <v>233491.25</v>
      </c>
      <c r="E43" s="8">
        <v>0</v>
      </c>
      <c r="F43" s="8">
        <v>233000</v>
      </c>
      <c r="G43" s="8">
        <v>0</v>
      </c>
      <c r="H43" s="8">
        <v>0</v>
      </c>
      <c r="I43" s="16">
        <f t="shared" si="11"/>
        <v>0</v>
      </c>
      <c r="J43" s="15">
        <v>0</v>
      </c>
      <c r="K43" s="15">
        <f t="shared" si="13"/>
        <v>0</v>
      </c>
      <c r="L43" s="16">
        <f t="shared" si="14"/>
        <v>0</v>
      </c>
      <c r="M43" s="15">
        <v>0</v>
      </c>
    </row>
    <row r="44" spans="1:13" ht="22.5" x14ac:dyDescent="0.25">
      <c r="A44" s="9" t="s">
        <v>79</v>
      </c>
      <c r="B44" s="10" t="s">
        <v>59</v>
      </c>
      <c r="C44" s="10" t="s">
        <v>80</v>
      </c>
      <c r="D44" s="11">
        <v>233491.25</v>
      </c>
      <c r="E44" s="11">
        <v>0</v>
      </c>
      <c r="F44" s="11">
        <v>233000</v>
      </c>
      <c r="G44" s="11">
        <v>0</v>
      </c>
      <c r="H44" s="11">
        <v>0</v>
      </c>
      <c r="I44" s="18">
        <f t="shared" si="11"/>
        <v>0</v>
      </c>
      <c r="J44" s="17">
        <v>0</v>
      </c>
      <c r="K44" s="17">
        <f t="shared" si="13"/>
        <v>0</v>
      </c>
      <c r="L44" s="18">
        <f t="shared" si="14"/>
        <v>0</v>
      </c>
      <c r="M44" s="17">
        <v>0</v>
      </c>
    </row>
    <row r="45" spans="1:13" ht="42" x14ac:dyDescent="0.25">
      <c r="A45" s="6" t="s">
        <v>81</v>
      </c>
      <c r="B45" s="7" t="s">
        <v>5</v>
      </c>
      <c r="C45" s="7" t="s">
        <v>82</v>
      </c>
      <c r="D45" s="8">
        <v>304154670.79000002</v>
      </c>
      <c r="E45" s="8">
        <v>48692455.399999999</v>
      </c>
      <c r="F45" s="8">
        <v>166018000</v>
      </c>
      <c r="G45" s="8">
        <v>39152000</v>
      </c>
      <c r="H45" s="8">
        <v>41379445.490000002</v>
      </c>
      <c r="I45" s="16">
        <f t="shared" ref="I45:I68" si="22">H45-G45</f>
        <v>2227445.4900000021</v>
      </c>
      <c r="J45" s="15">
        <f t="shared" ref="J45:J67" si="23">H45/G45*100</f>
        <v>105.68922530138947</v>
      </c>
      <c r="K45" s="15">
        <f t="shared" ref="K45:K67" si="24">H45/F45*100</f>
        <v>24.924674125697216</v>
      </c>
      <c r="L45" s="16">
        <f t="shared" ref="L45:L68" si="25">H45-E45</f>
        <v>-7313009.9099999964</v>
      </c>
      <c r="M45" s="15">
        <f t="shared" ref="M45:M68" si="26">H45/E45*100</f>
        <v>84.981225838941782</v>
      </c>
    </row>
    <row r="46" spans="1:13" ht="56.25" x14ac:dyDescent="0.25">
      <c r="A46" s="9" t="s">
        <v>83</v>
      </c>
      <c r="B46" s="10" t="s">
        <v>59</v>
      </c>
      <c r="C46" s="10" t="s">
        <v>84</v>
      </c>
      <c r="D46" s="11">
        <v>6456136.3300000001</v>
      </c>
      <c r="E46" s="11">
        <v>1396076.91</v>
      </c>
      <c r="F46" s="11">
        <v>2630000</v>
      </c>
      <c r="G46" s="11">
        <v>620000</v>
      </c>
      <c r="H46" s="11">
        <v>1199870.96</v>
      </c>
      <c r="I46" s="18">
        <f t="shared" si="22"/>
        <v>579870.96</v>
      </c>
      <c r="J46" s="17">
        <f t="shared" si="23"/>
        <v>193.52757419354839</v>
      </c>
      <c r="K46" s="17">
        <f t="shared" si="24"/>
        <v>45.622469961977188</v>
      </c>
      <c r="L46" s="18">
        <f t="shared" si="25"/>
        <v>-196205.94999999995</v>
      </c>
      <c r="M46" s="17">
        <f t="shared" si="26"/>
        <v>85.94590680537793</v>
      </c>
    </row>
    <row r="47" spans="1:13" ht="56.25" x14ac:dyDescent="0.25">
      <c r="A47" s="9" t="s">
        <v>85</v>
      </c>
      <c r="B47" s="10" t="s">
        <v>59</v>
      </c>
      <c r="C47" s="10" t="s">
        <v>86</v>
      </c>
      <c r="D47" s="11">
        <v>75083772.629999995</v>
      </c>
      <c r="E47" s="11">
        <v>16778837.09</v>
      </c>
      <c r="F47" s="11">
        <v>70988000</v>
      </c>
      <c r="G47" s="11">
        <v>16000000</v>
      </c>
      <c r="H47" s="11">
        <v>19751586.149999999</v>
      </c>
      <c r="I47" s="18">
        <f t="shared" si="22"/>
        <v>3751586.1499999985</v>
      </c>
      <c r="J47" s="17">
        <f t="shared" si="23"/>
        <v>123.44741343749999</v>
      </c>
      <c r="K47" s="17">
        <f t="shared" si="24"/>
        <v>27.823838043049527</v>
      </c>
      <c r="L47" s="18">
        <f t="shared" si="25"/>
        <v>2972749.0599999987</v>
      </c>
      <c r="M47" s="17">
        <f t="shared" si="26"/>
        <v>117.71725325214418</v>
      </c>
    </row>
    <row r="48" spans="1:13" ht="67.5" x14ac:dyDescent="0.25">
      <c r="A48" s="9" t="s">
        <v>87</v>
      </c>
      <c r="B48" s="10" t="s">
        <v>59</v>
      </c>
      <c r="C48" s="10" t="s">
        <v>88</v>
      </c>
      <c r="D48" s="11">
        <v>-35955.11</v>
      </c>
      <c r="E48" s="11">
        <v>0</v>
      </c>
      <c r="F48" s="11">
        <v>848000</v>
      </c>
      <c r="G48" s="11">
        <v>211000</v>
      </c>
      <c r="H48" s="11">
        <v>23328</v>
      </c>
      <c r="I48" s="18">
        <f t="shared" si="22"/>
        <v>-187672</v>
      </c>
      <c r="J48" s="17">
        <f t="shared" si="23"/>
        <v>11.055924170616112</v>
      </c>
      <c r="K48" s="17">
        <f t="shared" si="24"/>
        <v>2.7509433962264151</v>
      </c>
      <c r="L48" s="18">
        <f t="shared" si="25"/>
        <v>23328</v>
      </c>
      <c r="M48" s="17">
        <v>0</v>
      </c>
    </row>
    <row r="49" spans="1:13" ht="56.25" x14ac:dyDescent="0.25">
      <c r="A49" s="9" t="s">
        <v>89</v>
      </c>
      <c r="B49" s="10" t="s">
        <v>52</v>
      </c>
      <c r="C49" s="10" t="s">
        <v>90</v>
      </c>
      <c r="D49" s="11">
        <v>661958.06999999995</v>
      </c>
      <c r="E49" s="11">
        <v>0</v>
      </c>
      <c r="F49" s="11">
        <v>662000</v>
      </c>
      <c r="G49" s="11">
        <v>0</v>
      </c>
      <c r="H49" s="11">
        <v>247607.62</v>
      </c>
      <c r="I49" s="18">
        <f t="shared" si="22"/>
        <v>247607.62</v>
      </c>
      <c r="J49" s="17">
        <v>0</v>
      </c>
      <c r="K49" s="17">
        <f t="shared" si="24"/>
        <v>37.40296374622357</v>
      </c>
      <c r="L49" s="18">
        <f t="shared" si="25"/>
        <v>247607.62</v>
      </c>
      <c r="M49" s="17">
        <v>0</v>
      </c>
    </row>
    <row r="50" spans="1:13" ht="45" x14ac:dyDescent="0.25">
      <c r="A50" s="9" t="s">
        <v>91</v>
      </c>
      <c r="B50" s="10" t="s">
        <v>5</v>
      </c>
      <c r="C50" s="10" t="s">
        <v>92</v>
      </c>
      <c r="D50" s="11">
        <v>221988758.87</v>
      </c>
      <c r="E50" s="11">
        <v>30517541.399999999</v>
      </c>
      <c r="F50" s="11">
        <v>90890000</v>
      </c>
      <c r="G50" s="11">
        <v>22321000</v>
      </c>
      <c r="H50" s="11">
        <v>20157052.760000002</v>
      </c>
      <c r="I50" s="18">
        <f t="shared" si="22"/>
        <v>-2163947.2399999984</v>
      </c>
      <c r="J50" s="17">
        <f t="shared" si="23"/>
        <v>90.305330227140374</v>
      </c>
      <c r="K50" s="17">
        <f t="shared" si="24"/>
        <v>22.177415293211578</v>
      </c>
      <c r="L50" s="18">
        <f t="shared" si="25"/>
        <v>-10360488.639999997</v>
      </c>
      <c r="M50" s="17">
        <f t="shared" si="26"/>
        <v>66.05070996970943</v>
      </c>
    </row>
    <row r="51" spans="1:13" ht="56.25" x14ac:dyDescent="0.25">
      <c r="A51" s="9" t="s">
        <v>93</v>
      </c>
      <c r="B51" s="10" t="s">
        <v>52</v>
      </c>
      <c r="C51" s="10" t="s">
        <v>94</v>
      </c>
      <c r="D51" s="11">
        <v>109062936</v>
      </c>
      <c r="E51" s="11">
        <v>0</v>
      </c>
      <c r="F51" s="11">
        <v>0</v>
      </c>
      <c r="G51" s="11">
        <v>0</v>
      </c>
      <c r="H51" s="11">
        <v>0</v>
      </c>
      <c r="I51" s="18">
        <f t="shared" si="22"/>
        <v>0</v>
      </c>
      <c r="J51" s="17">
        <v>0</v>
      </c>
      <c r="K51" s="17">
        <v>0</v>
      </c>
      <c r="L51" s="18">
        <f t="shared" si="25"/>
        <v>0</v>
      </c>
      <c r="M51" s="17">
        <v>0</v>
      </c>
    </row>
    <row r="52" spans="1:13" ht="56.25" x14ac:dyDescent="0.25">
      <c r="A52" s="9" t="s">
        <v>95</v>
      </c>
      <c r="B52" s="10" t="s">
        <v>52</v>
      </c>
      <c r="C52" s="10" t="s">
        <v>96</v>
      </c>
      <c r="D52" s="11">
        <v>46893176.979999997</v>
      </c>
      <c r="E52" s="11">
        <v>18534639.100000001</v>
      </c>
      <c r="F52" s="11">
        <v>29503000</v>
      </c>
      <c r="G52" s="11">
        <v>7375000</v>
      </c>
      <c r="H52" s="11">
        <v>8127585.8600000003</v>
      </c>
      <c r="I52" s="18">
        <f t="shared" si="22"/>
        <v>752585.86000000034</v>
      </c>
      <c r="J52" s="17">
        <f t="shared" si="23"/>
        <v>110.2045540338983</v>
      </c>
      <c r="K52" s="17">
        <f t="shared" si="24"/>
        <v>27.548336982679729</v>
      </c>
      <c r="L52" s="18">
        <f t="shared" si="25"/>
        <v>-10407053.240000002</v>
      </c>
      <c r="M52" s="17">
        <f t="shared" si="26"/>
        <v>43.850791030508923</v>
      </c>
    </row>
    <row r="53" spans="1:13" ht="56.25" x14ac:dyDescent="0.25">
      <c r="A53" s="9" t="s">
        <v>97</v>
      </c>
      <c r="B53" s="10" t="s">
        <v>52</v>
      </c>
      <c r="C53" s="10" t="s">
        <v>98</v>
      </c>
      <c r="D53" s="11">
        <v>66032645.890000001</v>
      </c>
      <c r="E53" s="11">
        <v>11982902.300000001</v>
      </c>
      <c r="F53" s="11">
        <v>61387000</v>
      </c>
      <c r="G53" s="11">
        <v>14946000</v>
      </c>
      <c r="H53" s="11">
        <v>12029466.9</v>
      </c>
      <c r="I53" s="18">
        <f t="shared" si="22"/>
        <v>-2916533.0999999996</v>
      </c>
      <c r="J53" s="17">
        <f t="shared" si="23"/>
        <v>80.486196306704144</v>
      </c>
      <c r="K53" s="17">
        <f t="shared" si="24"/>
        <v>19.596114649681528</v>
      </c>
      <c r="L53" s="18">
        <f t="shared" si="25"/>
        <v>46564.599999999627</v>
      </c>
      <c r="M53" s="17">
        <f t="shared" si="26"/>
        <v>100.38859200245669</v>
      </c>
    </row>
    <row r="54" spans="1:13" x14ac:dyDescent="0.25">
      <c r="A54" s="6" t="s">
        <v>99</v>
      </c>
      <c r="B54" s="7" t="s">
        <v>5</v>
      </c>
      <c r="C54" s="7" t="s">
        <v>100</v>
      </c>
      <c r="D54" s="8">
        <v>4715977.72</v>
      </c>
      <c r="E54" s="8">
        <v>2799585.86</v>
      </c>
      <c r="F54" s="8">
        <v>5764000</v>
      </c>
      <c r="G54" s="8">
        <v>3071000</v>
      </c>
      <c r="H54" s="8">
        <v>3788466.93</v>
      </c>
      <c r="I54" s="16">
        <f t="shared" si="22"/>
        <v>717466.93000000017</v>
      </c>
      <c r="J54" s="15">
        <f t="shared" si="23"/>
        <v>123.36264832302182</v>
      </c>
      <c r="K54" s="15">
        <f t="shared" si="24"/>
        <v>65.726352012491333</v>
      </c>
      <c r="L54" s="16">
        <f t="shared" si="25"/>
        <v>988881.0700000003</v>
      </c>
      <c r="M54" s="15">
        <f t="shared" si="26"/>
        <v>135.32240550750606</v>
      </c>
    </row>
    <row r="55" spans="1:13" x14ac:dyDescent="0.25">
      <c r="A55" s="6" t="s">
        <v>101</v>
      </c>
      <c r="B55" s="7" t="s">
        <v>5</v>
      </c>
      <c r="C55" s="7" t="s">
        <v>102</v>
      </c>
      <c r="D55" s="8">
        <v>4715977.72</v>
      </c>
      <c r="E55" s="8">
        <v>2799585.86</v>
      </c>
      <c r="F55" s="8">
        <v>5764000</v>
      </c>
      <c r="G55" s="8">
        <v>3071000</v>
      </c>
      <c r="H55" s="8">
        <v>3788466.93</v>
      </c>
      <c r="I55" s="16">
        <f t="shared" si="22"/>
        <v>717466.93000000017</v>
      </c>
      <c r="J55" s="15">
        <f t="shared" si="23"/>
        <v>123.36264832302182</v>
      </c>
      <c r="K55" s="15">
        <f t="shared" si="24"/>
        <v>65.726352012491333</v>
      </c>
      <c r="L55" s="16">
        <f t="shared" si="25"/>
        <v>988881.0700000003</v>
      </c>
      <c r="M55" s="15">
        <f t="shared" si="26"/>
        <v>135.32240550750606</v>
      </c>
    </row>
    <row r="56" spans="1:13" x14ac:dyDescent="0.25">
      <c r="A56" s="6" t="s">
        <v>103</v>
      </c>
      <c r="B56" s="7" t="s">
        <v>5</v>
      </c>
      <c r="C56" s="7" t="s">
        <v>104</v>
      </c>
      <c r="D56" s="8">
        <v>621322072.80999994</v>
      </c>
      <c r="E56" s="8">
        <v>86918857.680000007</v>
      </c>
      <c r="F56" s="8">
        <v>654211000</v>
      </c>
      <c r="G56" s="8">
        <v>184847000</v>
      </c>
      <c r="H56" s="8">
        <v>120714836.43000001</v>
      </c>
      <c r="I56" s="16">
        <f t="shared" si="22"/>
        <v>-64132163.569999993</v>
      </c>
      <c r="J56" s="15">
        <f t="shared" si="23"/>
        <v>65.305272160218991</v>
      </c>
      <c r="K56" s="15">
        <f t="shared" si="24"/>
        <v>18.451972900180525</v>
      </c>
      <c r="L56" s="16">
        <f t="shared" si="25"/>
        <v>33795978.75</v>
      </c>
      <c r="M56" s="15">
        <f t="shared" si="26"/>
        <v>138.88221687682906</v>
      </c>
    </row>
    <row r="57" spans="1:13" x14ac:dyDescent="0.25">
      <c r="A57" s="6" t="s">
        <v>105</v>
      </c>
      <c r="B57" s="7" t="s">
        <v>5</v>
      </c>
      <c r="C57" s="7" t="s">
        <v>106</v>
      </c>
      <c r="D57" s="8">
        <v>412723424.52999997</v>
      </c>
      <c r="E57" s="8">
        <v>79832645.950000003</v>
      </c>
      <c r="F57" s="8">
        <v>557155000</v>
      </c>
      <c r="G57" s="8">
        <v>152067000</v>
      </c>
      <c r="H57" s="8">
        <v>85305955.810000002</v>
      </c>
      <c r="I57" s="16">
        <f t="shared" si="22"/>
        <v>-66761044.189999998</v>
      </c>
      <c r="J57" s="15">
        <f t="shared" si="23"/>
        <v>56.097612111766523</v>
      </c>
      <c r="K57" s="15">
        <f t="shared" si="24"/>
        <v>15.310991700693705</v>
      </c>
      <c r="L57" s="16">
        <f t="shared" si="25"/>
        <v>5473309.8599999994</v>
      </c>
      <c r="M57" s="15">
        <f t="shared" si="26"/>
        <v>106.85597952425125</v>
      </c>
    </row>
    <row r="58" spans="1:13" ht="33.75" x14ac:dyDescent="0.25">
      <c r="A58" s="9" t="s">
        <v>107</v>
      </c>
      <c r="B58" s="10" t="s">
        <v>52</v>
      </c>
      <c r="C58" s="10" t="s">
        <v>108</v>
      </c>
      <c r="D58" s="11">
        <v>30692677.530000001</v>
      </c>
      <c r="E58" s="11">
        <v>7877354.8700000001</v>
      </c>
      <c r="F58" s="11">
        <v>28000000</v>
      </c>
      <c r="G58" s="11">
        <v>5835000</v>
      </c>
      <c r="H58" s="11">
        <v>8740638.2899999991</v>
      </c>
      <c r="I58" s="18">
        <f t="shared" si="22"/>
        <v>2905638.2899999991</v>
      </c>
      <c r="J58" s="17">
        <f t="shared" si="23"/>
        <v>149.79671448157669</v>
      </c>
      <c r="K58" s="17">
        <f t="shared" si="24"/>
        <v>31.216565321428568</v>
      </c>
      <c r="L58" s="18">
        <f t="shared" si="25"/>
        <v>863283.41999999899</v>
      </c>
      <c r="M58" s="17">
        <f t="shared" si="26"/>
        <v>110.95905204534728</v>
      </c>
    </row>
    <row r="59" spans="1:13" ht="45" x14ac:dyDescent="0.25">
      <c r="A59" s="9" t="s">
        <v>109</v>
      </c>
      <c r="B59" s="10" t="s">
        <v>111</v>
      </c>
      <c r="C59" s="10" t="s">
        <v>110</v>
      </c>
      <c r="D59" s="11">
        <v>381838747</v>
      </c>
      <c r="E59" s="11">
        <v>71904891.079999998</v>
      </c>
      <c r="F59" s="11">
        <v>529052000</v>
      </c>
      <c r="G59" s="11">
        <v>146184000</v>
      </c>
      <c r="H59" s="11">
        <v>76451317.519999996</v>
      </c>
      <c r="I59" s="18">
        <f t="shared" si="22"/>
        <v>-69732682.480000004</v>
      </c>
      <c r="J59" s="17">
        <f t="shared" si="23"/>
        <v>52.298006293438405</v>
      </c>
      <c r="K59" s="17">
        <f t="shared" si="24"/>
        <v>14.450624422552035</v>
      </c>
      <c r="L59" s="18">
        <f t="shared" si="25"/>
        <v>4546426.4399999976</v>
      </c>
      <c r="M59" s="17">
        <f t="shared" si="26"/>
        <v>106.32283335905721</v>
      </c>
    </row>
    <row r="60" spans="1:13" ht="22.5" x14ac:dyDescent="0.25">
      <c r="A60" s="9" t="s">
        <v>112</v>
      </c>
      <c r="B60" s="10" t="s">
        <v>111</v>
      </c>
      <c r="C60" s="10" t="s">
        <v>113</v>
      </c>
      <c r="D60" s="11">
        <v>192000</v>
      </c>
      <c r="E60" s="11">
        <v>50400</v>
      </c>
      <c r="F60" s="11">
        <v>103000</v>
      </c>
      <c r="G60" s="11">
        <v>48000</v>
      </c>
      <c r="H60" s="11">
        <v>114000</v>
      </c>
      <c r="I60" s="18">
        <f t="shared" si="22"/>
        <v>66000</v>
      </c>
      <c r="J60" s="17">
        <f t="shared" si="23"/>
        <v>237.5</v>
      </c>
      <c r="K60" s="17">
        <f t="shared" si="24"/>
        <v>110.67961165048543</v>
      </c>
      <c r="L60" s="18">
        <f t="shared" si="25"/>
        <v>63600</v>
      </c>
      <c r="M60" s="17">
        <f t="shared" si="26"/>
        <v>226.19047619047618</v>
      </c>
    </row>
    <row r="61" spans="1:13" x14ac:dyDescent="0.25">
      <c r="A61" s="6" t="s">
        <v>114</v>
      </c>
      <c r="B61" s="7" t="s">
        <v>5</v>
      </c>
      <c r="C61" s="7" t="s">
        <v>115</v>
      </c>
      <c r="D61" s="8">
        <v>208598648.28</v>
      </c>
      <c r="E61" s="8">
        <v>7086211.7300000004</v>
      </c>
      <c r="F61" s="8">
        <v>97056000</v>
      </c>
      <c r="G61" s="8">
        <v>32780000</v>
      </c>
      <c r="H61" s="8">
        <v>35408880.619999997</v>
      </c>
      <c r="I61" s="16">
        <f t="shared" si="22"/>
        <v>2628880.6199999973</v>
      </c>
      <c r="J61" s="15">
        <f t="shared" si="23"/>
        <v>108.01977004270896</v>
      </c>
      <c r="K61" s="15">
        <f t="shared" si="24"/>
        <v>36.482938324266399</v>
      </c>
      <c r="L61" s="16">
        <f t="shared" si="25"/>
        <v>28322668.889999997</v>
      </c>
      <c r="M61" s="15">
        <f t="shared" si="26"/>
        <v>499.68702558087398</v>
      </c>
    </row>
    <row r="62" spans="1:13" ht="22.5" x14ac:dyDescent="0.25">
      <c r="A62" s="9" t="s">
        <v>116</v>
      </c>
      <c r="B62" s="10" t="s">
        <v>111</v>
      </c>
      <c r="C62" s="10" t="s">
        <v>117</v>
      </c>
      <c r="D62" s="11">
        <v>670956.86</v>
      </c>
      <c r="E62" s="11">
        <v>98739.92</v>
      </c>
      <c r="F62" s="11">
        <v>0</v>
      </c>
      <c r="G62" s="11">
        <v>0</v>
      </c>
      <c r="H62" s="11">
        <v>45734.87</v>
      </c>
      <c r="I62" s="18">
        <f t="shared" si="22"/>
        <v>45734.87</v>
      </c>
      <c r="J62" s="17">
        <v>0</v>
      </c>
      <c r="K62" s="17">
        <v>0</v>
      </c>
      <c r="L62" s="18">
        <f t="shared" si="25"/>
        <v>-53005.049999999996</v>
      </c>
      <c r="M62" s="17">
        <f t="shared" si="26"/>
        <v>46.318520412007629</v>
      </c>
    </row>
    <row r="63" spans="1:13" ht="22.5" x14ac:dyDescent="0.25">
      <c r="A63" s="9" t="s">
        <v>118</v>
      </c>
      <c r="B63" s="10" t="s">
        <v>120</v>
      </c>
      <c r="C63" s="10" t="s">
        <v>119</v>
      </c>
      <c r="D63" s="11">
        <v>13506.78</v>
      </c>
      <c r="E63" s="11">
        <v>0</v>
      </c>
      <c r="F63" s="11">
        <v>46000</v>
      </c>
      <c r="G63" s="11">
        <v>46000</v>
      </c>
      <c r="H63" s="11">
        <v>46085.13</v>
      </c>
      <c r="I63" s="18">
        <f t="shared" si="22"/>
        <v>85.129999999997381</v>
      </c>
      <c r="J63" s="17">
        <f t="shared" si="23"/>
        <v>100.1850652173913</v>
      </c>
      <c r="K63" s="17">
        <f t="shared" si="24"/>
        <v>100.1850652173913</v>
      </c>
      <c r="L63" s="18">
        <f t="shared" si="25"/>
        <v>46085.13</v>
      </c>
      <c r="M63" s="17">
        <v>0</v>
      </c>
    </row>
    <row r="64" spans="1:13" ht="22.5" x14ac:dyDescent="0.25">
      <c r="A64" s="9" t="s">
        <v>118</v>
      </c>
      <c r="B64" s="10" t="s">
        <v>121</v>
      </c>
      <c r="C64" s="10" t="s">
        <v>119</v>
      </c>
      <c r="D64" s="11">
        <v>4426.55</v>
      </c>
      <c r="E64" s="11">
        <v>0</v>
      </c>
      <c r="F64" s="11">
        <v>0</v>
      </c>
      <c r="G64" s="11">
        <v>0</v>
      </c>
      <c r="H64" s="11">
        <v>0</v>
      </c>
      <c r="I64" s="18">
        <f t="shared" si="22"/>
        <v>0</v>
      </c>
      <c r="J64" s="17">
        <v>0</v>
      </c>
      <c r="K64" s="17">
        <v>0</v>
      </c>
      <c r="L64" s="18">
        <f t="shared" si="25"/>
        <v>0</v>
      </c>
      <c r="M64" s="17">
        <v>0</v>
      </c>
    </row>
    <row r="65" spans="1:13" ht="22.5" x14ac:dyDescent="0.25">
      <c r="A65" s="9" t="s">
        <v>118</v>
      </c>
      <c r="B65" s="10" t="s">
        <v>111</v>
      </c>
      <c r="C65" s="10" t="s">
        <v>119</v>
      </c>
      <c r="D65" s="11">
        <v>56956.08</v>
      </c>
      <c r="E65" s="11">
        <v>51149.08</v>
      </c>
      <c r="F65" s="11">
        <v>0</v>
      </c>
      <c r="G65" s="11">
        <v>0</v>
      </c>
      <c r="H65" s="11">
        <v>7854.13</v>
      </c>
      <c r="I65" s="18">
        <f t="shared" si="22"/>
        <v>7854.13</v>
      </c>
      <c r="J65" s="17">
        <v>0</v>
      </c>
      <c r="K65" s="17">
        <v>0</v>
      </c>
      <c r="L65" s="18">
        <f t="shared" si="25"/>
        <v>-43294.950000000004</v>
      </c>
      <c r="M65" s="17">
        <f t="shared" si="26"/>
        <v>15.35536905062613</v>
      </c>
    </row>
    <row r="66" spans="1:13" ht="22.5" x14ac:dyDescent="0.25">
      <c r="A66" s="9" t="s">
        <v>118</v>
      </c>
      <c r="B66" s="10" t="s">
        <v>52</v>
      </c>
      <c r="C66" s="10" t="s">
        <v>119</v>
      </c>
      <c r="D66" s="11">
        <v>58841469.740000002</v>
      </c>
      <c r="E66" s="11">
        <v>109001.02</v>
      </c>
      <c r="F66" s="11">
        <v>14373000</v>
      </c>
      <c r="G66" s="11">
        <v>14373000</v>
      </c>
      <c r="H66" s="11">
        <v>16584862.52</v>
      </c>
      <c r="I66" s="18">
        <f t="shared" si="22"/>
        <v>2211862.5199999996</v>
      </c>
      <c r="J66" s="17">
        <f t="shared" si="23"/>
        <v>115.38901078410908</v>
      </c>
      <c r="K66" s="17">
        <f t="shared" si="24"/>
        <v>115.38901078410908</v>
      </c>
      <c r="L66" s="18">
        <f t="shared" si="25"/>
        <v>16475861.5</v>
      </c>
      <c r="M66" s="17">
        <f t="shared" si="26"/>
        <v>15215.327819868107</v>
      </c>
    </row>
    <row r="67" spans="1:13" ht="22.5" x14ac:dyDescent="0.25">
      <c r="A67" s="9" t="s">
        <v>122</v>
      </c>
      <c r="B67" s="10" t="s">
        <v>52</v>
      </c>
      <c r="C67" s="10" t="s">
        <v>123</v>
      </c>
      <c r="D67" s="11">
        <v>479300</v>
      </c>
      <c r="E67" s="11">
        <v>84000</v>
      </c>
      <c r="F67" s="11">
        <v>494000</v>
      </c>
      <c r="G67" s="11">
        <v>102000</v>
      </c>
      <c r="H67" s="11">
        <v>25200</v>
      </c>
      <c r="I67" s="18">
        <f t="shared" si="22"/>
        <v>-76800</v>
      </c>
      <c r="J67" s="17">
        <f t="shared" si="23"/>
        <v>24.705882352941178</v>
      </c>
      <c r="K67" s="17">
        <f t="shared" si="24"/>
        <v>5.1012145748987852</v>
      </c>
      <c r="L67" s="18">
        <f t="shared" si="25"/>
        <v>-58800</v>
      </c>
      <c r="M67" s="17">
        <f t="shared" si="26"/>
        <v>30</v>
      </c>
    </row>
    <row r="68" spans="1:13" ht="22.5" x14ac:dyDescent="0.25">
      <c r="A68" s="9" t="s">
        <v>124</v>
      </c>
      <c r="B68" s="10" t="s">
        <v>111</v>
      </c>
      <c r="C68" s="10" t="s">
        <v>125</v>
      </c>
      <c r="D68" s="11">
        <v>774695.85</v>
      </c>
      <c r="E68" s="11">
        <v>77810.259999999995</v>
      </c>
      <c r="F68" s="11">
        <v>0</v>
      </c>
      <c r="G68" s="11">
        <v>0</v>
      </c>
      <c r="H68" s="11">
        <v>31398.14</v>
      </c>
      <c r="I68" s="18">
        <f t="shared" si="22"/>
        <v>31398.14</v>
      </c>
      <c r="J68" s="17">
        <v>0</v>
      </c>
      <c r="K68" s="17">
        <v>0</v>
      </c>
      <c r="L68" s="18">
        <f t="shared" si="25"/>
        <v>-46412.119999999995</v>
      </c>
      <c r="M68" s="17">
        <f t="shared" si="26"/>
        <v>40.35218491751602</v>
      </c>
    </row>
    <row r="69" spans="1:13" ht="22.5" x14ac:dyDescent="0.25">
      <c r="A69" s="9" t="s">
        <v>126</v>
      </c>
      <c r="B69" s="10" t="s">
        <v>52</v>
      </c>
      <c r="C69" s="10" t="s">
        <v>127</v>
      </c>
      <c r="D69" s="11">
        <v>128107866.45</v>
      </c>
      <c r="E69" s="11">
        <v>2854494</v>
      </c>
      <c r="F69" s="11">
        <v>70903000</v>
      </c>
      <c r="G69" s="11">
        <v>15456000</v>
      </c>
      <c r="H69" s="11">
        <v>14880679.199999999</v>
      </c>
      <c r="I69" s="18">
        <f t="shared" ref="I69:I88" si="27">H69-G69</f>
        <v>-575320.80000000075</v>
      </c>
      <c r="J69" s="17">
        <f t="shared" ref="J69:J88" si="28">H69/G69*100</f>
        <v>96.277686335403729</v>
      </c>
      <c r="K69" s="17">
        <f t="shared" ref="K69:K88" si="29">H69/F69*100</f>
        <v>20.987375992553208</v>
      </c>
      <c r="L69" s="18">
        <f t="shared" ref="L69:L88" si="30">H69-E69</f>
        <v>12026185.199999999</v>
      </c>
      <c r="M69" s="17">
        <f t="shared" ref="M69:M88" si="31">H69/E69*100</f>
        <v>521.30707578996487</v>
      </c>
    </row>
    <row r="70" spans="1:13" ht="33.75" x14ac:dyDescent="0.25">
      <c r="A70" s="9" t="s">
        <v>128</v>
      </c>
      <c r="B70" s="10" t="s">
        <v>52</v>
      </c>
      <c r="C70" s="10" t="s">
        <v>129</v>
      </c>
      <c r="D70" s="11">
        <v>17210946.149999999</v>
      </c>
      <c r="E70" s="11">
        <v>3126144.39</v>
      </c>
      <c r="F70" s="11">
        <v>10654000</v>
      </c>
      <c r="G70" s="11">
        <v>2661000</v>
      </c>
      <c r="H70" s="11">
        <v>3423453.36</v>
      </c>
      <c r="I70" s="18">
        <f t="shared" si="27"/>
        <v>762453.35999999987</v>
      </c>
      <c r="J70" s="17">
        <f t="shared" si="28"/>
        <v>128.65288838782411</v>
      </c>
      <c r="K70" s="17">
        <f t="shared" si="29"/>
        <v>32.133033226957011</v>
      </c>
      <c r="L70" s="18">
        <f t="shared" si="30"/>
        <v>297308.96999999974</v>
      </c>
      <c r="M70" s="17">
        <f t="shared" si="31"/>
        <v>109.51040428430115</v>
      </c>
    </row>
    <row r="71" spans="1:13" ht="56.25" x14ac:dyDescent="0.25">
      <c r="A71" s="9" t="s">
        <v>130</v>
      </c>
      <c r="B71" s="10" t="s">
        <v>52</v>
      </c>
      <c r="C71" s="10" t="s">
        <v>131</v>
      </c>
      <c r="D71" s="11">
        <v>424311.1</v>
      </c>
      <c r="E71" s="11">
        <v>44404.65</v>
      </c>
      <c r="F71" s="11">
        <v>345000</v>
      </c>
      <c r="G71" s="11">
        <v>84000</v>
      </c>
      <c r="H71" s="11">
        <v>44748.7</v>
      </c>
      <c r="I71" s="18">
        <f t="shared" si="27"/>
        <v>-39251.300000000003</v>
      </c>
      <c r="J71" s="17">
        <f t="shared" si="28"/>
        <v>53.272261904761898</v>
      </c>
      <c r="K71" s="17">
        <f t="shared" si="29"/>
        <v>12.970637681159419</v>
      </c>
      <c r="L71" s="18">
        <f t="shared" si="30"/>
        <v>344.04999999999563</v>
      </c>
      <c r="M71" s="17">
        <f t="shared" si="31"/>
        <v>100.77480624213904</v>
      </c>
    </row>
    <row r="72" spans="1:13" ht="22.5" x14ac:dyDescent="0.25">
      <c r="A72" s="9" t="s">
        <v>132</v>
      </c>
      <c r="B72" s="10" t="s">
        <v>52</v>
      </c>
      <c r="C72" s="10" t="s">
        <v>133</v>
      </c>
      <c r="D72" s="11">
        <v>216559.84</v>
      </c>
      <c r="E72" s="11">
        <v>29516.32</v>
      </c>
      <c r="F72" s="11">
        <v>179000</v>
      </c>
      <c r="G72" s="11">
        <v>43000</v>
      </c>
      <c r="H72" s="11">
        <v>71294.759999999995</v>
      </c>
      <c r="I72" s="18">
        <f t="shared" si="27"/>
        <v>28294.759999999995</v>
      </c>
      <c r="J72" s="17">
        <f t="shared" si="28"/>
        <v>165.80176744186045</v>
      </c>
      <c r="K72" s="17">
        <f t="shared" si="29"/>
        <v>39.829474860335189</v>
      </c>
      <c r="L72" s="18">
        <f t="shared" si="30"/>
        <v>41778.439999999995</v>
      </c>
      <c r="M72" s="17">
        <f t="shared" si="31"/>
        <v>241.54352575117764</v>
      </c>
    </row>
    <row r="73" spans="1:13" x14ac:dyDescent="0.25">
      <c r="A73" s="9" t="s">
        <v>134</v>
      </c>
      <c r="B73" s="10" t="s">
        <v>111</v>
      </c>
      <c r="C73" s="10" t="s">
        <v>135</v>
      </c>
      <c r="D73" s="11">
        <v>917120.9</v>
      </c>
      <c r="E73" s="11">
        <v>388536.34</v>
      </c>
      <c r="F73" s="11">
        <v>0</v>
      </c>
      <c r="G73" s="11">
        <v>0</v>
      </c>
      <c r="H73" s="11">
        <v>1481.97</v>
      </c>
      <c r="I73" s="18">
        <f t="shared" si="27"/>
        <v>1481.97</v>
      </c>
      <c r="J73" s="17">
        <v>0</v>
      </c>
      <c r="K73" s="17">
        <v>0</v>
      </c>
      <c r="L73" s="18">
        <f t="shared" si="30"/>
        <v>-387054.37000000005</v>
      </c>
      <c r="M73" s="17">
        <f t="shared" si="31"/>
        <v>0.38142378136366856</v>
      </c>
    </row>
    <row r="74" spans="1:13" x14ac:dyDescent="0.25">
      <c r="A74" s="9" t="s">
        <v>134</v>
      </c>
      <c r="B74" s="10" t="s">
        <v>52</v>
      </c>
      <c r="C74" s="10" t="s">
        <v>135</v>
      </c>
      <c r="D74" s="11">
        <v>880531.98</v>
      </c>
      <c r="E74" s="11">
        <v>222415.75</v>
      </c>
      <c r="F74" s="11">
        <v>62000</v>
      </c>
      <c r="G74" s="11">
        <v>15000</v>
      </c>
      <c r="H74" s="11">
        <v>246087.84</v>
      </c>
      <c r="I74" s="18">
        <f t="shared" si="27"/>
        <v>231087.84</v>
      </c>
      <c r="J74" s="17">
        <f t="shared" si="28"/>
        <v>1640.5855999999999</v>
      </c>
      <c r="K74" s="17">
        <f t="shared" si="29"/>
        <v>396.91587096774191</v>
      </c>
      <c r="L74" s="18">
        <f t="shared" si="30"/>
        <v>23672.089999999997</v>
      </c>
      <c r="M74" s="17">
        <f t="shared" si="31"/>
        <v>110.64317162790856</v>
      </c>
    </row>
    <row r="75" spans="1:13" x14ac:dyDescent="0.25">
      <c r="A75" s="6" t="s">
        <v>136</v>
      </c>
      <c r="B75" s="7" t="s">
        <v>5</v>
      </c>
      <c r="C75" s="7" t="s">
        <v>137</v>
      </c>
      <c r="D75" s="8">
        <v>1379334856.97</v>
      </c>
      <c r="E75" s="8">
        <v>108008225.17</v>
      </c>
      <c r="F75" s="8">
        <v>634752000</v>
      </c>
      <c r="G75" s="8">
        <v>370909000</v>
      </c>
      <c r="H75" s="8">
        <v>538232034.40999997</v>
      </c>
      <c r="I75" s="16">
        <f t="shared" si="27"/>
        <v>167323034.40999997</v>
      </c>
      <c r="J75" s="15">
        <f t="shared" si="28"/>
        <v>145.11161347122879</v>
      </c>
      <c r="K75" s="15">
        <f t="shared" si="29"/>
        <v>84.794066723696801</v>
      </c>
      <c r="L75" s="16">
        <f t="shared" si="30"/>
        <v>430223809.23999995</v>
      </c>
      <c r="M75" s="15">
        <f t="shared" si="31"/>
        <v>498.32504289636034</v>
      </c>
    </row>
    <row r="76" spans="1:13" x14ac:dyDescent="0.25">
      <c r="A76" s="6" t="s">
        <v>138</v>
      </c>
      <c r="B76" s="7" t="s">
        <v>5</v>
      </c>
      <c r="C76" s="7" t="s">
        <v>139</v>
      </c>
      <c r="D76" s="8">
        <v>55019200</v>
      </c>
      <c r="E76" s="8">
        <v>20895000</v>
      </c>
      <c r="F76" s="8">
        <v>0</v>
      </c>
      <c r="G76" s="8">
        <v>0</v>
      </c>
      <c r="H76" s="8">
        <v>0</v>
      </c>
      <c r="I76" s="16">
        <f t="shared" si="27"/>
        <v>0</v>
      </c>
      <c r="J76" s="15">
        <v>0</v>
      </c>
      <c r="K76" s="15">
        <v>0</v>
      </c>
      <c r="L76" s="16">
        <f t="shared" si="30"/>
        <v>-20895000</v>
      </c>
      <c r="M76" s="15">
        <f t="shared" si="31"/>
        <v>0</v>
      </c>
    </row>
    <row r="77" spans="1:13" x14ac:dyDescent="0.25">
      <c r="A77" s="9" t="s">
        <v>140</v>
      </c>
      <c r="B77" s="10" t="s">
        <v>59</v>
      </c>
      <c r="C77" s="10" t="s">
        <v>141</v>
      </c>
      <c r="D77" s="11">
        <v>55019200</v>
      </c>
      <c r="E77" s="11">
        <v>20895000</v>
      </c>
      <c r="F77" s="11">
        <v>0</v>
      </c>
      <c r="G77" s="11">
        <v>0</v>
      </c>
      <c r="H77" s="11">
        <v>0</v>
      </c>
      <c r="I77" s="18">
        <f t="shared" si="27"/>
        <v>0</v>
      </c>
      <c r="J77" s="17">
        <v>0</v>
      </c>
      <c r="K77" s="17">
        <v>0</v>
      </c>
      <c r="L77" s="18">
        <f t="shared" si="30"/>
        <v>-20895000</v>
      </c>
      <c r="M77" s="17">
        <f t="shared" si="31"/>
        <v>0</v>
      </c>
    </row>
    <row r="78" spans="1:13" ht="42" x14ac:dyDescent="0.25">
      <c r="A78" s="6" t="s">
        <v>142</v>
      </c>
      <c r="B78" s="7" t="s">
        <v>5</v>
      </c>
      <c r="C78" s="7" t="s">
        <v>143</v>
      </c>
      <c r="D78" s="8">
        <v>135346843.13</v>
      </c>
      <c r="E78" s="8">
        <v>16679894.960000001</v>
      </c>
      <c r="F78" s="8">
        <v>0</v>
      </c>
      <c r="G78" s="8">
        <v>0</v>
      </c>
      <c r="H78" s="8">
        <v>39775.839999999997</v>
      </c>
      <c r="I78" s="16">
        <f t="shared" si="27"/>
        <v>39775.839999999997</v>
      </c>
      <c r="J78" s="15">
        <v>0</v>
      </c>
      <c r="K78" s="15">
        <v>0</v>
      </c>
      <c r="L78" s="16">
        <f t="shared" si="30"/>
        <v>-16640119.120000001</v>
      </c>
      <c r="M78" s="15">
        <f t="shared" si="31"/>
        <v>0.23846577029043828</v>
      </c>
    </row>
    <row r="79" spans="1:13" ht="45" x14ac:dyDescent="0.25">
      <c r="A79" s="9" t="s">
        <v>144</v>
      </c>
      <c r="B79" s="10" t="s">
        <v>59</v>
      </c>
      <c r="C79" s="10" t="s">
        <v>145</v>
      </c>
      <c r="D79" s="11">
        <v>135346843.13</v>
      </c>
      <c r="E79" s="11">
        <v>16679894.960000001</v>
      </c>
      <c r="F79" s="11">
        <v>0</v>
      </c>
      <c r="G79" s="11">
        <v>0</v>
      </c>
      <c r="H79" s="11">
        <v>39775.839999999997</v>
      </c>
      <c r="I79" s="18">
        <f t="shared" si="27"/>
        <v>39775.839999999997</v>
      </c>
      <c r="J79" s="17">
        <v>0</v>
      </c>
      <c r="K79" s="17">
        <v>0</v>
      </c>
      <c r="L79" s="18">
        <f t="shared" si="30"/>
        <v>-16640119.120000001</v>
      </c>
      <c r="M79" s="17">
        <f t="shared" si="31"/>
        <v>0.23846577029043828</v>
      </c>
    </row>
    <row r="80" spans="1:13" ht="21" x14ac:dyDescent="0.25">
      <c r="A80" s="6" t="s">
        <v>146</v>
      </c>
      <c r="B80" s="7" t="s">
        <v>5</v>
      </c>
      <c r="C80" s="7" t="s">
        <v>147</v>
      </c>
      <c r="D80" s="8">
        <v>851917904.69000006</v>
      </c>
      <c r="E80" s="8">
        <v>13690168.01</v>
      </c>
      <c r="F80" s="8">
        <v>411632000</v>
      </c>
      <c r="G80" s="8">
        <v>337909000</v>
      </c>
      <c r="H80" s="8">
        <v>379895378.19</v>
      </c>
      <c r="I80" s="16">
        <f t="shared" si="27"/>
        <v>41986378.189999998</v>
      </c>
      <c r="J80" s="15">
        <f t="shared" si="28"/>
        <v>112.42535066837522</v>
      </c>
      <c r="K80" s="15">
        <f t="shared" si="29"/>
        <v>92.290049896509501</v>
      </c>
      <c r="L80" s="16">
        <f t="shared" si="30"/>
        <v>366205210.18000001</v>
      </c>
      <c r="M80" s="15">
        <f t="shared" si="31"/>
        <v>2774.9504455497186</v>
      </c>
    </row>
    <row r="81" spans="1:13" ht="22.5" x14ac:dyDescent="0.25">
      <c r="A81" s="9" t="s">
        <v>148</v>
      </c>
      <c r="B81" s="10" t="s">
        <v>59</v>
      </c>
      <c r="C81" s="10" t="s">
        <v>149</v>
      </c>
      <c r="D81" s="11">
        <v>186090072.47999999</v>
      </c>
      <c r="E81" s="11">
        <v>6538502.6399999997</v>
      </c>
      <c r="F81" s="11">
        <v>79837000</v>
      </c>
      <c r="G81" s="11">
        <v>11000000</v>
      </c>
      <c r="H81" s="11">
        <v>39705605.93</v>
      </c>
      <c r="I81" s="18">
        <f t="shared" si="27"/>
        <v>28705605.93</v>
      </c>
      <c r="J81" s="17">
        <f t="shared" si="28"/>
        <v>360.9600539090909</v>
      </c>
      <c r="K81" s="17">
        <f t="shared" si="29"/>
        <v>49.733339090897708</v>
      </c>
      <c r="L81" s="18">
        <f t="shared" si="30"/>
        <v>33167103.289999999</v>
      </c>
      <c r="M81" s="17">
        <f t="shared" si="31"/>
        <v>607.25839104348825</v>
      </c>
    </row>
    <row r="82" spans="1:13" ht="22.5" x14ac:dyDescent="0.25">
      <c r="A82" s="9" t="s">
        <v>150</v>
      </c>
      <c r="B82" s="10" t="s">
        <v>59</v>
      </c>
      <c r="C82" s="10" t="s">
        <v>151</v>
      </c>
      <c r="D82" s="11">
        <v>665827832.21000004</v>
      </c>
      <c r="E82" s="11">
        <v>7151665.3700000001</v>
      </c>
      <c r="F82" s="11">
        <v>331795000</v>
      </c>
      <c r="G82" s="11">
        <v>326909000</v>
      </c>
      <c r="H82" s="11">
        <v>340189772.25999999</v>
      </c>
      <c r="I82" s="18">
        <f t="shared" si="27"/>
        <v>13280772.25999999</v>
      </c>
      <c r="J82" s="17">
        <f t="shared" si="28"/>
        <v>104.0625287954752</v>
      </c>
      <c r="K82" s="17">
        <f t="shared" si="29"/>
        <v>102.53010812700613</v>
      </c>
      <c r="L82" s="18">
        <f t="shared" si="30"/>
        <v>333038106.88999999</v>
      </c>
      <c r="M82" s="17">
        <f t="shared" si="31"/>
        <v>4756.7909662976863</v>
      </c>
    </row>
    <row r="83" spans="1:13" ht="31.5" x14ac:dyDescent="0.25">
      <c r="A83" s="6" t="s">
        <v>152</v>
      </c>
      <c r="B83" s="7" t="s">
        <v>5</v>
      </c>
      <c r="C83" s="7" t="s">
        <v>153</v>
      </c>
      <c r="D83" s="8">
        <v>337050909.14999998</v>
      </c>
      <c r="E83" s="8">
        <v>56743162.200000003</v>
      </c>
      <c r="F83" s="8">
        <v>166885000</v>
      </c>
      <c r="G83" s="8">
        <v>21000000</v>
      </c>
      <c r="H83" s="8">
        <v>106261008.13</v>
      </c>
      <c r="I83" s="16">
        <f t="shared" si="27"/>
        <v>85261008.129999995</v>
      </c>
      <c r="J83" s="15">
        <f t="shared" si="28"/>
        <v>506.00480061904756</v>
      </c>
      <c r="K83" s="15">
        <f t="shared" si="29"/>
        <v>63.673192995176322</v>
      </c>
      <c r="L83" s="16">
        <f t="shared" si="30"/>
        <v>49517845.929999992</v>
      </c>
      <c r="M83" s="15">
        <f t="shared" si="31"/>
        <v>187.26663092103809</v>
      </c>
    </row>
    <row r="84" spans="1:13" ht="45" x14ac:dyDescent="0.25">
      <c r="A84" s="9" t="s">
        <v>154</v>
      </c>
      <c r="B84" s="10" t="s">
        <v>59</v>
      </c>
      <c r="C84" s="10" t="s">
        <v>155</v>
      </c>
      <c r="D84" s="11">
        <v>329497259.38</v>
      </c>
      <c r="E84" s="11">
        <v>52748869.520000003</v>
      </c>
      <c r="F84" s="11">
        <v>161010000</v>
      </c>
      <c r="G84" s="11">
        <v>20000000</v>
      </c>
      <c r="H84" s="11">
        <v>105807760.77</v>
      </c>
      <c r="I84" s="18">
        <f t="shared" si="27"/>
        <v>85807760.769999996</v>
      </c>
      <c r="J84" s="17">
        <f t="shared" si="28"/>
        <v>529.03880385000002</v>
      </c>
      <c r="K84" s="17">
        <f t="shared" si="29"/>
        <v>65.715024389789463</v>
      </c>
      <c r="L84" s="18">
        <f t="shared" si="30"/>
        <v>53058891.249999993</v>
      </c>
      <c r="M84" s="17">
        <f t="shared" si="31"/>
        <v>200.58773151504687</v>
      </c>
    </row>
    <row r="85" spans="1:13" ht="33.75" x14ac:dyDescent="0.25">
      <c r="A85" s="9" t="s">
        <v>156</v>
      </c>
      <c r="B85" s="10" t="s">
        <v>59</v>
      </c>
      <c r="C85" s="10" t="s">
        <v>157</v>
      </c>
      <c r="D85" s="11">
        <v>7553649.7699999996</v>
      </c>
      <c r="E85" s="11">
        <v>3994292.68</v>
      </c>
      <c r="F85" s="11">
        <v>5875000</v>
      </c>
      <c r="G85" s="11">
        <v>1000000</v>
      </c>
      <c r="H85" s="11">
        <v>453247.36</v>
      </c>
      <c r="I85" s="18">
        <f t="shared" si="27"/>
        <v>-546752.64</v>
      </c>
      <c r="J85" s="17">
        <f t="shared" si="28"/>
        <v>45.324736000000001</v>
      </c>
      <c r="K85" s="17">
        <f t="shared" si="29"/>
        <v>7.7148486808510635</v>
      </c>
      <c r="L85" s="18">
        <f t="shared" si="30"/>
        <v>-3541045.3200000003</v>
      </c>
      <c r="M85" s="17">
        <f t="shared" si="31"/>
        <v>11.347374774749856</v>
      </c>
    </row>
    <row r="86" spans="1:13" ht="21" x14ac:dyDescent="0.25">
      <c r="A86" s="6" t="s">
        <v>158</v>
      </c>
      <c r="B86" s="7" t="s">
        <v>5</v>
      </c>
      <c r="C86" s="7" t="s">
        <v>159</v>
      </c>
      <c r="D86" s="8">
        <v>0</v>
      </c>
      <c r="E86" s="8">
        <v>0</v>
      </c>
      <c r="F86" s="8">
        <v>56235000</v>
      </c>
      <c r="G86" s="8">
        <v>12000000</v>
      </c>
      <c r="H86" s="8">
        <v>52035872.25</v>
      </c>
      <c r="I86" s="16">
        <f t="shared" si="27"/>
        <v>40035872.25</v>
      </c>
      <c r="J86" s="15">
        <f t="shared" si="28"/>
        <v>433.63226874999998</v>
      </c>
      <c r="K86" s="15">
        <f t="shared" si="29"/>
        <v>92.532892771405699</v>
      </c>
      <c r="L86" s="16">
        <f t="shared" si="30"/>
        <v>52035872.25</v>
      </c>
      <c r="M86" s="15">
        <v>0</v>
      </c>
    </row>
    <row r="87" spans="1:13" ht="22.5" x14ac:dyDescent="0.25">
      <c r="A87" s="9" t="s">
        <v>160</v>
      </c>
      <c r="B87" s="10" t="s">
        <v>59</v>
      </c>
      <c r="C87" s="10" t="s">
        <v>161</v>
      </c>
      <c r="D87" s="11">
        <v>0</v>
      </c>
      <c r="E87" s="11">
        <v>0</v>
      </c>
      <c r="F87" s="11">
        <v>56235000</v>
      </c>
      <c r="G87" s="11">
        <v>12000000</v>
      </c>
      <c r="H87" s="11">
        <v>52035872.25</v>
      </c>
      <c r="I87" s="18">
        <f t="shared" si="27"/>
        <v>40035872.25</v>
      </c>
      <c r="J87" s="17">
        <f t="shared" si="28"/>
        <v>433.63226874999998</v>
      </c>
      <c r="K87" s="17">
        <f t="shared" si="29"/>
        <v>92.532892771405699</v>
      </c>
      <c r="L87" s="18">
        <f t="shared" si="30"/>
        <v>52035872.25</v>
      </c>
      <c r="M87" s="17">
        <v>0</v>
      </c>
    </row>
    <row r="88" spans="1:13" x14ac:dyDescent="0.25">
      <c r="A88" s="6" t="s">
        <v>162</v>
      </c>
      <c r="B88" s="7" t="s">
        <v>5</v>
      </c>
      <c r="C88" s="7" t="s">
        <v>163</v>
      </c>
      <c r="D88" s="8">
        <v>251423559.38999999</v>
      </c>
      <c r="E88" s="8">
        <v>106761094.15000001</v>
      </c>
      <c r="F88" s="8">
        <v>56492000</v>
      </c>
      <c r="G88" s="8">
        <v>19687000</v>
      </c>
      <c r="H88" s="8">
        <v>43396633.289999999</v>
      </c>
      <c r="I88" s="16">
        <f t="shared" si="27"/>
        <v>23709633.289999999</v>
      </c>
      <c r="J88" s="15">
        <f t="shared" si="28"/>
        <v>220.43294199217755</v>
      </c>
      <c r="K88" s="15">
        <f t="shared" si="29"/>
        <v>76.819077550803655</v>
      </c>
      <c r="L88" s="16">
        <f t="shared" si="30"/>
        <v>-63364460.860000007</v>
      </c>
      <c r="M88" s="15">
        <f t="shared" si="31"/>
        <v>40.648359437968537</v>
      </c>
    </row>
    <row r="89" spans="1:13" x14ac:dyDescent="0.25">
      <c r="A89" s="6" t="s">
        <v>166</v>
      </c>
      <c r="B89" s="7" t="s">
        <v>5</v>
      </c>
      <c r="C89" s="7" t="s">
        <v>167</v>
      </c>
      <c r="D89" s="8">
        <v>51176253.729999997</v>
      </c>
      <c r="E89" s="8">
        <v>13251190.369999999</v>
      </c>
      <c r="F89" s="8">
        <v>20720000</v>
      </c>
      <c r="G89" s="8">
        <v>2257000</v>
      </c>
      <c r="H89" s="8">
        <v>12081398.48</v>
      </c>
      <c r="I89" s="16">
        <f t="shared" ref="I89:I96" si="32">H89-G89</f>
        <v>9824398.4800000004</v>
      </c>
      <c r="J89" s="15">
        <f t="shared" ref="J89:J96" si="33">H89/G89*100</f>
        <v>535.28571023482505</v>
      </c>
      <c r="K89" s="15">
        <f t="shared" ref="K89:K96" si="34">H89/F89*100</f>
        <v>58.307907722007727</v>
      </c>
      <c r="L89" s="16">
        <f t="shared" ref="L89:L96" si="35">H89-E89</f>
        <v>-1169791.8899999987</v>
      </c>
      <c r="M89" s="15">
        <f t="shared" ref="M89:M96" si="36">H89/E89*100</f>
        <v>91.172175047395385</v>
      </c>
    </row>
    <row r="90" spans="1:13" x14ac:dyDescent="0.25">
      <c r="A90" s="6" t="s">
        <v>168</v>
      </c>
      <c r="B90" s="7" t="s">
        <v>5</v>
      </c>
      <c r="C90" s="7" t="s">
        <v>169</v>
      </c>
      <c r="D90" s="8">
        <v>906049.92</v>
      </c>
      <c r="E90" s="8">
        <v>-30225.66</v>
      </c>
      <c r="F90" s="8">
        <v>0</v>
      </c>
      <c r="G90" s="8">
        <v>0</v>
      </c>
      <c r="H90" s="8">
        <v>5750968.9199999999</v>
      </c>
      <c r="I90" s="16">
        <f t="shared" si="32"/>
        <v>5750968.9199999999</v>
      </c>
      <c r="J90" s="15">
        <v>0</v>
      </c>
      <c r="K90" s="15">
        <v>0</v>
      </c>
      <c r="L90" s="16">
        <f t="shared" si="35"/>
        <v>5781194.5800000001</v>
      </c>
      <c r="M90" s="15">
        <f t="shared" si="36"/>
        <v>-19026.77698352989</v>
      </c>
    </row>
    <row r="91" spans="1:13" x14ac:dyDescent="0.25">
      <c r="A91" s="9" t="s">
        <v>170</v>
      </c>
      <c r="B91" s="10" t="s">
        <v>120</v>
      </c>
      <c r="C91" s="10" t="s">
        <v>171</v>
      </c>
      <c r="D91" s="11">
        <v>-4.49</v>
      </c>
      <c r="E91" s="11">
        <v>-4.49</v>
      </c>
      <c r="F91" s="11">
        <v>0</v>
      </c>
      <c r="G91" s="11">
        <v>0</v>
      </c>
      <c r="H91" s="11">
        <v>20000</v>
      </c>
      <c r="I91" s="18">
        <f t="shared" si="32"/>
        <v>20000</v>
      </c>
      <c r="J91" s="17">
        <v>0</v>
      </c>
      <c r="K91" s="17">
        <v>0</v>
      </c>
      <c r="L91" s="18">
        <f t="shared" si="35"/>
        <v>20004.490000000002</v>
      </c>
      <c r="M91" s="17">
        <f t="shared" si="36"/>
        <v>-445434.29844097991</v>
      </c>
    </row>
    <row r="92" spans="1:13" x14ac:dyDescent="0.25">
      <c r="A92" s="9" t="s">
        <v>170</v>
      </c>
      <c r="B92" s="10" t="s">
        <v>121</v>
      </c>
      <c r="C92" s="10" t="s">
        <v>171</v>
      </c>
      <c r="D92" s="11">
        <v>0</v>
      </c>
      <c r="E92" s="11">
        <v>0</v>
      </c>
      <c r="F92" s="11">
        <v>0</v>
      </c>
      <c r="G92" s="11">
        <v>0</v>
      </c>
      <c r="H92" s="11">
        <v>6668410</v>
      </c>
      <c r="I92" s="18">
        <f t="shared" si="32"/>
        <v>6668410</v>
      </c>
      <c r="J92" s="17">
        <v>0</v>
      </c>
      <c r="K92" s="17">
        <v>0</v>
      </c>
      <c r="L92" s="18">
        <f t="shared" si="35"/>
        <v>6668410</v>
      </c>
      <c r="M92" s="17">
        <v>0</v>
      </c>
    </row>
    <row r="93" spans="1:13" x14ac:dyDescent="0.25">
      <c r="A93" s="9" t="s">
        <v>170</v>
      </c>
      <c r="B93" s="10" t="s">
        <v>52</v>
      </c>
      <c r="C93" s="10" t="s">
        <v>171</v>
      </c>
      <c r="D93" s="11">
        <v>-5000</v>
      </c>
      <c r="E93" s="11">
        <v>-5000</v>
      </c>
      <c r="F93" s="11">
        <v>0</v>
      </c>
      <c r="G93" s="11">
        <v>0</v>
      </c>
      <c r="H93" s="11">
        <v>0</v>
      </c>
      <c r="I93" s="18">
        <f t="shared" si="32"/>
        <v>0</v>
      </c>
      <c r="J93" s="17">
        <v>0</v>
      </c>
      <c r="K93" s="17">
        <v>0</v>
      </c>
      <c r="L93" s="18">
        <f t="shared" si="35"/>
        <v>5000</v>
      </c>
      <c r="M93" s="17">
        <f t="shared" si="36"/>
        <v>0</v>
      </c>
    </row>
    <row r="94" spans="1:13" x14ac:dyDescent="0.25">
      <c r="A94" s="9" t="s">
        <v>170</v>
      </c>
      <c r="B94" s="10" t="s">
        <v>59</v>
      </c>
      <c r="C94" s="10" t="s">
        <v>171</v>
      </c>
      <c r="D94" s="11">
        <v>911054.41</v>
      </c>
      <c r="E94" s="11">
        <v>-25221.17</v>
      </c>
      <c r="F94" s="11">
        <v>0</v>
      </c>
      <c r="G94" s="11">
        <v>0</v>
      </c>
      <c r="H94" s="11">
        <v>-937441.08</v>
      </c>
      <c r="I94" s="18">
        <f t="shared" si="32"/>
        <v>-937441.08</v>
      </c>
      <c r="J94" s="17">
        <v>0</v>
      </c>
      <c r="K94" s="17">
        <v>0</v>
      </c>
      <c r="L94" s="18">
        <f t="shared" si="35"/>
        <v>-912219.90999999992</v>
      </c>
      <c r="M94" s="17">
        <f t="shared" si="36"/>
        <v>3716.8818100032631</v>
      </c>
    </row>
    <row r="95" spans="1:13" x14ac:dyDescent="0.25">
      <c r="A95" s="6" t="s">
        <v>172</v>
      </c>
      <c r="B95" s="7" t="s">
        <v>5</v>
      </c>
      <c r="C95" s="7" t="s">
        <v>173</v>
      </c>
      <c r="D95" s="8">
        <v>50270203.810000002</v>
      </c>
      <c r="E95" s="8">
        <v>13281416.029999999</v>
      </c>
      <c r="F95" s="8">
        <v>20720000</v>
      </c>
      <c r="G95" s="8">
        <v>2257000</v>
      </c>
      <c r="H95" s="8">
        <v>6330429.5599999996</v>
      </c>
      <c r="I95" s="16">
        <f t="shared" si="32"/>
        <v>4073429.5599999996</v>
      </c>
      <c r="J95" s="15">
        <f t="shared" si="33"/>
        <v>280.47982100132919</v>
      </c>
      <c r="K95" s="15">
        <f t="shared" si="34"/>
        <v>30.552266216216211</v>
      </c>
      <c r="L95" s="16">
        <f t="shared" si="35"/>
        <v>-6950986.4699999997</v>
      </c>
      <c r="M95" s="15">
        <f t="shared" si="36"/>
        <v>47.663814955429871</v>
      </c>
    </row>
    <row r="96" spans="1:13" x14ac:dyDescent="0.25">
      <c r="A96" s="9" t="s">
        <v>174</v>
      </c>
      <c r="B96" s="10" t="s">
        <v>52</v>
      </c>
      <c r="C96" s="10" t="s">
        <v>175</v>
      </c>
      <c r="D96" s="11">
        <v>29460768.039999999</v>
      </c>
      <c r="E96" s="11">
        <v>8538011.25</v>
      </c>
      <c r="F96" s="11">
        <v>11060000</v>
      </c>
      <c r="G96" s="11">
        <v>100000</v>
      </c>
      <c r="H96" s="11">
        <v>4313538.04</v>
      </c>
      <c r="I96" s="18">
        <f t="shared" si="32"/>
        <v>4213538.04</v>
      </c>
      <c r="J96" s="17">
        <f t="shared" si="33"/>
        <v>4313.5380400000004</v>
      </c>
      <c r="K96" s="17">
        <f t="shared" si="34"/>
        <v>39.001248101265823</v>
      </c>
      <c r="L96" s="18">
        <f t="shared" si="35"/>
        <v>-4224473.21</v>
      </c>
      <c r="M96" s="17">
        <f t="shared" si="36"/>
        <v>50.521578312513938</v>
      </c>
    </row>
    <row r="97" spans="1:13" ht="22.5" x14ac:dyDescent="0.25">
      <c r="A97" s="9" t="s">
        <v>176</v>
      </c>
      <c r="B97" s="10" t="s">
        <v>120</v>
      </c>
      <c r="C97" s="10" t="s">
        <v>177</v>
      </c>
      <c r="D97" s="11">
        <v>404356.38</v>
      </c>
      <c r="E97" s="11">
        <v>172822.38</v>
      </c>
      <c r="F97" s="11">
        <v>318000</v>
      </c>
      <c r="G97" s="11">
        <v>70000</v>
      </c>
      <c r="H97" s="11">
        <v>0</v>
      </c>
      <c r="I97" s="18">
        <f t="shared" ref="I97:I125" si="37">H97-G97</f>
        <v>-70000</v>
      </c>
      <c r="J97" s="17">
        <f t="shared" ref="J97:J122" si="38">H97/G97*100</f>
        <v>0</v>
      </c>
      <c r="K97" s="17">
        <f t="shared" ref="K97:K124" si="39">H97/F97*100</f>
        <v>0</v>
      </c>
      <c r="L97" s="18">
        <f t="shared" ref="L97:L125" si="40">H97-E97</f>
        <v>-172822.38</v>
      </c>
      <c r="M97" s="17">
        <f t="shared" ref="M97:M123" si="41">H97/E97*100</f>
        <v>0</v>
      </c>
    </row>
    <row r="98" spans="1:13" ht="22.5" x14ac:dyDescent="0.25">
      <c r="A98" s="9" t="s">
        <v>176</v>
      </c>
      <c r="B98" s="10" t="s">
        <v>164</v>
      </c>
      <c r="C98" s="10" t="s">
        <v>177</v>
      </c>
      <c r="D98" s="11">
        <v>1701260.37</v>
      </c>
      <c r="E98" s="11">
        <v>3000</v>
      </c>
      <c r="F98" s="11">
        <v>2503000</v>
      </c>
      <c r="G98" s="11">
        <v>86000</v>
      </c>
      <c r="H98" s="11">
        <v>248015.5</v>
      </c>
      <c r="I98" s="18">
        <f t="shared" si="37"/>
        <v>162015.5</v>
      </c>
      <c r="J98" s="17">
        <f t="shared" si="38"/>
        <v>288.39011627906979</v>
      </c>
      <c r="K98" s="17">
        <f t="shared" si="39"/>
        <v>9.908729524570516</v>
      </c>
      <c r="L98" s="18">
        <f t="shared" si="40"/>
        <v>245015.5</v>
      </c>
      <c r="M98" s="17">
        <f t="shared" si="41"/>
        <v>8267.1833333333343</v>
      </c>
    </row>
    <row r="99" spans="1:13" ht="22.5" x14ac:dyDescent="0.25">
      <c r="A99" s="9" t="s">
        <v>178</v>
      </c>
      <c r="B99" s="10" t="s">
        <v>52</v>
      </c>
      <c r="C99" s="10" t="s">
        <v>179</v>
      </c>
      <c r="D99" s="11">
        <v>7320010.1200000001</v>
      </c>
      <c r="E99" s="11">
        <v>1510010.11</v>
      </c>
      <c r="F99" s="11">
        <v>346000</v>
      </c>
      <c r="G99" s="11">
        <v>85000</v>
      </c>
      <c r="H99" s="11">
        <v>295243.46000000002</v>
      </c>
      <c r="I99" s="18">
        <f t="shared" si="37"/>
        <v>210243.46000000002</v>
      </c>
      <c r="J99" s="17">
        <f t="shared" si="38"/>
        <v>347.34524705882353</v>
      </c>
      <c r="K99" s="17">
        <f t="shared" si="39"/>
        <v>85.330479768786134</v>
      </c>
      <c r="L99" s="18">
        <f t="shared" si="40"/>
        <v>-1214766.6500000001</v>
      </c>
      <c r="M99" s="17">
        <f t="shared" si="41"/>
        <v>19.552416109319957</v>
      </c>
    </row>
    <row r="100" spans="1:13" ht="33.75" x14ac:dyDescent="0.25">
      <c r="A100" s="9" t="s">
        <v>180</v>
      </c>
      <c r="B100" s="10" t="s">
        <v>59</v>
      </c>
      <c r="C100" s="10" t="s">
        <v>181</v>
      </c>
      <c r="D100" s="11">
        <v>8364014.04</v>
      </c>
      <c r="E100" s="11">
        <v>3021088.51</v>
      </c>
      <c r="F100" s="11">
        <v>5927000</v>
      </c>
      <c r="G100" s="11">
        <v>1450000</v>
      </c>
      <c r="H100" s="11">
        <v>885612.04</v>
      </c>
      <c r="I100" s="18">
        <f t="shared" si="37"/>
        <v>-564387.96</v>
      </c>
      <c r="J100" s="17">
        <f t="shared" si="38"/>
        <v>61.076692413793111</v>
      </c>
      <c r="K100" s="17">
        <f t="shared" si="39"/>
        <v>14.941994938417412</v>
      </c>
      <c r="L100" s="18">
        <f t="shared" si="40"/>
        <v>-2135476.4699999997</v>
      </c>
      <c r="M100" s="17">
        <f t="shared" si="41"/>
        <v>29.314336109934104</v>
      </c>
    </row>
    <row r="101" spans="1:13" x14ac:dyDescent="0.25">
      <c r="A101" s="9" t="s">
        <v>182</v>
      </c>
      <c r="B101" s="10" t="s">
        <v>111</v>
      </c>
      <c r="C101" s="10" t="s">
        <v>183</v>
      </c>
      <c r="D101" s="11">
        <v>0</v>
      </c>
      <c r="E101" s="11">
        <v>0</v>
      </c>
      <c r="F101" s="11">
        <v>0</v>
      </c>
      <c r="G101" s="11">
        <v>0</v>
      </c>
      <c r="H101" s="11">
        <v>1740</v>
      </c>
      <c r="I101" s="18">
        <f t="shared" si="37"/>
        <v>1740</v>
      </c>
      <c r="J101" s="17">
        <v>0</v>
      </c>
      <c r="K101" s="17">
        <v>0</v>
      </c>
      <c r="L101" s="18">
        <f t="shared" si="40"/>
        <v>1740</v>
      </c>
      <c r="M101" s="17">
        <v>0</v>
      </c>
    </row>
    <row r="102" spans="1:13" x14ac:dyDescent="0.25">
      <c r="A102" s="9" t="s">
        <v>182</v>
      </c>
      <c r="B102" s="10" t="s">
        <v>52</v>
      </c>
      <c r="C102" s="10" t="s">
        <v>183</v>
      </c>
      <c r="D102" s="11">
        <v>2880301.86</v>
      </c>
      <c r="E102" s="11">
        <v>1483.78</v>
      </c>
      <c r="F102" s="11">
        <v>130000</v>
      </c>
      <c r="G102" s="11">
        <v>30000</v>
      </c>
      <c r="H102" s="11">
        <v>149154.67000000001</v>
      </c>
      <c r="I102" s="18">
        <f t="shared" si="37"/>
        <v>119154.67000000001</v>
      </c>
      <c r="J102" s="17">
        <f t="shared" si="38"/>
        <v>497.18223333333339</v>
      </c>
      <c r="K102" s="17">
        <f t="shared" si="39"/>
        <v>114.73436153846154</v>
      </c>
      <c r="L102" s="18">
        <f t="shared" si="40"/>
        <v>147670.89000000001</v>
      </c>
      <c r="M102" s="17">
        <f t="shared" si="41"/>
        <v>10052.344013263424</v>
      </c>
    </row>
    <row r="103" spans="1:13" x14ac:dyDescent="0.25">
      <c r="A103" s="9" t="s">
        <v>182</v>
      </c>
      <c r="B103" s="10" t="s">
        <v>59</v>
      </c>
      <c r="C103" s="10" t="s">
        <v>183</v>
      </c>
      <c r="D103" s="11">
        <v>139493</v>
      </c>
      <c r="E103" s="11">
        <v>35000</v>
      </c>
      <c r="F103" s="11">
        <v>436000</v>
      </c>
      <c r="G103" s="11">
        <v>436000</v>
      </c>
      <c r="H103" s="11">
        <v>437125.85</v>
      </c>
      <c r="I103" s="18">
        <f t="shared" si="37"/>
        <v>1125.8499999999767</v>
      </c>
      <c r="J103" s="17">
        <f t="shared" si="38"/>
        <v>100.25822247706422</v>
      </c>
      <c r="K103" s="17">
        <f t="shared" si="39"/>
        <v>100.25822247706422</v>
      </c>
      <c r="L103" s="18">
        <f t="shared" si="40"/>
        <v>402125.85</v>
      </c>
      <c r="M103" s="17">
        <f t="shared" si="41"/>
        <v>1248.931</v>
      </c>
    </row>
    <row r="104" spans="1:13" x14ac:dyDescent="0.25">
      <c r="A104" s="6" t="s">
        <v>184</v>
      </c>
      <c r="B104" s="7" t="s">
        <v>5</v>
      </c>
      <c r="C104" s="7" t="s">
        <v>185</v>
      </c>
      <c r="D104" s="8">
        <v>22004417344.759998</v>
      </c>
      <c r="E104" s="8">
        <v>3238790882.6900001</v>
      </c>
      <c r="F104" s="8">
        <v>17654074527.529999</v>
      </c>
      <c r="G104" s="8">
        <v>2911514679.0700002</v>
      </c>
      <c r="H104" s="8">
        <v>2908835002.0100002</v>
      </c>
      <c r="I104" s="16">
        <f t="shared" si="37"/>
        <v>-2679677.0599999428</v>
      </c>
      <c r="J104" s="15">
        <f t="shared" si="38"/>
        <v>99.90796278379554</v>
      </c>
      <c r="K104" s="15">
        <f t="shared" si="39"/>
        <v>16.476847865765627</v>
      </c>
      <c r="L104" s="16">
        <f t="shared" si="40"/>
        <v>-329955880.67999983</v>
      </c>
      <c r="M104" s="15">
        <f t="shared" si="41"/>
        <v>89.812374659831306</v>
      </c>
    </row>
    <row r="105" spans="1:13" ht="21" x14ac:dyDescent="0.25">
      <c r="A105" s="6" t="s">
        <v>186</v>
      </c>
      <c r="B105" s="7" t="s">
        <v>5</v>
      </c>
      <c r="C105" s="7" t="s">
        <v>187</v>
      </c>
      <c r="D105" s="8">
        <v>22165678495.169998</v>
      </c>
      <c r="E105" s="8">
        <v>3216089422.98</v>
      </c>
      <c r="F105" s="8">
        <v>17668179070.389999</v>
      </c>
      <c r="G105" s="8">
        <v>2925699221.9299998</v>
      </c>
      <c r="H105" s="8">
        <v>2925699221.9299998</v>
      </c>
      <c r="I105" s="16">
        <f t="shared" si="37"/>
        <v>0</v>
      </c>
      <c r="J105" s="15">
        <f t="shared" si="38"/>
        <v>100</v>
      </c>
      <c r="K105" s="15">
        <f t="shared" si="39"/>
        <v>16.559144042371422</v>
      </c>
      <c r="L105" s="16">
        <f t="shared" si="40"/>
        <v>-290390201.05000019</v>
      </c>
      <c r="M105" s="15">
        <f t="shared" si="41"/>
        <v>90.970705012893347</v>
      </c>
    </row>
    <row r="106" spans="1:13" x14ac:dyDescent="0.25">
      <c r="A106" s="6" t="s">
        <v>188</v>
      </c>
      <c r="B106" s="7" t="s">
        <v>5</v>
      </c>
      <c r="C106" s="7" t="s">
        <v>189</v>
      </c>
      <c r="D106" s="8">
        <v>191095590</v>
      </c>
      <c r="E106" s="8">
        <v>0</v>
      </c>
      <c r="F106" s="8">
        <v>0</v>
      </c>
      <c r="G106" s="8">
        <v>0</v>
      </c>
      <c r="H106" s="8">
        <v>0</v>
      </c>
      <c r="I106" s="16">
        <f t="shared" si="37"/>
        <v>0</v>
      </c>
      <c r="J106" s="15">
        <v>0</v>
      </c>
      <c r="K106" s="15">
        <v>0</v>
      </c>
      <c r="L106" s="16">
        <f t="shared" si="40"/>
        <v>0</v>
      </c>
      <c r="M106" s="15">
        <v>0</v>
      </c>
    </row>
    <row r="107" spans="1:13" x14ac:dyDescent="0.25">
      <c r="A107" s="9" t="s">
        <v>190</v>
      </c>
      <c r="B107" s="10" t="s">
        <v>120</v>
      </c>
      <c r="C107" s="10" t="s">
        <v>191</v>
      </c>
      <c r="D107" s="11">
        <v>5315600</v>
      </c>
      <c r="E107" s="11">
        <v>0</v>
      </c>
      <c r="F107" s="11">
        <v>0</v>
      </c>
      <c r="G107" s="11">
        <v>0</v>
      </c>
      <c r="H107" s="11">
        <v>0</v>
      </c>
      <c r="I107" s="18">
        <f t="shared" si="37"/>
        <v>0</v>
      </c>
      <c r="J107" s="17">
        <v>0</v>
      </c>
      <c r="K107" s="17">
        <v>0</v>
      </c>
      <c r="L107" s="18">
        <f t="shared" si="40"/>
        <v>0</v>
      </c>
      <c r="M107" s="17">
        <v>0</v>
      </c>
    </row>
    <row r="108" spans="1:13" ht="22.5" x14ac:dyDescent="0.25">
      <c r="A108" s="9" t="s">
        <v>192</v>
      </c>
      <c r="B108" s="10" t="s">
        <v>120</v>
      </c>
      <c r="C108" s="10" t="s">
        <v>193</v>
      </c>
      <c r="D108" s="11">
        <v>70000000</v>
      </c>
      <c r="E108" s="11">
        <v>0</v>
      </c>
      <c r="F108" s="11">
        <v>0</v>
      </c>
      <c r="G108" s="11">
        <v>0</v>
      </c>
      <c r="H108" s="11">
        <v>0</v>
      </c>
      <c r="I108" s="18">
        <f t="shared" si="37"/>
        <v>0</v>
      </c>
      <c r="J108" s="17">
        <v>0</v>
      </c>
      <c r="K108" s="17">
        <v>0</v>
      </c>
      <c r="L108" s="18">
        <f t="shared" si="40"/>
        <v>0</v>
      </c>
      <c r="M108" s="17">
        <v>0</v>
      </c>
    </row>
    <row r="109" spans="1:13" ht="22.5" x14ac:dyDescent="0.25">
      <c r="A109" s="9" t="s">
        <v>194</v>
      </c>
      <c r="B109" s="10" t="s">
        <v>120</v>
      </c>
      <c r="C109" s="10" t="s">
        <v>195</v>
      </c>
      <c r="D109" s="11">
        <v>12468990</v>
      </c>
      <c r="E109" s="11">
        <v>0</v>
      </c>
      <c r="F109" s="11">
        <v>0</v>
      </c>
      <c r="G109" s="11">
        <v>0</v>
      </c>
      <c r="H109" s="11">
        <v>0</v>
      </c>
      <c r="I109" s="18">
        <f t="shared" si="37"/>
        <v>0</v>
      </c>
      <c r="J109" s="17">
        <v>0</v>
      </c>
      <c r="K109" s="17">
        <v>0</v>
      </c>
      <c r="L109" s="18">
        <f t="shared" si="40"/>
        <v>0</v>
      </c>
      <c r="M109" s="17">
        <v>0</v>
      </c>
    </row>
    <row r="110" spans="1:13" ht="33.75" x14ac:dyDescent="0.25">
      <c r="A110" s="9" t="s">
        <v>196</v>
      </c>
      <c r="B110" s="10" t="s">
        <v>120</v>
      </c>
      <c r="C110" s="10" t="s">
        <v>197</v>
      </c>
      <c r="D110" s="11">
        <v>103311000</v>
      </c>
      <c r="E110" s="11">
        <v>0</v>
      </c>
      <c r="F110" s="11">
        <v>0</v>
      </c>
      <c r="G110" s="11">
        <v>0</v>
      </c>
      <c r="H110" s="11">
        <v>0</v>
      </c>
      <c r="I110" s="18">
        <f t="shared" si="37"/>
        <v>0</v>
      </c>
      <c r="J110" s="17">
        <v>0</v>
      </c>
      <c r="K110" s="17">
        <v>0</v>
      </c>
      <c r="L110" s="18">
        <f t="shared" si="40"/>
        <v>0</v>
      </c>
      <c r="M110" s="17">
        <v>0</v>
      </c>
    </row>
    <row r="111" spans="1:13" x14ac:dyDescent="0.25">
      <c r="A111" s="6" t="s">
        <v>198</v>
      </c>
      <c r="B111" s="7" t="s">
        <v>5</v>
      </c>
      <c r="C111" s="7" t="s">
        <v>199</v>
      </c>
      <c r="D111" s="8">
        <v>14000742028.110001</v>
      </c>
      <c r="E111" s="8">
        <v>1490653021.54</v>
      </c>
      <c r="F111" s="8">
        <v>8520827155.0500002</v>
      </c>
      <c r="G111" s="8">
        <v>877223809.13</v>
      </c>
      <c r="H111" s="8">
        <v>877223809.13</v>
      </c>
      <c r="I111" s="16">
        <f t="shared" si="37"/>
        <v>0</v>
      </c>
      <c r="J111" s="15">
        <f t="shared" si="38"/>
        <v>100</v>
      </c>
      <c r="K111" s="15">
        <f t="shared" si="39"/>
        <v>10.295054613449114</v>
      </c>
      <c r="L111" s="16">
        <f t="shared" si="40"/>
        <v>-613429212.40999997</v>
      </c>
      <c r="M111" s="15">
        <f t="shared" si="41"/>
        <v>58.848289739736771</v>
      </c>
    </row>
    <row r="112" spans="1:13" ht="45" x14ac:dyDescent="0.25">
      <c r="A112" s="9" t="s">
        <v>200</v>
      </c>
      <c r="B112" s="10" t="s">
        <v>52</v>
      </c>
      <c r="C112" s="10" t="s">
        <v>201</v>
      </c>
      <c r="D112" s="11">
        <v>357142860</v>
      </c>
      <c r="E112" s="11">
        <v>0</v>
      </c>
      <c r="F112" s="11">
        <v>558828220</v>
      </c>
      <c r="G112" s="11">
        <v>0</v>
      </c>
      <c r="H112" s="11">
        <v>0</v>
      </c>
      <c r="I112" s="18">
        <f t="shared" si="37"/>
        <v>0</v>
      </c>
      <c r="J112" s="17">
        <v>0</v>
      </c>
      <c r="K112" s="17">
        <f t="shared" si="39"/>
        <v>0</v>
      </c>
      <c r="L112" s="18">
        <f t="shared" si="40"/>
        <v>0</v>
      </c>
      <c r="M112" s="17">
        <v>0</v>
      </c>
    </row>
    <row r="113" spans="1:13" ht="45" x14ac:dyDescent="0.25">
      <c r="A113" s="9" t="s">
        <v>202</v>
      </c>
      <c r="B113" s="10" t="s">
        <v>111</v>
      </c>
      <c r="C113" s="10" t="s">
        <v>203</v>
      </c>
      <c r="D113" s="11">
        <v>10067528.08</v>
      </c>
      <c r="E113" s="11">
        <v>0</v>
      </c>
      <c r="F113" s="11">
        <v>0</v>
      </c>
      <c r="G113" s="11">
        <v>0</v>
      </c>
      <c r="H113" s="11">
        <v>0</v>
      </c>
      <c r="I113" s="18">
        <f t="shared" si="37"/>
        <v>0</v>
      </c>
      <c r="J113" s="17">
        <v>0</v>
      </c>
      <c r="K113" s="17">
        <v>0</v>
      </c>
      <c r="L113" s="18">
        <f t="shared" si="40"/>
        <v>0</v>
      </c>
      <c r="M113" s="17">
        <v>0</v>
      </c>
    </row>
    <row r="114" spans="1:13" ht="67.5" x14ac:dyDescent="0.25">
      <c r="A114" s="9" t="s">
        <v>204</v>
      </c>
      <c r="B114" s="10" t="s">
        <v>111</v>
      </c>
      <c r="C114" s="10" t="s">
        <v>205</v>
      </c>
      <c r="D114" s="11">
        <v>0</v>
      </c>
      <c r="E114" s="11">
        <v>0</v>
      </c>
      <c r="F114" s="11">
        <v>2213700.75</v>
      </c>
      <c r="G114" s="11">
        <v>52730.33</v>
      </c>
      <c r="H114" s="11">
        <v>52730.33</v>
      </c>
      <c r="I114" s="18">
        <f t="shared" si="37"/>
        <v>0</v>
      </c>
      <c r="J114" s="17">
        <f t="shared" si="38"/>
        <v>100</v>
      </c>
      <c r="K114" s="17">
        <f t="shared" si="39"/>
        <v>2.3819990122874559</v>
      </c>
      <c r="L114" s="18">
        <f t="shared" si="40"/>
        <v>52730.33</v>
      </c>
      <c r="M114" s="17">
        <v>0</v>
      </c>
    </row>
    <row r="115" spans="1:13" ht="45" x14ac:dyDescent="0.25">
      <c r="A115" s="9" t="s">
        <v>206</v>
      </c>
      <c r="B115" s="10" t="s">
        <v>111</v>
      </c>
      <c r="C115" s="10" t="s">
        <v>207</v>
      </c>
      <c r="D115" s="11">
        <v>0</v>
      </c>
      <c r="E115" s="11">
        <v>0</v>
      </c>
      <c r="F115" s="11">
        <v>21173466.670000002</v>
      </c>
      <c r="G115" s="11">
        <v>0</v>
      </c>
      <c r="H115" s="11">
        <v>0</v>
      </c>
      <c r="I115" s="18">
        <f t="shared" si="37"/>
        <v>0</v>
      </c>
      <c r="J115" s="17">
        <v>0</v>
      </c>
      <c r="K115" s="17">
        <f t="shared" si="39"/>
        <v>0</v>
      </c>
      <c r="L115" s="18">
        <f t="shared" si="40"/>
        <v>0</v>
      </c>
      <c r="M115" s="17">
        <v>0</v>
      </c>
    </row>
    <row r="116" spans="1:13" ht="56.25" x14ac:dyDescent="0.25">
      <c r="A116" s="9" t="s">
        <v>208</v>
      </c>
      <c r="B116" s="10" t="s">
        <v>111</v>
      </c>
      <c r="C116" s="10" t="s">
        <v>209</v>
      </c>
      <c r="D116" s="11">
        <v>0</v>
      </c>
      <c r="E116" s="11">
        <v>0</v>
      </c>
      <c r="F116" s="11">
        <v>15016840</v>
      </c>
      <c r="G116" s="11">
        <v>0</v>
      </c>
      <c r="H116" s="11">
        <v>0</v>
      </c>
      <c r="I116" s="18">
        <f t="shared" si="37"/>
        <v>0</v>
      </c>
      <c r="J116" s="17">
        <v>0</v>
      </c>
      <c r="K116" s="17">
        <f t="shared" si="39"/>
        <v>0</v>
      </c>
      <c r="L116" s="18">
        <f t="shared" si="40"/>
        <v>0</v>
      </c>
      <c r="M116" s="17">
        <v>0</v>
      </c>
    </row>
    <row r="117" spans="1:13" ht="33.75" x14ac:dyDescent="0.25">
      <c r="A117" s="9" t="s">
        <v>210</v>
      </c>
      <c r="B117" s="10" t="s">
        <v>111</v>
      </c>
      <c r="C117" s="10" t="s">
        <v>211</v>
      </c>
      <c r="D117" s="11">
        <v>11656425.99</v>
      </c>
      <c r="E117" s="11">
        <v>0</v>
      </c>
      <c r="F117" s="11">
        <v>0</v>
      </c>
      <c r="G117" s="11">
        <v>0</v>
      </c>
      <c r="H117" s="11">
        <v>0</v>
      </c>
      <c r="I117" s="18">
        <f t="shared" si="37"/>
        <v>0</v>
      </c>
      <c r="J117" s="17">
        <v>0</v>
      </c>
      <c r="K117" s="17">
        <v>0</v>
      </c>
      <c r="L117" s="18">
        <f t="shared" si="40"/>
        <v>0</v>
      </c>
      <c r="M117" s="17">
        <v>0</v>
      </c>
    </row>
    <row r="118" spans="1:13" ht="33.75" x14ac:dyDescent="0.25">
      <c r="A118" s="9" t="s">
        <v>212</v>
      </c>
      <c r="B118" s="10" t="s">
        <v>52</v>
      </c>
      <c r="C118" s="10" t="s">
        <v>213</v>
      </c>
      <c r="D118" s="11">
        <v>175734807</v>
      </c>
      <c r="E118" s="11">
        <v>68401467</v>
      </c>
      <c r="F118" s="11">
        <v>0</v>
      </c>
      <c r="G118" s="11">
        <v>0</v>
      </c>
      <c r="H118" s="11">
        <v>0</v>
      </c>
      <c r="I118" s="18">
        <f t="shared" si="37"/>
        <v>0</v>
      </c>
      <c r="J118" s="17">
        <v>0</v>
      </c>
      <c r="K118" s="17">
        <v>0</v>
      </c>
      <c r="L118" s="18">
        <f t="shared" si="40"/>
        <v>-68401467</v>
      </c>
      <c r="M118" s="17">
        <f t="shared" si="41"/>
        <v>0</v>
      </c>
    </row>
    <row r="119" spans="1:13" ht="22.5" x14ac:dyDescent="0.25">
      <c r="A119" s="9" t="s">
        <v>214</v>
      </c>
      <c r="B119" s="10" t="s">
        <v>52</v>
      </c>
      <c r="C119" s="10" t="s">
        <v>215</v>
      </c>
      <c r="D119" s="11">
        <v>2635057334</v>
      </c>
      <c r="E119" s="11">
        <v>551679829.08000004</v>
      </c>
      <c r="F119" s="11">
        <v>0</v>
      </c>
      <c r="G119" s="11">
        <v>0</v>
      </c>
      <c r="H119" s="11">
        <v>0</v>
      </c>
      <c r="I119" s="18">
        <f t="shared" si="37"/>
        <v>0</v>
      </c>
      <c r="J119" s="17">
        <v>0</v>
      </c>
      <c r="K119" s="17">
        <v>0</v>
      </c>
      <c r="L119" s="18">
        <f t="shared" si="40"/>
        <v>-551679829.08000004</v>
      </c>
      <c r="M119" s="17">
        <f t="shared" si="41"/>
        <v>0</v>
      </c>
    </row>
    <row r="120" spans="1:13" ht="33.75" x14ac:dyDescent="0.25">
      <c r="A120" s="9" t="s">
        <v>216</v>
      </c>
      <c r="B120" s="10" t="s">
        <v>52</v>
      </c>
      <c r="C120" s="10" t="s">
        <v>217</v>
      </c>
      <c r="D120" s="11">
        <v>4440246.24</v>
      </c>
      <c r="E120" s="11">
        <v>0</v>
      </c>
      <c r="F120" s="11">
        <v>0</v>
      </c>
      <c r="G120" s="11">
        <v>0</v>
      </c>
      <c r="H120" s="11">
        <v>0</v>
      </c>
      <c r="I120" s="18">
        <f t="shared" si="37"/>
        <v>0</v>
      </c>
      <c r="J120" s="17">
        <v>0</v>
      </c>
      <c r="K120" s="17">
        <v>0</v>
      </c>
      <c r="L120" s="18">
        <f t="shared" si="40"/>
        <v>0</v>
      </c>
      <c r="M120" s="17">
        <v>0</v>
      </c>
    </row>
    <row r="121" spans="1:13" ht="33.75" x14ac:dyDescent="0.25">
      <c r="A121" s="9" t="s">
        <v>218</v>
      </c>
      <c r="B121" s="10" t="s">
        <v>111</v>
      </c>
      <c r="C121" s="10" t="s">
        <v>219</v>
      </c>
      <c r="D121" s="11">
        <v>269520063.86000001</v>
      </c>
      <c r="E121" s="11">
        <v>56884092.32</v>
      </c>
      <c r="F121" s="11">
        <v>312196444.89999998</v>
      </c>
      <c r="G121" s="11">
        <v>57515729.340000004</v>
      </c>
      <c r="H121" s="11">
        <v>57515729.340000004</v>
      </c>
      <c r="I121" s="18">
        <f t="shared" si="37"/>
        <v>0</v>
      </c>
      <c r="J121" s="17">
        <f t="shared" si="38"/>
        <v>100</v>
      </c>
      <c r="K121" s="17">
        <f t="shared" si="39"/>
        <v>18.422928985761814</v>
      </c>
      <c r="L121" s="18">
        <f t="shared" si="40"/>
        <v>631637.02000000328</v>
      </c>
      <c r="M121" s="17">
        <f t="shared" si="41"/>
        <v>101.11039307166358</v>
      </c>
    </row>
    <row r="122" spans="1:13" ht="22.5" x14ac:dyDescent="0.25">
      <c r="A122" s="9" t="s">
        <v>220</v>
      </c>
      <c r="B122" s="10" t="s">
        <v>52</v>
      </c>
      <c r="C122" s="10" t="s">
        <v>221</v>
      </c>
      <c r="D122" s="11">
        <v>646670801</v>
      </c>
      <c r="E122" s="11">
        <v>0</v>
      </c>
      <c r="F122" s="11">
        <v>329370240</v>
      </c>
      <c r="G122" s="11">
        <v>28290718.510000002</v>
      </c>
      <c r="H122" s="11">
        <v>28290718.510000002</v>
      </c>
      <c r="I122" s="18">
        <f t="shared" si="37"/>
        <v>0</v>
      </c>
      <c r="J122" s="17">
        <f t="shared" si="38"/>
        <v>100</v>
      </c>
      <c r="K122" s="17">
        <f t="shared" si="39"/>
        <v>8.5893365806212483</v>
      </c>
      <c r="L122" s="18">
        <f t="shared" si="40"/>
        <v>28290718.510000002</v>
      </c>
      <c r="M122" s="17">
        <v>0</v>
      </c>
    </row>
    <row r="123" spans="1:13" ht="22.5" x14ac:dyDescent="0.25">
      <c r="A123" s="9" t="s">
        <v>222</v>
      </c>
      <c r="B123" s="10" t="s">
        <v>52</v>
      </c>
      <c r="C123" s="10" t="s">
        <v>223</v>
      </c>
      <c r="D123" s="11">
        <v>6366992.6699999999</v>
      </c>
      <c r="E123" s="11">
        <v>6366992.6699999999</v>
      </c>
      <c r="F123" s="11">
        <v>0</v>
      </c>
      <c r="G123" s="11">
        <v>0</v>
      </c>
      <c r="H123" s="11">
        <v>0</v>
      </c>
      <c r="I123" s="18">
        <f t="shared" si="37"/>
        <v>0</v>
      </c>
      <c r="J123" s="17">
        <v>0</v>
      </c>
      <c r="K123" s="17">
        <v>0</v>
      </c>
      <c r="L123" s="18">
        <f t="shared" si="40"/>
        <v>-6366992.6699999999</v>
      </c>
      <c r="M123" s="17">
        <f t="shared" si="41"/>
        <v>0</v>
      </c>
    </row>
    <row r="124" spans="1:13" ht="22.5" x14ac:dyDescent="0.25">
      <c r="A124" s="9" t="s">
        <v>224</v>
      </c>
      <c r="B124" s="10" t="s">
        <v>121</v>
      </c>
      <c r="C124" s="10" t="s">
        <v>225</v>
      </c>
      <c r="D124" s="11">
        <v>1257194.6499999999</v>
      </c>
      <c r="E124" s="11">
        <v>0</v>
      </c>
      <c r="F124" s="11">
        <v>1637140.72</v>
      </c>
      <c r="G124" s="11">
        <v>0</v>
      </c>
      <c r="H124" s="11">
        <v>0</v>
      </c>
      <c r="I124" s="18">
        <f t="shared" si="37"/>
        <v>0</v>
      </c>
      <c r="J124" s="17">
        <v>0</v>
      </c>
      <c r="K124" s="17">
        <f t="shared" si="39"/>
        <v>0</v>
      </c>
      <c r="L124" s="18">
        <f t="shared" si="40"/>
        <v>0</v>
      </c>
      <c r="M124" s="17">
        <v>0</v>
      </c>
    </row>
    <row r="125" spans="1:13" ht="33.75" x14ac:dyDescent="0.25">
      <c r="A125" s="9" t="s">
        <v>226</v>
      </c>
      <c r="B125" s="10" t="s">
        <v>121</v>
      </c>
      <c r="C125" s="10" t="s">
        <v>227</v>
      </c>
      <c r="D125" s="11">
        <v>4320000</v>
      </c>
      <c r="E125" s="11">
        <v>0</v>
      </c>
      <c r="F125" s="11">
        <v>0</v>
      </c>
      <c r="G125" s="11">
        <v>0</v>
      </c>
      <c r="H125" s="11">
        <v>0</v>
      </c>
      <c r="I125" s="18">
        <f t="shared" si="37"/>
        <v>0</v>
      </c>
      <c r="J125" s="17">
        <v>0</v>
      </c>
      <c r="K125" s="17">
        <v>0</v>
      </c>
      <c r="L125" s="18">
        <f t="shared" si="40"/>
        <v>0</v>
      </c>
      <c r="M125" s="17">
        <v>0</v>
      </c>
    </row>
    <row r="126" spans="1:13" ht="22.5" x14ac:dyDescent="0.25">
      <c r="A126" s="9" t="s">
        <v>228</v>
      </c>
      <c r="B126" s="10" t="s">
        <v>111</v>
      </c>
      <c r="C126" s="10" t="s">
        <v>229</v>
      </c>
      <c r="D126" s="11">
        <v>94437803.560000002</v>
      </c>
      <c r="E126" s="11">
        <v>0</v>
      </c>
      <c r="F126" s="11">
        <v>0</v>
      </c>
      <c r="G126" s="11">
        <v>0</v>
      </c>
      <c r="H126" s="11">
        <v>0</v>
      </c>
      <c r="I126" s="18">
        <f t="shared" ref="I126:I156" si="42">H126-G126</f>
        <v>0</v>
      </c>
      <c r="J126" s="17">
        <v>0</v>
      </c>
      <c r="K126" s="17">
        <v>0</v>
      </c>
      <c r="L126" s="18">
        <f t="shared" ref="L126:L156" si="43">H126-E126</f>
        <v>0</v>
      </c>
      <c r="M126" s="17">
        <v>0</v>
      </c>
    </row>
    <row r="127" spans="1:13" ht="33.75" x14ac:dyDescent="0.25">
      <c r="A127" s="9" t="s">
        <v>230</v>
      </c>
      <c r="B127" s="10" t="s">
        <v>111</v>
      </c>
      <c r="C127" s="10" t="s">
        <v>231</v>
      </c>
      <c r="D127" s="11">
        <v>789748.15</v>
      </c>
      <c r="E127" s="11">
        <v>0</v>
      </c>
      <c r="F127" s="11">
        <v>0</v>
      </c>
      <c r="G127" s="11">
        <v>0</v>
      </c>
      <c r="H127" s="11">
        <v>0</v>
      </c>
      <c r="I127" s="18">
        <f t="shared" si="42"/>
        <v>0</v>
      </c>
      <c r="J127" s="17">
        <v>0</v>
      </c>
      <c r="K127" s="17">
        <v>0</v>
      </c>
      <c r="L127" s="18">
        <f t="shared" si="43"/>
        <v>0</v>
      </c>
      <c r="M127" s="17">
        <v>0</v>
      </c>
    </row>
    <row r="128" spans="1:13" x14ac:dyDescent="0.25">
      <c r="A128" s="9" t="s">
        <v>232</v>
      </c>
      <c r="B128" s="10" t="s">
        <v>5</v>
      </c>
      <c r="C128" s="10" t="s">
        <v>233</v>
      </c>
      <c r="D128" s="11">
        <v>9783280222.9099998</v>
      </c>
      <c r="E128" s="11">
        <v>807320640.47000003</v>
      </c>
      <c r="F128" s="11">
        <v>7280391102.0100002</v>
      </c>
      <c r="G128" s="11">
        <v>791364630.95000005</v>
      </c>
      <c r="H128" s="11">
        <v>791364630.95000005</v>
      </c>
      <c r="I128" s="18">
        <f t="shared" si="42"/>
        <v>0</v>
      </c>
      <c r="J128" s="17">
        <f t="shared" ref="J128:J156" si="44">H128/G128*100</f>
        <v>100</v>
      </c>
      <c r="K128" s="17">
        <f t="shared" ref="K128:K156" si="45">H128/F128*100</f>
        <v>10.869809325648959</v>
      </c>
      <c r="L128" s="18">
        <f t="shared" si="43"/>
        <v>-15956009.519999981</v>
      </c>
      <c r="M128" s="17">
        <f t="shared" ref="M128:M156" si="46">H128/E128*100</f>
        <v>98.023584593265099</v>
      </c>
    </row>
    <row r="129" spans="1:13" ht="22.5" x14ac:dyDescent="0.25">
      <c r="A129" s="9" t="s">
        <v>234</v>
      </c>
      <c r="B129" s="10" t="s">
        <v>52</v>
      </c>
      <c r="C129" s="10" t="s">
        <v>235</v>
      </c>
      <c r="D129" s="11">
        <v>184810086.94999999</v>
      </c>
      <c r="E129" s="11">
        <v>9841194.0399999991</v>
      </c>
      <c r="F129" s="11">
        <v>0</v>
      </c>
      <c r="G129" s="11">
        <v>0</v>
      </c>
      <c r="H129" s="11">
        <v>0</v>
      </c>
      <c r="I129" s="18">
        <f t="shared" si="42"/>
        <v>0</v>
      </c>
      <c r="J129" s="17">
        <v>0</v>
      </c>
      <c r="K129" s="17">
        <v>0</v>
      </c>
      <c r="L129" s="18">
        <f t="shared" si="43"/>
        <v>-9841194.0399999991</v>
      </c>
      <c r="M129" s="17">
        <f t="shared" si="46"/>
        <v>0</v>
      </c>
    </row>
    <row r="130" spans="1:13" ht="22.5" x14ac:dyDescent="0.25">
      <c r="A130" s="9" t="s">
        <v>236</v>
      </c>
      <c r="B130" s="10" t="s">
        <v>52</v>
      </c>
      <c r="C130" s="10" t="s">
        <v>237</v>
      </c>
      <c r="D130" s="11">
        <v>20012650</v>
      </c>
      <c r="E130" s="11">
        <v>0</v>
      </c>
      <c r="F130" s="11">
        <v>0</v>
      </c>
      <c r="G130" s="11">
        <v>0</v>
      </c>
      <c r="H130" s="11">
        <v>0</v>
      </c>
      <c r="I130" s="18">
        <f t="shared" si="42"/>
        <v>0</v>
      </c>
      <c r="J130" s="17">
        <v>0</v>
      </c>
      <c r="K130" s="17">
        <v>0</v>
      </c>
      <c r="L130" s="18">
        <f t="shared" si="43"/>
        <v>0</v>
      </c>
      <c r="M130" s="17">
        <v>0</v>
      </c>
    </row>
    <row r="131" spans="1:13" ht="45" x14ac:dyDescent="0.25">
      <c r="A131" s="9" t="s">
        <v>238</v>
      </c>
      <c r="B131" s="10" t="s">
        <v>52</v>
      </c>
      <c r="C131" s="10" t="s">
        <v>239</v>
      </c>
      <c r="D131" s="11">
        <v>2594886421.9699998</v>
      </c>
      <c r="E131" s="11">
        <v>6244550.4199999999</v>
      </c>
      <c r="F131" s="11">
        <v>630843130</v>
      </c>
      <c r="G131" s="11">
        <v>468575281.23000002</v>
      </c>
      <c r="H131" s="11">
        <v>468575281.23000002</v>
      </c>
      <c r="I131" s="18">
        <f t="shared" si="42"/>
        <v>0</v>
      </c>
      <c r="J131" s="17">
        <f t="shared" si="44"/>
        <v>100</v>
      </c>
      <c r="K131" s="17">
        <f t="shared" si="45"/>
        <v>74.277622906030544</v>
      </c>
      <c r="L131" s="18">
        <f t="shared" si="43"/>
        <v>462330730.81</v>
      </c>
      <c r="M131" s="17">
        <f t="shared" si="46"/>
        <v>7503.7472630415568</v>
      </c>
    </row>
    <row r="132" spans="1:13" ht="33.75" x14ac:dyDescent="0.25">
      <c r="A132" s="9" t="s">
        <v>240</v>
      </c>
      <c r="B132" s="10" t="s">
        <v>52</v>
      </c>
      <c r="C132" s="10" t="s">
        <v>241</v>
      </c>
      <c r="D132" s="11">
        <v>6215000</v>
      </c>
      <c r="E132" s="11">
        <v>0</v>
      </c>
      <c r="F132" s="11">
        <v>0</v>
      </c>
      <c r="G132" s="11">
        <v>0</v>
      </c>
      <c r="H132" s="11">
        <v>0</v>
      </c>
      <c r="I132" s="18">
        <f t="shared" si="42"/>
        <v>0</v>
      </c>
      <c r="J132" s="17">
        <v>0</v>
      </c>
      <c r="K132" s="17">
        <v>0</v>
      </c>
      <c r="L132" s="18">
        <f t="shared" si="43"/>
        <v>0</v>
      </c>
      <c r="M132" s="17">
        <v>0</v>
      </c>
    </row>
    <row r="133" spans="1:13" ht="22.5" x14ac:dyDescent="0.25">
      <c r="A133" s="9" t="s">
        <v>242</v>
      </c>
      <c r="B133" s="10" t="s">
        <v>52</v>
      </c>
      <c r="C133" s="10" t="s">
        <v>243</v>
      </c>
      <c r="D133" s="11">
        <v>359848254.95999998</v>
      </c>
      <c r="E133" s="11">
        <v>58989014.93</v>
      </c>
      <c r="F133" s="11">
        <v>463326025</v>
      </c>
      <c r="G133" s="11">
        <v>0</v>
      </c>
      <c r="H133" s="11">
        <v>0</v>
      </c>
      <c r="I133" s="18">
        <f t="shared" si="42"/>
        <v>0</v>
      </c>
      <c r="J133" s="17">
        <v>0</v>
      </c>
      <c r="K133" s="17">
        <f t="shared" si="45"/>
        <v>0</v>
      </c>
      <c r="L133" s="18">
        <f t="shared" si="43"/>
        <v>-58989014.93</v>
      </c>
      <c r="M133" s="17">
        <f t="shared" si="46"/>
        <v>0</v>
      </c>
    </row>
    <row r="134" spans="1:13" ht="33.75" x14ac:dyDescent="0.25">
      <c r="A134" s="9" t="s">
        <v>244</v>
      </c>
      <c r="B134" s="10" t="s">
        <v>52</v>
      </c>
      <c r="C134" s="10" t="s">
        <v>245</v>
      </c>
      <c r="D134" s="11">
        <v>53147300.140000001</v>
      </c>
      <c r="E134" s="11">
        <v>42862535.509999998</v>
      </c>
      <c r="F134" s="11">
        <v>57204000</v>
      </c>
      <c r="G134" s="11">
        <v>45547615.640000001</v>
      </c>
      <c r="H134" s="11">
        <v>45547615.640000001</v>
      </c>
      <c r="I134" s="18">
        <f t="shared" si="42"/>
        <v>0</v>
      </c>
      <c r="J134" s="17">
        <f t="shared" si="44"/>
        <v>100</v>
      </c>
      <c r="K134" s="17">
        <f t="shared" si="45"/>
        <v>79.623130620236353</v>
      </c>
      <c r="L134" s="18">
        <f t="shared" si="43"/>
        <v>2685080.1300000027</v>
      </c>
      <c r="M134" s="17">
        <f t="shared" si="46"/>
        <v>106.26439872968683</v>
      </c>
    </row>
    <row r="135" spans="1:13" ht="22.5" x14ac:dyDescent="0.25">
      <c r="A135" s="9" t="s">
        <v>246</v>
      </c>
      <c r="B135" s="10" t="s">
        <v>52</v>
      </c>
      <c r="C135" s="10" t="s">
        <v>247</v>
      </c>
      <c r="D135" s="11">
        <v>20484414.719999999</v>
      </c>
      <c r="E135" s="11">
        <v>20484414.719999999</v>
      </c>
      <c r="F135" s="11">
        <v>0</v>
      </c>
      <c r="G135" s="11">
        <v>0</v>
      </c>
      <c r="H135" s="11">
        <v>0</v>
      </c>
      <c r="I135" s="18">
        <f t="shared" si="42"/>
        <v>0</v>
      </c>
      <c r="J135" s="17">
        <v>0</v>
      </c>
      <c r="K135" s="17">
        <v>0</v>
      </c>
      <c r="L135" s="18">
        <f t="shared" si="43"/>
        <v>-20484414.719999999</v>
      </c>
      <c r="M135" s="17">
        <f t="shared" si="46"/>
        <v>0</v>
      </c>
    </row>
    <row r="136" spans="1:13" ht="22.5" x14ac:dyDescent="0.25">
      <c r="A136" s="9" t="s">
        <v>248</v>
      </c>
      <c r="B136" s="10" t="s">
        <v>120</v>
      </c>
      <c r="C136" s="10" t="s">
        <v>249</v>
      </c>
      <c r="D136" s="11">
        <v>13745932.83</v>
      </c>
      <c r="E136" s="11">
        <v>0</v>
      </c>
      <c r="F136" s="11">
        <v>17184000</v>
      </c>
      <c r="G136" s="11">
        <v>0</v>
      </c>
      <c r="H136" s="11">
        <v>0</v>
      </c>
      <c r="I136" s="18">
        <f t="shared" si="42"/>
        <v>0</v>
      </c>
      <c r="J136" s="17">
        <v>0</v>
      </c>
      <c r="K136" s="17">
        <f t="shared" si="45"/>
        <v>0</v>
      </c>
      <c r="L136" s="18">
        <f t="shared" si="43"/>
        <v>0</v>
      </c>
      <c r="M136" s="17">
        <v>0</v>
      </c>
    </row>
    <row r="137" spans="1:13" ht="22.5" x14ac:dyDescent="0.25">
      <c r="A137" s="9" t="s">
        <v>250</v>
      </c>
      <c r="B137" s="10" t="s">
        <v>52</v>
      </c>
      <c r="C137" s="10" t="s">
        <v>251</v>
      </c>
      <c r="D137" s="11">
        <v>170610798.59</v>
      </c>
      <c r="E137" s="11">
        <v>0</v>
      </c>
      <c r="F137" s="11">
        <v>1152910550</v>
      </c>
      <c r="G137" s="11">
        <v>0</v>
      </c>
      <c r="H137" s="11">
        <v>0</v>
      </c>
      <c r="I137" s="18">
        <f t="shared" si="42"/>
        <v>0</v>
      </c>
      <c r="J137" s="17">
        <v>0</v>
      </c>
      <c r="K137" s="17">
        <f t="shared" si="45"/>
        <v>0</v>
      </c>
      <c r="L137" s="18">
        <f t="shared" si="43"/>
        <v>0</v>
      </c>
      <c r="M137" s="17">
        <v>0</v>
      </c>
    </row>
    <row r="138" spans="1:13" x14ac:dyDescent="0.25">
      <c r="A138" s="9" t="s">
        <v>252</v>
      </c>
      <c r="B138" s="10" t="s">
        <v>121</v>
      </c>
      <c r="C138" s="10" t="s">
        <v>253</v>
      </c>
      <c r="D138" s="11">
        <v>103400200</v>
      </c>
      <c r="E138" s="11">
        <v>0</v>
      </c>
      <c r="F138" s="11">
        <v>610626030</v>
      </c>
      <c r="G138" s="11">
        <v>0</v>
      </c>
      <c r="H138" s="11">
        <v>0</v>
      </c>
      <c r="I138" s="18">
        <f t="shared" si="42"/>
        <v>0</v>
      </c>
      <c r="J138" s="17">
        <v>0</v>
      </c>
      <c r="K138" s="17">
        <f t="shared" si="45"/>
        <v>0</v>
      </c>
      <c r="L138" s="18">
        <f t="shared" si="43"/>
        <v>0</v>
      </c>
      <c r="M138" s="17">
        <v>0</v>
      </c>
    </row>
    <row r="139" spans="1:13" ht="56.25" x14ac:dyDescent="0.25">
      <c r="A139" s="9" t="s">
        <v>254</v>
      </c>
      <c r="B139" s="10" t="s">
        <v>111</v>
      </c>
      <c r="C139" s="10" t="s">
        <v>255</v>
      </c>
      <c r="D139" s="11">
        <v>42096798</v>
      </c>
      <c r="E139" s="11">
        <v>11187140</v>
      </c>
      <c r="F139" s="11">
        <v>47189000</v>
      </c>
      <c r="G139" s="11">
        <v>9844327</v>
      </c>
      <c r="H139" s="11">
        <v>9844327</v>
      </c>
      <c r="I139" s="18">
        <f t="shared" si="42"/>
        <v>0</v>
      </c>
      <c r="J139" s="17">
        <f t="shared" si="44"/>
        <v>100</v>
      </c>
      <c r="K139" s="17">
        <f t="shared" si="45"/>
        <v>20.861486787174975</v>
      </c>
      <c r="L139" s="18">
        <f t="shared" si="43"/>
        <v>-1342813</v>
      </c>
      <c r="M139" s="17">
        <f t="shared" si="46"/>
        <v>87.996815986927842</v>
      </c>
    </row>
    <row r="140" spans="1:13" ht="22.5" x14ac:dyDescent="0.25">
      <c r="A140" s="9" t="s">
        <v>256</v>
      </c>
      <c r="B140" s="10" t="s">
        <v>52</v>
      </c>
      <c r="C140" s="10" t="s">
        <v>257</v>
      </c>
      <c r="D140" s="11">
        <v>1244917.06</v>
      </c>
      <c r="E140" s="11">
        <v>0</v>
      </c>
      <c r="F140" s="11">
        <v>0</v>
      </c>
      <c r="G140" s="11">
        <v>0</v>
      </c>
      <c r="H140" s="11">
        <v>0</v>
      </c>
      <c r="I140" s="18">
        <f t="shared" si="42"/>
        <v>0</v>
      </c>
      <c r="J140" s="17">
        <v>0</v>
      </c>
      <c r="K140" s="17">
        <v>0</v>
      </c>
      <c r="L140" s="18">
        <f t="shared" si="43"/>
        <v>0</v>
      </c>
      <c r="M140" s="17">
        <v>0</v>
      </c>
    </row>
    <row r="141" spans="1:13" ht="22.5" x14ac:dyDescent="0.25">
      <c r="A141" s="9" t="s">
        <v>258</v>
      </c>
      <c r="B141" s="10" t="s">
        <v>52</v>
      </c>
      <c r="C141" s="10" t="s">
        <v>259</v>
      </c>
      <c r="D141" s="11">
        <v>150979174.69999999</v>
      </c>
      <c r="E141" s="11">
        <v>0</v>
      </c>
      <c r="F141" s="11">
        <v>283369210</v>
      </c>
      <c r="G141" s="11">
        <v>0</v>
      </c>
      <c r="H141" s="11">
        <v>0</v>
      </c>
      <c r="I141" s="18">
        <f t="shared" si="42"/>
        <v>0</v>
      </c>
      <c r="J141" s="17">
        <v>0</v>
      </c>
      <c r="K141" s="17">
        <f t="shared" si="45"/>
        <v>0</v>
      </c>
      <c r="L141" s="18">
        <f t="shared" si="43"/>
        <v>0</v>
      </c>
      <c r="M141" s="17">
        <v>0</v>
      </c>
    </row>
    <row r="142" spans="1:13" ht="22.5" x14ac:dyDescent="0.25">
      <c r="A142" s="9" t="s">
        <v>260</v>
      </c>
      <c r="B142" s="10" t="s">
        <v>52</v>
      </c>
      <c r="C142" s="10" t="s">
        <v>261</v>
      </c>
      <c r="D142" s="11">
        <v>0</v>
      </c>
      <c r="E142" s="11">
        <v>0</v>
      </c>
      <c r="F142" s="11">
        <v>42840000</v>
      </c>
      <c r="G142" s="11">
        <v>0</v>
      </c>
      <c r="H142" s="11">
        <v>0</v>
      </c>
      <c r="I142" s="18">
        <f t="shared" si="42"/>
        <v>0</v>
      </c>
      <c r="J142" s="17">
        <v>0</v>
      </c>
      <c r="K142" s="17">
        <f t="shared" si="45"/>
        <v>0</v>
      </c>
      <c r="L142" s="18">
        <f t="shared" si="43"/>
        <v>0</v>
      </c>
      <c r="M142" s="17">
        <v>0</v>
      </c>
    </row>
    <row r="143" spans="1:13" ht="22.5" x14ac:dyDescent="0.25">
      <c r="A143" s="9" t="s">
        <v>262</v>
      </c>
      <c r="B143" s="10" t="s">
        <v>52</v>
      </c>
      <c r="C143" s="10" t="s">
        <v>263</v>
      </c>
      <c r="D143" s="11">
        <v>391772889.10000002</v>
      </c>
      <c r="E143" s="11">
        <v>103197668.37</v>
      </c>
      <c r="F143" s="11">
        <v>69798140</v>
      </c>
      <c r="G143" s="11">
        <v>0</v>
      </c>
      <c r="H143" s="11">
        <v>0</v>
      </c>
      <c r="I143" s="18">
        <f t="shared" si="42"/>
        <v>0</v>
      </c>
      <c r="J143" s="17">
        <v>0</v>
      </c>
      <c r="K143" s="17">
        <f t="shared" si="45"/>
        <v>0</v>
      </c>
      <c r="L143" s="18">
        <f t="shared" si="43"/>
        <v>-103197668.37</v>
      </c>
      <c r="M143" s="17">
        <f t="shared" si="46"/>
        <v>0</v>
      </c>
    </row>
    <row r="144" spans="1:13" ht="56.25" x14ac:dyDescent="0.25">
      <c r="A144" s="9" t="s">
        <v>264</v>
      </c>
      <c r="B144" s="10" t="s">
        <v>111</v>
      </c>
      <c r="C144" s="10" t="s">
        <v>265</v>
      </c>
      <c r="D144" s="11">
        <v>2771212.72</v>
      </c>
      <c r="E144" s="11">
        <v>0</v>
      </c>
      <c r="F144" s="11">
        <v>0</v>
      </c>
      <c r="G144" s="11">
        <v>0</v>
      </c>
      <c r="H144" s="11">
        <v>0</v>
      </c>
      <c r="I144" s="18">
        <f t="shared" si="42"/>
        <v>0</v>
      </c>
      <c r="J144" s="17">
        <v>0</v>
      </c>
      <c r="K144" s="17">
        <v>0</v>
      </c>
      <c r="L144" s="18">
        <f t="shared" si="43"/>
        <v>0</v>
      </c>
      <c r="M144" s="17">
        <v>0</v>
      </c>
    </row>
    <row r="145" spans="1:13" ht="33.75" x14ac:dyDescent="0.25">
      <c r="A145" s="9" t="s">
        <v>266</v>
      </c>
      <c r="B145" s="10" t="s">
        <v>52</v>
      </c>
      <c r="C145" s="10" t="s">
        <v>267</v>
      </c>
      <c r="D145" s="11">
        <v>0</v>
      </c>
      <c r="E145" s="11">
        <v>0</v>
      </c>
      <c r="F145" s="11">
        <v>15382860</v>
      </c>
      <c r="G145" s="11">
        <v>0</v>
      </c>
      <c r="H145" s="11">
        <v>0</v>
      </c>
      <c r="I145" s="18">
        <f t="shared" si="42"/>
        <v>0</v>
      </c>
      <c r="J145" s="17">
        <v>0</v>
      </c>
      <c r="K145" s="17">
        <f t="shared" si="45"/>
        <v>0</v>
      </c>
      <c r="L145" s="18">
        <f t="shared" si="43"/>
        <v>0</v>
      </c>
      <c r="M145" s="17">
        <v>0</v>
      </c>
    </row>
    <row r="146" spans="1:13" ht="22.5" x14ac:dyDescent="0.25">
      <c r="A146" s="9" t="s">
        <v>268</v>
      </c>
      <c r="B146" s="10" t="s">
        <v>52</v>
      </c>
      <c r="C146" s="10" t="s">
        <v>269</v>
      </c>
      <c r="D146" s="11">
        <v>11805742.77</v>
      </c>
      <c r="E146" s="11">
        <v>5047091.04</v>
      </c>
      <c r="F146" s="11">
        <v>2027369.5</v>
      </c>
      <c r="G146" s="11">
        <v>0</v>
      </c>
      <c r="H146" s="11">
        <v>0</v>
      </c>
      <c r="I146" s="18">
        <f t="shared" si="42"/>
        <v>0</v>
      </c>
      <c r="J146" s="17">
        <v>0</v>
      </c>
      <c r="K146" s="17">
        <f t="shared" si="45"/>
        <v>0</v>
      </c>
      <c r="L146" s="18">
        <f t="shared" si="43"/>
        <v>-5047091.04</v>
      </c>
      <c r="M146" s="17">
        <f t="shared" si="46"/>
        <v>0</v>
      </c>
    </row>
    <row r="147" spans="1:13" ht="33.75" x14ac:dyDescent="0.25">
      <c r="A147" s="9" t="s">
        <v>270</v>
      </c>
      <c r="B147" s="10" t="s">
        <v>52</v>
      </c>
      <c r="C147" s="10" t="s">
        <v>271</v>
      </c>
      <c r="D147" s="11">
        <v>0</v>
      </c>
      <c r="E147" s="11">
        <v>0</v>
      </c>
      <c r="F147" s="11">
        <v>249834240</v>
      </c>
      <c r="G147" s="11">
        <v>3033928.8</v>
      </c>
      <c r="H147" s="11">
        <v>3033928.8</v>
      </c>
      <c r="I147" s="18">
        <f t="shared" si="42"/>
        <v>0</v>
      </c>
      <c r="J147" s="17">
        <f t="shared" si="44"/>
        <v>100</v>
      </c>
      <c r="K147" s="17">
        <f t="shared" si="45"/>
        <v>1.2143767003273849</v>
      </c>
      <c r="L147" s="18">
        <f t="shared" si="43"/>
        <v>3033928.8</v>
      </c>
      <c r="M147" s="17">
        <v>0</v>
      </c>
    </row>
    <row r="148" spans="1:13" x14ac:dyDescent="0.25">
      <c r="A148" s="9" t="s">
        <v>272</v>
      </c>
      <c r="B148" s="10" t="s">
        <v>52</v>
      </c>
      <c r="C148" s="10" t="s">
        <v>273</v>
      </c>
      <c r="D148" s="11">
        <v>132351221</v>
      </c>
      <c r="E148" s="11">
        <v>0</v>
      </c>
      <c r="F148" s="11">
        <v>0</v>
      </c>
      <c r="G148" s="11">
        <v>0</v>
      </c>
      <c r="H148" s="11">
        <v>0</v>
      </c>
      <c r="I148" s="18">
        <f t="shared" si="42"/>
        <v>0</v>
      </c>
      <c r="J148" s="17">
        <v>0</v>
      </c>
      <c r="K148" s="17">
        <v>0</v>
      </c>
      <c r="L148" s="18">
        <f t="shared" si="43"/>
        <v>0</v>
      </c>
      <c r="M148" s="17">
        <v>0</v>
      </c>
    </row>
    <row r="149" spans="1:13" ht="22.5" x14ac:dyDescent="0.25">
      <c r="A149" s="9" t="s">
        <v>274</v>
      </c>
      <c r="B149" s="10" t="s">
        <v>52</v>
      </c>
      <c r="C149" s="10" t="s">
        <v>275</v>
      </c>
      <c r="D149" s="11">
        <v>22135398.739999998</v>
      </c>
      <c r="E149" s="11">
        <v>0</v>
      </c>
      <c r="F149" s="11">
        <v>0</v>
      </c>
      <c r="G149" s="11">
        <v>0</v>
      </c>
      <c r="H149" s="11">
        <v>0</v>
      </c>
      <c r="I149" s="18">
        <f t="shared" si="42"/>
        <v>0</v>
      </c>
      <c r="J149" s="17">
        <v>0</v>
      </c>
      <c r="K149" s="17">
        <v>0</v>
      </c>
      <c r="L149" s="18">
        <f t="shared" si="43"/>
        <v>0</v>
      </c>
      <c r="M149" s="17">
        <v>0</v>
      </c>
    </row>
    <row r="150" spans="1:13" ht="33.75" x14ac:dyDescent="0.25">
      <c r="A150" s="9" t="s">
        <v>276</v>
      </c>
      <c r="B150" s="10" t="s">
        <v>111</v>
      </c>
      <c r="C150" s="10" t="s">
        <v>277</v>
      </c>
      <c r="D150" s="11">
        <v>61536317.619999997</v>
      </c>
      <c r="E150" s="11">
        <v>0</v>
      </c>
      <c r="F150" s="11">
        <v>114716441</v>
      </c>
      <c r="G150" s="11">
        <v>0</v>
      </c>
      <c r="H150" s="11">
        <v>0</v>
      </c>
      <c r="I150" s="18">
        <f t="shared" si="42"/>
        <v>0</v>
      </c>
      <c r="J150" s="17">
        <v>0</v>
      </c>
      <c r="K150" s="17">
        <f t="shared" si="45"/>
        <v>0</v>
      </c>
      <c r="L150" s="18">
        <f t="shared" si="43"/>
        <v>0</v>
      </c>
      <c r="M150" s="17">
        <v>0</v>
      </c>
    </row>
    <row r="151" spans="1:13" ht="22.5" x14ac:dyDescent="0.25">
      <c r="A151" s="9" t="s">
        <v>278</v>
      </c>
      <c r="B151" s="10" t="s">
        <v>52</v>
      </c>
      <c r="C151" s="10" t="s">
        <v>279</v>
      </c>
      <c r="D151" s="11">
        <v>970181471.13</v>
      </c>
      <c r="E151" s="11">
        <v>217029753.63</v>
      </c>
      <c r="F151" s="11">
        <v>0</v>
      </c>
      <c r="G151" s="11">
        <v>0</v>
      </c>
      <c r="H151" s="11">
        <v>0</v>
      </c>
      <c r="I151" s="18">
        <f t="shared" si="42"/>
        <v>0</v>
      </c>
      <c r="J151" s="17">
        <v>0</v>
      </c>
      <c r="K151" s="17">
        <v>0</v>
      </c>
      <c r="L151" s="18">
        <f t="shared" si="43"/>
        <v>-217029753.63</v>
      </c>
      <c r="M151" s="17">
        <f t="shared" si="46"/>
        <v>0</v>
      </c>
    </row>
    <row r="152" spans="1:13" ht="22.5" x14ac:dyDescent="0.25">
      <c r="A152" s="9" t="s">
        <v>280</v>
      </c>
      <c r="B152" s="10" t="s">
        <v>52</v>
      </c>
      <c r="C152" s="10" t="s">
        <v>281</v>
      </c>
      <c r="D152" s="11">
        <v>7861272.2699999996</v>
      </c>
      <c r="E152" s="11">
        <v>0</v>
      </c>
      <c r="F152" s="11">
        <v>473766380</v>
      </c>
      <c r="G152" s="11">
        <v>0</v>
      </c>
      <c r="H152" s="11">
        <v>0</v>
      </c>
      <c r="I152" s="18">
        <f t="shared" si="42"/>
        <v>0</v>
      </c>
      <c r="J152" s="17">
        <v>0</v>
      </c>
      <c r="K152" s="17">
        <f t="shared" si="45"/>
        <v>0</v>
      </c>
      <c r="L152" s="18">
        <f t="shared" si="43"/>
        <v>0</v>
      </c>
      <c r="M152" s="17">
        <v>0</v>
      </c>
    </row>
    <row r="153" spans="1:13" ht="33.75" x14ac:dyDescent="0.25">
      <c r="A153" s="9" t="s">
        <v>282</v>
      </c>
      <c r="B153" s="10" t="s">
        <v>111</v>
      </c>
      <c r="C153" s="10" t="s">
        <v>283</v>
      </c>
      <c r="D153" s="11">
        <v>0</v>
      </c>
      <c r="E153" s="11">
        <v>0</v>
      </c>
      <c r="F153" s="11">
        <v>8512000</v>
      </c>
      <c r="G153" s="11">
        <v>0</v>
      </c>
      <c r="H153" s="11">
        <v>0</v>
      </c>
      <c r="I153" s="18">
        <f t="shared" si="42"/>
        <v>0</v>
      </c>
      <c r="J153" s="17">
        <v>0</v>
      </c>
      <c r="K153" s="17">
        <f t="shared" si="45"/>
        <v>0</v>
      </c>
      <c r="L153" s="18">
        <f t="shared" si="43"/>
        <v>0</v>
      </c>
      <c r="M153" s="17">
        <v>0</v>
      </c>
    </row>
    <row r="154" spans="1:13" ht="22.5" x14ac:dyDescent="0.25">
      <c r="A154" s="9" t="s">
        <v>284</v>
      </c>
      <c r="B154" s="10" t="s">
        <v>120</v>
      </c>
      <c r="C154" s="10" t="s">
        <v>285</v>
      </c>
      <c r="D154" s="11">
        <v>12219578.07</v>
      </c>
      <c r="E154" s="11">
        <v>0</v>
      </c>
      <c r="F154" s="11">
        <v>0</v>
      </c>
      <c r="G154" s="11">
        <v>0</v>
      </c>
      <c r="H154" s="11">
        <v>0</v>
      </c>
      <c r="I154" s="18">
        <f t="shared" si="42"/>
        <v>0</v>
      </c>
      <c r="J154" s="17">
        <v>0</v>
      </c>
      <c r="K154" s="17">
        <v>0</v>
      </c>
      <c r="L154" s="18">
        <f t="shared" si="43"/>
        <v>0</v>
      </c>
      <c r="M154" s="17">
        <v>0</v>
      </c>
    </row>
    <row r="155" spans="1:13" ht="22.5" x14ac:dyDescent="0.25">
      <c r="A155" s="9" t="s">
        <v>286</v>
      </c>
      <c r="B155" s="10" t="s">
        <v>111</v>
      </c>
      <c r="C155" s="10" t="s">
        <v>287</v>
      </c>
      <c r="D155" s="11">
        <v>37022451.049999997</v>
      </c>
      <c r="E155" s="11">
        <v>5042550.26</v>
      </c>
      <c r="F155" s="11">
        <v>40441000</v>
      </c>
      <c r="G155" s="11">
        <v>7102843.2800000003</v>
      </c>
      <c r="H155" s="11">
        <v>7102843.2800000003</v>
      </c>
      <c r="I155" s="18">
        <f t="shared" si="42"/>
        <v>0</v>
      </c>
      <c r="J155" s="17">
        <f t="shared" si="44"/>
        <v>100</v>
      </c>
      <c r="K155" s="17">
        <f t="shared" si="45"/>
        <v>17.563470932964073</v>
      </c>
      <c r="L155" s="18">
        <f t="shared" si="43"/>
        <v>2060293.0200000005</v>
      </c>
      <c r="M155" s="17">
        <f t="shared" si="46"/>
        <v>140.85815537315042</v>
      </c>
    </row>
    <row r="156" spans="1:13" ht="45" x14ac:dyDescent="0.25">
      <c r="A156" s="9" t="s">
        <v>288</v>
      </c>
      <c r="B156" s="10" t="s">
        <v>111</v>
      </c>
      <c r="C156" s="10" t="s">
        <v>289</v>
      </c>
      <c r="D156" s="11">
        <v>108227912.81</v>
      </c>
      <c r="E156" s="11">
        <v>23977645.850000001</v>
      </c>
      <c r="F156" s="11">
        <v>117491000</v>
      </c>
      <c r="G156" s="11">
        <v>22496502.870000001</v>
      </c>
      <c r="H156" s="11">
        <v>22496502.870000001</v>
      </c>
      <c r="I156" s="18">
        <f t="shared" si="42"/>
        <v>0</v>
      </c>
      <c r="J156" s="17">
        <f t="shared" si="44"/>
        <v>100</v>
      </c>
      <c r="K156" s="17">
        <f t="shared" si="45"/>
        <v>19.147426500753252</v>
      </c>
      <c r="L156" s="18">
        <f t="shared" si="43"/>
        <v>-1481142.9800000004</v>
      </c>
      <c r="M156" s="17">
        <f t="shared" si="46"/>
        <v>93.822817347183403</v>
      </c>
    </row>
    <row r="157" spans="1:13" ht="33.75" x14ac:dyDescent="0.25">
      <c r="A157" s="9" t="s">
        <v>290</v>
      </c>
      <c r="B157" s="10" t="s">
        <v>52</v>
      </c>
      <c r="C157" s="10" t="s">
        <v>291</v>
      </c>
      <c r="D157" s="11">
        <v>111506637</v>
      </c>
      <c r="E157" s="11">
        <v>0</v>
      </c>
      <c r="F157" s="11">
        <v>0</v>
      </c>
      <c r="G157" s="11">
        <v>0</v>
      </c>
      <c r="H157" s="11">
        <v>0</v>
      </c>
      <c r="I157" s="18">
        <f t="shared" ref="I157:I189" si="47">H157-G157</f>
        <v>0</v>
      </c>
      <c r="J157" s="17">
        <v>0</v>
      </c>
      <c r="K157" s="17">
        <v>0</v>
      </c>
      <c r="L157" s="18">
        <f t="shared" ref="L157:L189" si="48">H157-E157</f>
        <v>0</v>
      </c>
      <c r="M157" s="17">
        <v>0</v>
      </c>
    </row>
    <row r="158" spans="1:13" ht="22.5" x14ac:dyDescent="0.25">
      <c r="A158" s="9" t="s">
        <v>292</v>
      </c>
      <c r="B158" s="10" t="s">
        <v>52</v>
      </c>
      <c r="C158" s="10" t="s">
        <v>293</v>
      </c>
      <c r="D158" s="11">
        <v>600482.18999999994</v>
      </c>
      <c r="E158" s="11">
        <v>0</v>
      </c>
      <c r="F158" s="11">
        <v>39081790</v>
      </c>
      <c r="G158" s="11">
        <v>2538660</v>
      </c>
      <c r="H158" s="11">
        <v>2538660</v>
      </c>
      <c r="I158" s="18">
        <f t="shared" si="47"/>
        <v>0</v>
      </c>
      <c r="J158" s="17">
        <f t="shared" ref="J158:J189" si="49">H158/G158*100</f>
        <v>100</v>
      </c>
      <c r="K158" s="17">
        <f t="shared" ref="K158:K189" si="50">H158/F158*100</f>
        <v>6.4957618369066505</v>
      </c>
      <c r="L158" s="18">
        <f t="shared" si="48"/>
        <v>2538660</v>
      </c>
      <c r="M158" s="17">
        <v>0</v>
      </c>
    </row>
    <row r="159" spans="1:13" ht="22.5" x14ac:dyDescent="0.25">
      <c r="A159" s="9" t="s">
        <v>294</v>
      </c>
      <c r="B159" s="10" t="s">
        <v>52</v>
      </c>
      <c r="C159" s="10" t="s">
        <v>295</v>
      </c>
      <c r="D159" s="11">
        <v>15606000</v>
      </c>
      <c r="E159" s="11">
        <v>0</v>
      </c>
      <c r="F159" s="11">
        <v>397811350</v>
      </c>
      <c r="G159" s="11">
        <v>0</v>
      </c>
      <c r="H159" s="11">
        <v>0</v>
      </c>
      <c r="I159" s="18">
        <f t="shared" si="47"/>
        <v>0</v>
      </c>
      <c r="J159" s="17">
        <v>0</v>
      </c>
      <c r="K159" s="17">
        <f t="shared" si="50"/>
        <v>0</v>
      </c>
      <c r="L159" s="18">
        <f t="shared" si="48"/>
        <v>0</v>
      </c>
      <c r="M159" s="17">
        <v>0</v>
      </c>
    </row>
    <row r="160" spans="1:13" ht="33.75" x14ac:dyDescent="0.25">
      <c r="A160" s="9" t="s">
        <v>296</v>
      </c>
      <c r="B160" s="10" t="s">
        <v>52</v>
      </c>
      <c r="C160" s="10" t="s">
        <v>297</v>
      </c>
      <c r="D160" s="11">
        <v>5502203.8499999996</v>
      </c>
      <c r="E160" s="11">
        <v>0</v>
      </c>
      <c r="F160" s="11">
        <v>0</v>
      </c>
      <c r="G160" s="11">
        <v>0</v>
      </c>
      <c r="H160" s="11">
        <v>0</v>
      </c>
      <c r="I160" s="18">
        <f t="shared" si="47"/>
        <v>0</v>
      </c>
      <c r="J160" s="17">
        <v>0</v>
      </c>
      <c r="K160" s="17">
        <v>0</v>
      </c>
      <c r="L160" s="18">
        <f t="shared" si="48"/>
        <v>0</v>
      </c>
      <c r="M160" s="17">
        <v>0</v>
      </c>
    </row>
    <row r="161" spans="1:13" x14ac:dyDescent="0.25">
      <c r="A161" s="9" t="s">
        <v>298</v>
      </c>
      <c r="B161" s="10" t="s">
        <v>52</v>
      </c>
      <c r="C161" s="10" t="s">
        <v>299</v>
      </c>
      <c r="D161" s="11">
        <v>10946149.35</v>
      </c>
      <c r="E161" s="11">
        <v>0</v>
      </c>
      <c r="F161" s="11">
        <v>0</v>
      </c>
      <c r="G161" s="11">
        <v>0</v>
      </c>
      <c r="H161" s="11">
        <v>0</v>
      </c>
      <c r="I161" s="18">
        <f t="shared" si="47"/>
        <v>0</v>
      </c>
      <c r="J161" s="17">
        <v>0</v>
      </c>
      <c r="K161" s="17">
        <v>0</v>
      </c>
      <c r="L161" s="18">
        <f t="shared" si="48"/>
        <v>0</v>
      </c>
      <c r="M161" s="17">
        <v>0</v>
      </c>
    </row>
    <row r="162" spans="1:13" ht="22.5" x14ac:dyDescent="0.25">
      <c r="A162" s="9" t="s">
        <v>300</v>
      </c>
      <c r="B162" s="10" t="s">
        <v>111</v>
      </c>
      <c r="C162" s="10" t="s">
        <v>301</v>
      </c>
      <c r="D162" s="11">
        <v>293520980.14999998</v>
      </c>
      <c r="E162" s="11">
        <v>56584253.539999999</v>
      </c>
      <c r="F162" s="11">
        <v>513435040.25</v>
      </c>
      <c r="G162" s="11">
        <v>54383561.140000001</v>
      </c>
      <c r="H162" s="11">
        <v>54383561.140000001</v>
      </c>
      <c r="I162" s="18">
        <f t="shared" si="47"/>
        <v>0</v>
      </c>
      <c r="J162" s="17">
        <f t="shared" si="49"/>
        <v>100</v>
      </c>
      <c r="K162" s="17">
        <f t="shared" si="50"/>
        <v>10.59210160520399</v>
      </c>
      <c r="L162" s="18">
        <f t="shared" si="48"/>
        <v>-2200692.3999999985</v>
      </c>
      <c r="M162" s="17">
        <f t="shared" ref="M162:M189" si="51">H162/E162*100</f>
        <v>96.110768875930646</v>
      </c>
    </row>
    <row r="163" spans="1:13" ht="22.5" x14ac:dyDescent="0.25">
      <c r="A163" s="9" t="s">
        <v>302</v>
      </c>
      <c r="B163" s="10" t="s">
        <v>111</v>
      </c>
      <c r="C163" s="10" t="s">
        <v>303</v>
      </c>
      <c r="D163" s="11">
        <v>28190915.359999999</v>
      </c>
      <c r="E163" s="11">
        <v>0</v>
      </c>
      <c r="F163" s="11">
        <v>45033183</v>
      </c>
      <c r="G163" s="11">
        <v>0</v>
      </c>
      <c r="H163" s="11">
        <v>0</v>
      </c>
      <c r="I163" s="18">
        <f t="shared" si="47"/>
        <v>0</v>
      </c>
      <c r="J163" s="17">
        <v>0</v>
      </c>
      <c r="K163" s="17">
        <f t="shared" si="50"/>
        <v>0</v>
      </c>
      <c r="L163" s="18">
        <f t="shared" si="48"/>
        <v>0</v>
      </c>
      <c r="M163" s="17">
        <v>0</v>
      </c>
    </row>
    <row r="164" spans="1:13" ht="22.5" x14ac:dyDescent="0.25">
      <c r="A164" s="9" t="s">
        <v>304</v>
      </c>
      <c r="B164" s="10" t="s">
        <v>121</v>
      </c>
      <c r="C164" s="10" t="s">
        <v>305</v>
      </c>
      <c r="D164" s="11">
        <v>725500</v>
      </c>
      <c r="E164" s="11">
        <v>0</v>
      </c>
      <c r="F164" s="11">
        <v>0</v>
      </c>
      <c r="G164" s="11">
        <v>0</v>
      </c>
      <c r="H164" s="11">
        <v>0</v>
      </c>
      <c r="I164" s="18">
        <f t="shared" si="47"/>
        <v>0</v>
      </c>
      <c r="J164" s="17">
        <v>0</v>
      </c>
      <c r="K164" s="17">
        <v>0</v>
      </c>
      <c r="L164" s="18">
        <f t="shared" si="48"/>
        <v>0</v>
      </c>
      <c r="M164" s="17">
        <v>0</v>
      </c>
    </row>
    <row r="165" spans="1:13" ht="33.75" x14ac:dyDescent="0.25">
      <c r="A165" s="9" t="s">
        <v>306</v>
      </c>
      <c r="B165" s="10" t="s">
        <v>111</v>
      </c>
      <c r="C165" s="10" t="s">
        <v>307</v>
      </c>
      <c r="D165" s="11">
        <v>37257819.460000001</v>
      </c>
      <c r="E165" s="11">
        <v>0</v>
      </c>
      <c r="F165" s="11">
        <v>30404674</v>
      </c>
      <c r="G165" s="11">
        <v>0</v>
      </c>
      <c r="H165" s="11">
        <v>0</v>
      </c>
      <c r="I165" s="18">
        <f t="shared" si="47"/>
        <v>0</v>
      </c>
      <c r="J165" s="17">
        <v>0</v>
      </c>
      <c r="K165" s="17">
        <f t="shared" si="50"/>
        <v>0</v>
      </c>
      <c r="L165" s="18">
        <f t="shared" si="48"/>
        <v>0</v>
      </c>
      <c r="M165" s="17">
        <v>0</v>
      </c>
    </row>
    <row r="166" spans="1:13" ht="22.5" x14ac:dyDescent="0.25">
      <c r="A166" s="9" t="s">
        <v>308</v>
      </c>
      <c r="B166" s="10" t="s">
        <v>52</v>
      </c>
      <c r="C166" s="10" t="s">
        <v>309</v>
      </c>
      <c r="D166" s="11">
        <v>12337279.810000001</v>
      </c>
      <c r="E166" s="11">
        <v>0</v>
      </c>
      <c r="F166" s="11">
        <v>31545000</v>
      </c>
      <c r="G166" s="11">
        <v>7647923</v>
      </c>
      <c r="H166" s="11">
        <v>7647923</v>
      </c>
      <c r="I166" s="18">
        <f t="shared" si="47"/>
        <v>0</v>
      </c>
      <c r="J166" s="17">
        <f t="shared" si="49"/>
        <v>100</v>
      </c>
      <c r="K166" s="17">
        <f t="shared" si="50"/>
        <v>24.244485655412902</v>
      </c>
      <c r="L166" s="18">
        <f t="shared" si="48"/>
        <v>7647923</v>
      </c>
      <c r="M166" s="17">
        <v>0</v>
      </c>
    </row>
    <row r="167" spans="1:13" ht="45" x14ac:dyDescent="0.25">
      <c r="A167" s="9" t="s">
        <v>310</v>
      </c>
      <c r="B167" s="10" t="s">
        <v>52</v>
      </c>
      <c r="C167" s="10" t="s">
        <v>311</v>
      </c>
      <c r="D167" s="11">
        <v>301539850</v>
      </c>
      <c r="E167" s="11">
        <v>223462024.97999999</v>
      </c>
      <c r="F167" s="11">
        <v>0</v>
      </c>
      <c r="G167" s="11">
        <v>0</v>
      </c>
      <c r="H167" s="11">
        <v>0</v>
      </c>
      <c r="I167" s="18">
        <f t="shared" si="47"/>
        <v>0</v>
      </c>
      <c r="J167" s="17">
        <v>0</v>
      </c>
      <c r="K167" s="17">
        <v>0</v>
      </c>
      <c r="L167" s="18">
        <f t="shared" si="48"/>
        <v>-223462024.97999999</v>
      </c>
      <c r="M167" s="17">
        <f t="shared" si="51"/>
        <v>0</v>
      </c>
    </row>
    <row r="168" spans="1:13" ht="22.5" x14ac:dyDescent="0.25">
      <c r="A168" s="9" t="s">
        <v>312</v>
      </c>
      <c r="B168" s="10" t="s">
        <v>121</v>
      </c>
      <c r="C168" s="10" t="s">
        <v>313</v>
      </c>
      <c r="D168" s="11">
        <v>47945377.969999999</v>
      </c>
      <c r="E168" s="11">
        <v>0</v>
      </c>
      <c r="F168" s="11">
        <v>96558630</v>
      </c>
      <c r="G168" s="11">
        <v>0</v>
      </c>
      <c r="H168" s="11">
        <v>0</v>
      </c>
      <c r="I168" s="18">
        <f t="shared" si="47"/>
        <v>0</v>
      </c>
      <c r="J168" s="17">
        <v>0</v>
      </c>
      <c r="K168" s="17">
        <f t="shared" si="50"/>
        <v>0</v>
      </c>
      <c r="L168" s="18">
        <f t="shared" si="48"/>
        <v>0</v>
      </c>
      <c r="M168" s="17">
        <v>0</v>
      </c>
    </row>
    <row r="169" spans="1:13" ht="22.5" x14ac:dyDescent="0.25">
      <c r="A169" s="9" t="s">
        <v>314</v>
      </c>
      <c r="B169" s="10" t="s">
        <v>52</v>
      </c>
      <c r="C169" s="10" t="s">
        <v>315</v>
      </c>
      <c r="D169" s="11">
        <v>178544082.59999999</v>
      </c>
      <c r="E169" s="11">
        <v>0</v>
      </c>
      <c r="F169" s="11">
        <v>21771198.260000002</v>
      </c>
      <c r="G169" s="11">
        <v>0</v>
      </c>
      <c r="H169" s="11">
        <v>0</v>
      </c>
      <c r="I169" s="18">
        <f t="shared" si="47"/>
        <v>0</v>
      </c>
      <c r="J169" s="17">
        <v>0</v>
      </c>
      <c r="K169" s="17">
        <f t="shared" si="50"/>
        <v>0</v>
      </c>
      <c r="L169" s="18">
        <f t="shared" si="48"/>
        <v>0</v>
      </c>
      <c r="M169" s="17">
        <v>0</v>
      </c>
    </row>
    <row r="170" spans="1:13" ht="22.5" x14ac:dyDescent="0.25">
      <c r="A170" s="9" t="s">
        <v>316</v>
      </c>
      <c r="B170" s="10" t="s">
        <v>111</v>
      </c>
      <c r="C170" s="10" t="s">
        <v>317</v>
      </c>
      <c r="D170" s="11">
        <v>12282705.15</v>
      </c>
      <c r="E170" s="11">
        <v>0</v>
      </c>
      <c r="F170" s="11">
        <v>47052135</v>
      </c>
      <c r="G170" s="11">
        <v>11052134.85</v>
      </c>
      <c r="H170" s="11">
        <v>11052134.85</v>
      </c>
      <c r="I170" s="18">
        <f t="shared" si="47"/>
        <v>0</v>
      </c>
      <c r="J170" s="17">
        <f t="shared" si="49"/>
        <v>100</v>
      </c>
      <c r="K170" s="17">
        <f t="shared" si="50"/>
        <v>23.489125094961153</v>
      </c>
      <c r="L170" s="18">
        <f t="shared" si="48"/>
        <v>11052134.85</v>
      </c>
      <c r="M170" s="17">
        <v>0</v>
      </c>
    </row>
    <row r="171" spans="1:13" ht="22.5" x14ac:dyDescent="0.25">
      <c r="A171" s="9" t="s">
        <v>318</v>
      </c>
      <c r="B171" s="10" t="s">
        <v>52</v>
      </c>
      <c r="C171" s="10" t="s">
        <v>319</v>
      </c>
      <c r="D171" s="11">
        <v>58384800</v>
      </c>
      <c r="E171" s="11">
        <v>0</v>
      </c>
      <c r="F171" s="11">
        <v>81429210</v>
      </c>
      <c r="G171" s="11">
        <v>6124550.0700000003</v>
      </c>
      <c r="H171" s="11">
        <v>6124550.0700000003</v>
      </c>
      <c r="I171" s="18">
        <f t="shared" si="47"/>
        <v>0</v>
      </c>
      <c r="J171" s="17">
        <f t="shared" si="49"/>
        <v>100</v>
      </c>
      <c r="K171" s="17">
        <f t="shared" si="50"/>
        <v>7.5213182959775731</v>
      </c>
      <c r="L171" s="18">
        <f t="shared" si="48"/>
        <v>6124550.0700000003</v>
      </c>
      <c r="M171" s="17">
        <v>0</v>
      </c>
    </row>
    <row r="172" spans="1:13" x14ac:dyDescent="0.25">
      <c r="A172" s="9" t="s">
        <v>320</v>
      </c>
      <c r="B172" s="10" t="s">
        <v>52</v>
      </c>
      <c r="C172" s="10" t="s">
        <v>321</v>
      </c>
      <c r="D172" s="11">
        <v>13124673.17</v>
      </c>
      <c r="E172" s="11">
        <v>0</v>
      </c>
      <c r="F172" s="11">
        <v>0</v>
      </c>
      <c r="G172" s="11">
        <v>0</v>
      </c>
      <c r="H172" s="11">
        <v>0</v>
      </c>
      <c r="I172" s="18">
        <f t="shared" si="47"/>
        <v>0</v>
      </c>
      <c r="J172" s="17">
        <v>0</v>
      </c>
      <c r="K172" s="17">
        <v>0</v>
      </c>
      <c r="L172" s="18">
        <f t="shared" si="48"/>
        <v>0</v>
      </c>
      <c r="M172" s="17">
        <v>0</v>
      </c>
    </row>
    <row r="173" spans="1:13" ht="22.5" x14ac:dyDescent="0.25">
      <c r="A173" s="9" t="s">
        <v>322</v>
      </c>
      <c r="B173" s="10" t="s">
        <v>111</v>
      </c>
      <c r="C173" s="10" t="s">
        <v>323</v>
      </c>
      <c r="D173" s="11">
        <v>0</v>
      </c>
      <c r="E173" s="11">
        <v>0</v>
      </c>
      <c r="F173" s="11">
        <v>72165600</v>
      </c>
      <c r="G173" s="11">
        <v>13491252.109999999</v>
      </c>
      <c r="H173" s="11">
        <v>13491252.109999999</v>
      </c>
      <c r="I173" s="18">
        <f t="shared" si="47"/>
        <v>0</v>
      </c>
      <c r="J173" s="17">
        <f t="shared" si="49"/>
        <v>100</v>
      </c>
      <c r="K173" s="17">
        <f t="shared" si="50"/>
        <v>18.694851993193431</v>
      </c>
      <c r="L173" s="18">
        <f t="shared" si="48"/>
        <v>13491252.109999999</v>
      </c>
      <c r="M173" s="17">
        <v>0</v>
      </c>
    </row>
    <row r="174" spans="1:13" ht="33.75" x14ac:dyDescent="0.25">
      <c r="A174" s="9" t="s">
        <v>324</v>
      </c>
      <c r="B174" s="10" t="s">
        <v>111</v>
      </c>
      <c r="C174" s="10" t="s">
        <v>325</v>
      </c>
      <c r="D174" s="11">
        <v>0</v>
      </c>
      <c r="E174" s="11">
        <v>0</v>
      </c>
      <c r="F174" s="11">
        <v>10177602</v>
      </c>
      <c r="G174" s="11">
        <v>0</v>
      </c>
      <c r="H174" s="11">
        <v>0</v>
      </c>
      <c r="I174" s="18">
        <f t="shared" si="47"/>
        <v>0</v>
      </c>
      <c r="J174" s="17">
        <v>0</v>
      </c>
      <c r="K174" s="17">
        <f t="shared" si="50"/>
        <v>0</v>
      </c>
      <c r="L174" s="18">
        <f t="shared" si="48"/>
        <v>0</v>
      </c>
      <c r="M174" s="17">
        <v>0</v>
      </c>
    </row>
    <row r="175" spans="1:13" ht="22.5" x14ac:dyDescent="0.25">
      <c r="A175" s="9" t="s">
        <v>326</v>
      </c>
      <c r="B175" s="10" t="s">
        <v>121</v>
      </c>
      <c r="C175" s="10" t="s">
        <v>327</v>
      </c>
      <c r="D175" s="11">
        <v>0</v>
      </c>
      <c r="E175" s="11">
        <v>0</v>
      </c>
      <c r="F175" s="11">
        <v>60000000</v>
      </c>
      <c r="G175" s="11">
        <v>0</v>
      </c>
      <c r="H175" s="11">
        <v>0</v>
      </c>
      <c r="I175" s="18">
        <f t="shared" si="47"/>
        <v>0</v>
      </c>
      <c r="J175" s="17">
        <v>0</v>
      </c>
      <c r="K175" s="17">
        <f t="shared" si="50"/>
        <v>0</v>
      </c>
      <c r="L175" s="18">
        <f t="shared" si="48"/>
        <v>0</v>
      </c>
      <c r="M175" s="17">
        <v>0</v>
      </c>
    </row>
    <row r="176" spans="1:13" ht="33.75" x14ac:dyDescent="0.25">
      <c r="A176" s="9" t="s">
        <v>328</v>
      </c>
      <c r="B176" s="10" t="s">
        <v>52</v>
      </c>
      <c r="C176" s="10" t="s">
        <v>329</v>
      </c>
      <c r="D176" s="11">
        <v>0</v>
      </c>
      <c r="E176" s="11">
        <v>12641694.24</v>
      </c>
      <c r="F176" s="11">
        <v>0</v>
      </c>
      <c r="G176" s="11">
        <v>0</v>
      </c>
      <c r="H176" s="11">
        <v>0</v>
      </c>
      <c r="I176" s="18">
        <f t="shared" si="47"/>
        <v>0</v>
      </c>
      <c r="J176" s="17">
        <v>0</v>
      </c>
      <c r="K176" s="17">
        <v>0</v>
      </c>
      <c r="L176" s="18">
        <f t="shared" si="48"/>
        <v>-12641694.24</v>
      </c>
      <c r="M176" s="17">
        <f t="shared" si="51"/>
        <v>0</v>
      </c>
    </row>
    <row r="177" spans="1:13" ht="45" x14ac:dyDescent="0.25">
      <c r="A177" s="9" t="s">
        <v>330</v>
      </c>
      <c r="B177" s="10" t="s">
        <v>52</v>
      </c>
      <c r="C177" s="10" t="s">
        <v>329</v>
      </c>
      <c r="D177" s="11">
        <v>238818026.65000001</v>
      </c>
      <c r="E177" s="11">
        <v>0</v>
      </c>
      <c r="F177" s="11">
        <v>0</v>
      </c>
      <c r="G177" s="11">
        <v>0</v>
      </c>
      <c r="H177" s="11">
        <v>0</v>
      </c>
      <c r="I177" s="18">
        <f t="shared" si="47"/>
        <v>0</v>
      </c>
      <c r="J177" s="17">
        <v>0</v>
      </c>
      <c r="K177" s="17">
        <v>0</v>
      </c>
      <c r="L177" s="18">
        <f t="shared" si="48"/>
        <v>0</v>
      </c>
      <c r="M177" s="17">
        <v>0</v>
      </c>
    </row>
    <row r="178" spans="1:13" ht="33.75" x14ac:dyDescent="0.25">
      <c r="A178" s="9" t="s">
        <v>331</v>
      </c>
      <c r="B178" s="10" t="s">
        <v>52</v>
      </c>
      <c r="C178" s="10" t="s">
        <v>332</v>
      </c>
      <c r="D178" s="11">
        <v>1316768221</v>
      </c>
      <c r="E178" s="11">
        <v>0</v>
      </c>
      <c r="F178" s="11">
        <v>0</v>
      </c>
      <c r="G178" s="11">
        <v>0</v>
      </c>
      <c r="H178" s="11">
        <v>0</v>
      </c>
      <c r="I178" s="18">
        <f t="shared" si="47"/>
        <v>0</v>
      </c>
      <c r="J178" s="17">
        <v>0</v>
      </c>
      <c r="K178" s="17">
        <v>0</v>
      </c>
      <c r="L178" s="18">
        <f t="shared" si="48"/>
        <v>0</v>
      </c>
      <c r="M178" s="17">
        <v>0</v>
      </c>
    </row>
    <row r="179" spans="1:13" ht="22.5" x14ac:dyDescent="0.25">
      <c r="A179" s="9" t="s">
        <v>333</v>
      </c>
      <c r="B179" s="10" t="s">
        <v>52</v>
      </c>
      <c r="C179" s="10" t="s">
        <v>334</v>
      </c>
      <c r="D179" s="11">
        <v>697691060</v>
      </c>
      <c r="E179" s="11">
        <v>3261971.23</v>
      </c>
      <c r="F179" s="11">
        <v>897470510</v>
      </c>
      <c r="G179" s="11">
        <v>118230417.04000001</v>
      </c>
      <c r="H179" s="11">
        <v>118230417.04000001</v>
      </c>
      <c r="I179" s="18">
        <f t="shared" si="47"/>
        <v>0</v>
      </c>
      <c r="J179" s="17">
        <f t="shared" si="49"/>
        <v>100</v>
      </c>
      <c r="K179" s="17">
        <f t="shared" si="50"/>
        <v>13.173738381665601</v>
      </c>
      <c r="L179" s="18">
        <f t="shared" si="48"/>
        <v>114968445.81</v>
      </c>
      <c r="M179" s="17">
        <f t="shared" si="51"/>
        <v>3624.5082713375127</v>
      </c>
    </row>
    <row r="180" spans="1:13" ht="22.5" x14ac:dyDescent="0.25">
      <c r="A180" s="9" t="s">
        <v>335</v>
      </c>
      <c r="B180" s="10" t="s">
        <v>52</v>
      </c>
      <c r="C180" s="10" t="s">
        <v>336</v>
      </c>
      <c r="D180" s="11">
        <v>618714410</v>
      </c>
      <c r="E180" s="11">
        <v>1889708.71</v>
      </c>
      <c r="F180" s="11">
        <v>192263370</v>
      </c>
      <c r="G180" s="11">
        <v>0</v>
      </c>
      <c r="H180" s="11">
        <v>0</v>
      </c>
      <c r="I180" s="18">
        <f t="shared" si="47"/>
        <v>0</v>
      </c>
      <c r="J180" s="17">
        <v>0</v>
      </c>
      <c r="K180" s="17">
        <f t="shared" si="50"/>
        <v>0</v>
      </c>
      <c r="L180" s="18">
        <f t="shared" si="48"/>
        <v>-1889708.71</v>
      </c>
      <c r="M180" s="17">
        <f t="shared" si="51"/>
        <v>0</v>
      </c>
    </row>
    <row r="181" spans="1:13" ht="33.75" x14ac:dyDescent="0.25">
      <c r="A181" s="9" t="s">
        <v>337</v>
      </c>
      <c r="B181" s="10" t="s">
        <v>52</v>
      </c>
      <c r="C181" s="10" t="s">
        <v>338</v>
      </c>
      <c r="D181" s="11">
        <v>303905632</v>
      </c>
      <c r="E181" s="11">
        <v>5577429</v>
      </c>
      <c r="F181" s="11">
        <v>346730434</v>
      </c>
      <c r="G181" s="11">
        <v>21295633.920000002</v>
      </c>
      <c r="H181" s="11">
        <v>21295633.920000002</v>
      </c>
      <c r="I181" s="18">
        <f t="shared" si="47"/>
        <v>0</v>
      </c>
      <c r="J181" s="17">
        <f t="shared" si="49"/>
        <v>100</v>
      </c>
      <c r="K181" s="17">
        <f t="shared" si="50"/>
        <v>6.1418415667544206</v>
      </c>
      <c r="L181" s="18">
        <f t="shared" si="48"/>
        <v>15718204.920000002</v>
      </c>
      <c r="M181" s="17">
        <f t="shared" si="51"/>
        <v>381.8181086661973</v>
      </c>
    </row>
    <row r="182" spans="1:13" x14ac:dyDescent="0.25">
      <c r="A182" s="6" t="s">
        <v>339</v>
      </c>
      <c r="B182" s="7" t="s">
        <v>5</v>
      </c>
      <c r="C182" s="7" t="s">
        <v>340</v>
      </c>
      <c r="D182" s="8">
        <v>7149054842.3299999</v>
      </c>
      <c r="E182" s="8">
        <v>1725436401.4400001</v>
      </c>
      <c r="F182" s="8">
        <v>7880987200</v>
      </c>
      <c r="G182" s="8">
        <v>1967077041.03</v>
      </c>
      <c r="H182" s="8">
        <v>1967077041.03</v>
      </c>
      <c r="I182" s="16">
        <f t="shared" si="47"/>
        <v>0</v>
      </c>
      <c r="J182" s="15">
        <f t="shared" si="49"/>
        <v>100</v>
      </c>
      <c r="K182" s="15">
        <f t="shared" si="50"/>
        <v>24.959779671130541</v>
      </c>
      <c r="L182" s="16">
        <f t="shared" si="48"/>
        <v>241640639.58999991</v>
      </c>
      <c r="M182" s="15">
        <f t="shared" si="51"/>
        <v>114.0046100446434</v>
      </c>
    </row>
    <row r="183" spans="1:13" ht="22.5" x14ac:dyDescent="0.25">
      <c r="A183" s="9" t="s">
        <v>341</v>
      </c>
      <c r="B183" s="10" t="s">
        <v>5</v>
      </c>
      <c r="C183" s="10" t="s">
        <v>342</v>
      </c>
      <c r="D183" s="11">
        <v>120123000</v>
      </c>
      <c r="E183" s="11">
        <v>28656872</v>
      </c>
      <c r="F183" s="11">
        <v>73549800</v>
      </c>
      <c r="G183" s="11">
        <v>47907800</v>
      </c>
      <c r="H183" s="11">
        <v>47907800</v>
      </c>
      <c r="I183" s="18">
        <f t="shared" si="47"/>
        <v>0</v>
      </c>
      <c r="J183" s="17">
        <f t="shared" si="49"/>
        <v>100</v>
      </c>
      <c r="K183" s="17">
        <f t="shared" si="50"/>
        <v>65.136546938264956</v>
      </c>
      <c r="L183" s="18">
        <f t="shared" si="48"/>
        <v>19250928</v>
      </c>
      <c r="M183" s="17">
        <f t="shared" si="51"/>
        <v>167.17735278295552</v>
      </c>
    </row>
    <row r="184" spans="1:13" ht="33.75" x14ac:dyDescent="0.25">
      <c r="A184" s="9" t="s">
        <v>343</v>
      </c>
      <c r="B184" s="10" t="s">
        <v>52</v>
      </c>
      <c r="C184" s="10" t="s">
        <v>344</v>
      </c>
      <c r="D184" s="11">
        <v>34284000</v>
      </c>
      <c r="E184" s="11">
        <v>7714000</v>
      </c>
      <c r="F184" s="11">
        <v>0</v>
      </c>
      <c r="G184" s="11">
        <v>0</v>
      </c>
      <c r="H184" s="11">
        <v>0</v>
      </c>
      <c r="I184" s="18">
        <f t="shared" si="47"/>
        <v>0</v>
      </c>
      <c r="J184" s="17">
        <v>0</v>
      </c>
      <c r="K184" s="17">
        <v>0</v>
      </c>
      <c r="L184" s="18">
        <f t="shared" si="48"/>
        <v>-7714000</v>
      </c>
      <c r="M184" s="17">
        <f t="shared" si="51"/>
        <v>0</v>
      </c>
    </row>
    <row r="185" spans="1:13" ht="33.75" x14ac:dyDescent="0.25">
      <c r="A185" s="9" t="s">
        <v>345</v>
      </c>
      <c r="B185" s="10" t="s">
        <v>52</v>
      </c>
      <c r="C185" s="10" t="s">
        <v>346</v>
      </c>
      <c r="D185" s="11">
        <v>15066000</v>
      </c>
      <c r="E185" s="11">
        <v>3766500</v>
      </c>
      <c r="F185" s="11">
        <v>20679000</v>
      </c>
      <c r="G185" s="11">
        <v>4620000</v>
      </c>
      <c r="H185" s="11">
        <v>4620000</v>
      </c>
      <c r="I185" s="18">
        <f t="shared" si="47"/>
        <v>0</v>
      </c>
      <c r="J185" s="17">
        <f t="shared" si="49"/>
        <v>100</v>
      </c>
      <c r="K185" s="17">
        <f t="shared" si="50"/>
        <v>22.341505875525897</v>
      </c>
      <c r="L185" s="18">
        <f t="shared" si="48"/>
        <v>853500</v>
      </c>
      <c r="M185" s="17">
        <f t="shared" si="51"/>
        <v>122.66029470330547</v>
      </c>
    </row>
    <row r="186" spans="1:13" ht="45" x14ac:dyDescent="0.25">
      <c r="A186" s="9" t="s">
        <v>347</v>
      </c>
      <c r="B186" s="10" t="s">
        <v>52</v>
      </c>
      <c r="C186" s="10" t="s">
        <v>348</v>
      </c>
      <c r="D186" s="11">
        <v>11450000</v>
      </c>
      <c r="E186" s="11">
        <v>4428000</v>
      </c>
      <c r="F186" s="11">
        <v>0</v>
      </c>
      <c r="G186" s="11">
        <v>0</v>
      </c>
      <c r="H186" s="11">
        <v>0</v>
      </c>
      <c r="I186" s="18">
        <f t="shared" si="47"/>
        <v>0</v>
      </c>
      <c r="J186" s="17">
        <v>0</v>
      </c>
      <c r="K186" s="17">
        <v>0</v>
      </c>
      <c r="L186" s="18">
        <f t="shared" si="48"/>
        <v>-4428000</v>
      </c>
      <c r="M186" s="17">
        <f t="shared" si="51"/>
        <v>0</v>
      </c>
    </row>
    <row r="187" spans="1:13" ht="90" x14ac:dyDescent="0.25">
      <c r="A187" s="9" t="s">
        <v>349</v>
      </c>
      <c r="B187" s="10" t="s">
        <v>52</v>
      </c>
      <c r="C187" s="10" t="s">
        <v>350</v>
      </c>
      <c r="D187" s="11">
        <v>1992000</v>
      </c>
      <c r="E187" s="11">
        <v>336750</v>
      </c>
      <c r="F187" s="11">
        <v>0</v>
      </c>
      <c r="G187" s="11">
        <v>0</v>
      </c>
      <c r="H187" s="11">
        <v>0</v>
      </c>
      <c r="I187" s="18">
        <f t="shared" si="47"/>
        <v>0</v>
      </c>
      <c r="J187" s="17">
        <v>0</v>
      </c>
      <c r="K187" s="17">
        <v>0</v>
      </c>
      <c r="L187" s="18">
        <f t="shared" si="48"/>
        <v>-336750</v>
      </c>
      <c r="M187" s="17">
        <f t="shared" si="51"/>
        <v>0</v>
      </c>
    </row>
    <row r="188" spans="1:13" ht="45" x14ac:dyDescent="0.25">
      <c r="A188" s="9" t="s">
        <v>351</v>
      </c>
      <c r="B188" s="10" t="s">
        <v>52</v>
      </c>
      <c r="C188" s="10" t="s">
        <v>352</v>
      </c>
      <c r="D188" s="11">
        <v>11546000</v>
      </c>
      <c r="E188" s="11">
        <v>8840000</v>
      </c>
      <c r="F188" s="11">
        <v>15452000</v>
      </c>
      <c r="G188" s="11">
        <v>12336000</v>
      </c>
      <c r="H188" s="11">
        <v>12336000</v>
      </c>
      <c r="I188" s="18">
        <f t="shared" si="47"/>
        <v>0</v>
      </c>
      <c r="J188" s="17">
        <f t="shared" si="49"/>
        <v>100</v>
      </c>
      <c r="K188" s="17">
        <f t="shared" si="50"/>
        <v>79.834325653637066</v>
      </c>
      <c r="L188" s="18">
        <f t="shared" si="48"/>
        <v>3496000</v>
      </c>
      <c r="M188" s="17">
        <f t="shared" si="51"/>
        <v>139.54751131221718</v>
      </c>
    </row>
    <row r="189" spans="1:13" ht="33.75" x14ac:dyDescent="0.25">
      <c r="A189" s="9" t="s">
        <v>353</v>
      </c>
      <c r="B189" s="10" t="s">
        <v>52</v>
      </c>
      <c r="C189" s="10" t="s">
        <v>354</v>
      </c>
      <c r="D189" s="11">
        <v>1473000</v>
      </c>
      <c r="E189" s="11">
        <v>749000</v>
      </c>
      <c r="F189" s="11">
        <v>1481000</v>
      </c>
      <c r="G189" s="11">
        <v>1481000</v>
      </c>
      <c r="H189" s="11">
        <v>1481000</v>
      </c>
      <c r="I189" s="18">
        <f t="shared" si="47"/>
        <v>0</v>
      </c>
      <c r="J189" s="17">
        <f t="shared" si="49"/>
        <v>100</v>
      </c>
      <c r="K189" s="17">
        <f t="shared" si="50"/>
        <v>100</v>
      </c>
      <c r="L189" s="18">
        <f t="shared" si="48"/>
        <v>732000</v>
      </c>
      <c r="M189" s="17">
        <f t="shared" si="51"/>
        <v>197.73030707610147</v>
      </c>
    </row>
    <row r="190" spans="1:13" ht="45" x14ac:dyDescent="0.25">
      <c r="A190" s="9" t="s">
        <v>355</v>
      </c>
      <c r="B190" s="10" t="s">
        <v>52</v>
      </c>
      <c r="C190" s="10" t="s">
        <v>356</v>
      </c>
      <c r="D190" s="11">
        <v>0</v>
      </c>
      <c r="E190" s="11">
        <v>0</v>
      </c>
      <c r="F190" s="11">
        <v>6467000</v>
      </c>
      <c r="G190" s="11">
        <v>0</v>
      </c>
      <c r="H190" s="11">
        <v>0</v>
      </c>
      <c r="I190" s="18">
        <f t="shared" ref="I190:I218" si="52">H190-G190</f>
        <v>0</v>
      </c>
      <c r="J190" s="17">
        <v>0</v>
      </c>
      <c r="K190" s="17">
        <f t="shared" ref="K190:K217" si="53">H190/F190*100</f>
        <v>0</v>
      </c>
      <c r="L190" s="18">
        <f t="shared" ref="L190:L218" si="54">H190-E190</f>
        <v>0</v>
      </c>
      <c r="M190" s="17">
        <v>0</v>
      </c>
    </row>
    <row r="191" spans="1:13" ht="45" x14ac:dyDescent="0.25">
      <c r="A191" s="9" t="s">
        <v>357</v>
      </c>
      <c r="B191" s="10" t="s">
        <v>52</v>
      </c>
      <c r="C191" s="10" t="s">
        <v>358</v>
      </c>
      <c r="D191" s="11">
        <v>4481000</v>
      </c>
      <c r="E191" s="11">
        <v>1611622</v>
      </c>
      <c r="F191" s="11">
        <v>0</v>
      </c>
      <c r="G191" s="11">
        <v>0</v>
      </c>
      <c r="H191" s="11">
        <v>0</v>
      </c>
      <c r="I191" s="18">
        <f t="shared" si="52"/>
        <v>0</v>
      </c>
      <c r="J191" s="17">
        <v>0</v>
      </c>
      <c r="K191" s="17">
        <v>0</v>
      </c>
      <c r="L191" s="18">
        <f t="shared" si="54"/>
        <v>-1611622</v>
      </c>
      <c r="M191" s="17">
        <f t="shared" ref="M191:M206" si="55">H191/E191*100</f>
        <v>0</v>
      </c>
    </row>
    <row r="192" spans="1:13" ht="56.25" x14ac:dyDescent="0.25">
      <c r="A192" s="9" t="s">
        <v>359</v>
      </c>
      <c r="B192" s="10" t="s">
        <v>52</v>
      </c>
      <c r="C192" s="10" t="s">
        <v>360</v>
      </c>
      <c r="D192" s="11">
        <v>37988000</v>
      </c>
      <c r="E192" s="11">
        <v>0</v>
      </c>
      <c r="F192" s="11">
        <v>29470800</v>
      </c>
      <c r="G192" s="11">
        <v>29470800</v>
      </c>
      <c r="H192" s="11">
        <v>29470800</v>
      </c>
      <c r="I192" s="18">
        <f t="shared" si="52"/>
        <v>0</v>
      </c>
      <c r="J192" s="17">
        <f t="shared" ref="J192:J210" si="56">H192/G192*100</f>
        <v>100</v>
      </c>
      <c r="K192" s="17">
        <f t="shared" si="53"/>
        <v>100</v>
      </c>
      <c r="L192" s="18">
        <f t="shared" si="54"/>
        <v>29470800</v>
      </c>
      <c r="M192" s="17">
        <v>0</v>
      </c>
    </row>
    <row r="193" spans="1:13" ht="45" x14ac:dyDescent="0.25">
      <c r="A193" s="9" t="s">
        <v>361</v>
      </c>
      <c r="B193" s="10" t="s">
        <v>52</v>
      </c>
      <c r="C193" s="10" t="s">
        <v>362</v>
      </c>
      <c r="D193" s="11">
        <v>1843000</v>
      </c>
      <c r="E193" s="11">
        <v>1211000</v>
      </c>
      <c r="F193" s="11">
        <v>0</v>
      </c>
      <c r="G193" s="11">
        <v>0</v>
      </c>
      <c r="H193" s="11">
        <v>0</v>
      </c>
      <c r="I193" s="18">
        <f t="shared" si="52"/>
        <v>0</v>
      </c>
      <c r="J193" s="17">
        <v>0</v>
      </c>
      <c r="K193" s="17">
        <v>0</v>
      </c>
      <c r="L193" s="18">
        <f t="shared" si="54"/>
        <v>-1211000</v>
      </c>
      <c r="M193" s="17">
        <f t="shared" si="55"/>
        <v>0</v>
      </c>
    </row>
    <row r="194" spans="1:13" ht="45" x14ac:dyDescent="0.25">
      <c r="A194" s="9" t="s">
        <v>363</v>
      </c>
      <c r="B194" s="10" t="s">
        <v>52</v>
      </c>
      <c r="C194" s="10" t="s">
        <v>364</v>
      </c>
      <c r="D194" s="11">
        <v>0</v>
      </c>
      <c r="E194" s="11">
        <v>0</v>
      </c>
      <c r="F194" s="11">
        <v>0</v>
      </c>
      <c r="G194" s="11">
        <v>0</v>
      </c>
      <c r="H194" s="11">
        <v>0</v>
      </c>
      <c r="I194" s="18">
        <f t="shared" si="52"/>
        <v>0</v>
      </c>
      <c r="J194" s="17">
        <v>0</v>
      </c>
      <c r="K194" s="17">
        <v>0</v>
      </c>
      <c r="L194" s="18">
        <f t="shared" si="54"/>
        <v>0</v>
      </c>
      <c r="M194" s="17">
        <v>0</v>
      </c>
    </row>
    <row r="195" spans="1:13" ht="33.75" x14ac:dyDescent="0.25">
      <c r="A195" s="9" t="s">
        <v>365</v>
      </c>
      <c r="B195" s="10" t="s">
        <v>5</v>
      </c>
      <c r="C195" s="10" t="s">
        <v>366</v>
      </c>
      <c r="D195" s="11">
        <v>83875687.019999996</v>
      </c>
      <c r="E195" s="11">
        <v>29488793.649999999</v>
      </c>
      <c r="F195" s="11">
        <v>140224000</v>
      </c>
      <c r="G195" s="11">
        <v>26596187.850000001</v>
      </c>
      <c r="H195" s="11">
        <v>26596187.850000001</v>
      </c>
      <c r="I195" s="18">
        <f t="shared" si="52"/>
        <v>0</v>
      </c>
      <c r="J195" s="17">
        <f t="shared" si="56"/>
        <v>100</v>
      </c>
      <c r="K195" s="17">
        <f t="shared" si="53"/>
        <v>18.966929947797812</v>
      </c>
      <c r="L195" s="18">
        <f t="shared" si="54"/>
        <v>-2892605.799999997</v>
      </c>
      <c r="M195" s="17">
        <f t="shared" si="55"/>
        <v>90.190830339375381</v>
      </c>
    </row>
    <row r="196" spans="1:13" ht="67.5" x14ac:dyDescent="0.25">
      <c r="A196" s="9" t="s">
        <v>367</v>
      </c>
      <c r="B196" s="10" t="s">
        <v>120</v>
      </c>
      <c r="C196" s="10" t="s">
        <v>368</v>
      </c>
      <c r="D196" s="11">
        <v>6359000</v>
      </c>
      <c r="E196" s="11">
        <v>1633500</v>
      </c>
      <c r="F196" s="11">
        <v>6900000</v>
      </c>
      <c r="G196" s="11">
        <v>1725000</v>
      </c>
      <c r="H196" s="11">
        <v>1725000</v>
      </c>
      <c r="I196" s="18">
        <f t="shared" si="52"/>
        <v>0</v>
      </c>
      <c r="J196" s="17">
        <f t="shared" si="56"/>
        <v>100</v>
      </c>
      <c r="K196" s="17">
        <f t="shared" si="53"/>
        <v>25</v>
      </c>
      <c r="L196" s="18">
        <f t="shared" si="54"/>
        <v>91500</v>
      </c>
      <c r="M196" s="17">
        <f t="shared" si="55"/>
        <v>105.60146923783287</v>
      </c>
    </row>
    <row r="197" spans="1:13" ht="67.5" x14ac:dyDescent="0.25">
      <c r="A197" s="9" t="s">
        <v>369</v>
      </c>
      <c r="B197" s="10" t="s">
        <v>111</v>
      </c>
      <c r="C197" s="10" t="s">
        <v>370</v>
      </c>
      <c r="D197" s="11">
        <v>590976.87</v>
      </c>
      <c r="E197" s="11">
        <v>177295.23</v>
      </c>
      <c r="F197" s="11">
        <v>1320000</v>
      </c>
      <c r="G197" s="11">
        <v>246249.39</v>
      </c>
      <c r="H197" s="11">
        <v>246249.39</v>
      </c>
      <c r="I197" s="18">
        <f t="shared" si="52"/>
        <v>0</v>
      </c>
      <c r="J197" s="17">
        <f t="shared" si="56"/>
        <v>100</v>
      </c>
      <c r="K197" s="17">
        <f t="shared" si="53"/>
        <v>18.655256818181819</v>
      </c>
      <c r="L197" s="18">
        <f t="shared" si="54"/>
        <v>68954.16</v>
      </c>
      <c r="M197" s="17">
        <f t="shared" si="55"/>
        <v>138.89228153515467</v>
      </c>
    </row>
    <row r="198" spans="1:13" ht="67.5" x14ac:dyDescent="0.25">
      <c r="A198" s="9" t="s">
        <v>371</v>
      </c>
      <c r="B198" s="10" t="s">
        <v>111</v>
      </c>
      <c r="C198" s="10" t="s">
        <v>372</v>
      </c>
      <c r="D198" s="11">
        <v>76925710.150000006</v>
      </c>
      <c r="E198" s="11">
        <v>27677998.420000002</v>
      </c>
      <c r="F198" s="11">
        <v>132004000</v>
      </c>
      <c r="G198" s="11">
        <v>24624938.460000001</v>
      </c>
      <c r="H198" s="11">
        <v>24624938.460000001</v>
      </c>
      <c r="I198" s="18">
        <f t="shared" si="52"/>
        <v>0</v>
      </c>
      <c r="J198" s="17">
        <f t="shared" si="56"/>
        <v>100</v>
      </c>
      <c r="K198" s="17">
        <f t="shared" si="53"/>
        <v>18.654691115420746</v>
      </c>
      <c r="L198" s="18">
        <f t="shared" si="54"/>
        <v>-3053059.9600000009</v>
      </c>
      <c r="M198" s="17">
        <f t="shared" si="55"/>
        <v>88.969361462952207</v>
      </c>
    </row>
    <row r="199" spans="1:13" ht="33.75" x14ac:dyDescent="0.25">
      <c r="A199" s="9" t="s">
        <v>373</v>
      </c>
      <c r="B199" s="10" t="s">
        <v>52</v>
      </c>
      <c r="C199" s="10" t="s">
        <v>374</v>
      </c>
      <c r="D199" s="11">
        <v>88263597.650000006</v>
      </c>
      <c r="E199" s="11">
        <v>6096552</v>
      </c>
      <c r="F199" s="11">
        <v>29109000</v>
      </c>
      <c r="G199" s="11">
        <v>0</v>
      </c>
      <c r="H199" s="11">
        <v>0</v>
      </c>
      <c r="I199" s="18">
        <f t="shared" si="52"/>
        <v>0</v>
      </c>
      <c r="J199" s="17">
        <v>0</v>
      </c>
      <c r="K199" s="17">
        <f t="shared" si="53"/>
        <v>0</v>
      </c>
      <c r="L199" s="18">
        <f t="shared" si="54"/>
        <v>-6096552</v>
      </c>
      <c r="M199" s="17">
        <f t="shared" si="55"/>
        <v>0</v>
      </c>
    </row>
    <row r="200" spans="1:13" ht="33.75" x14ac:dyDescent="0.25">
      <c r="A200" s="9" t="s">
        <v>375</v>
      </c>
      <c r="B200" s="10" t="s">
        <v>111</v>
      </c>
      <c r="C200" s="10" t="s">
        <v>376</v>
      </c>
      <c r="D200" s="11">
        <v>9771300</v>
      </c>
      <c r="E200" s="11">
        <v>2442827.4</v>
      </c>
      <c r="F200" s="11">
        <v>9632400</v>
      </c>
      <c r="G200" s="11">
        <v>2408100</v>
      </c>
      <c r="H200" s="11">
        <v>2408100</v>
      </c>
      <c r="I200" s="18">
        <f t="shared" si="52"/>
        <v>0</v>
      </c>
      <c r="J200" s="17">
        <f t="shared" si="56"/>
        <v>100</v>
      </c>
      <c r="K200" s="17">
        <f t="shared" si="53"/>
        <v>25</v>
      </c>
      <c r="L200" s="18">
        <f t="shared" si="54"/>
        <v>-34727.399999999907</v>
      </c>
      <c r="M200" s="17">
        <f t="shared" si="55"/>
        <v>98.578393217629696</v>
      </c>
    </row>
    <row r="201" spans="1:13" ht="56.25" x14ac:dyDescent="0.25">
      <c r="A201" s="9" t="s">
        <v>377</v>
      </c>
      <c r="B201" s="10" t="s">
        <v>111</v>
      </c>
      <c r="C201" s="10" t="s">
        <v>378</v>
      </c>
      <c r="D201" s="11">
        <v>155223866.18000001</v>
      </c>
      <c r="E201" s="11">
        <v>37939020.25</v>
      </c>
      <c r="F201" s="11">
        <v>163609000</v>
      </c>
      <c r="G201" s="11">
        <v>39849447.990000002</v>
      </c>
      <c r="H201" s="11">
        <v>39849447.990000002</v>
      </c>
      <c r="I201" s="18">
        <f t="shared" si="52"/>
        <v>0</v>
      </c>
      <c r="J201" s="17">
        <f t="shared" si="56"/>
        <v>100</v>
      </c>
      <c r="K201" s="17">
        <f t="shared" si="53"/>
        <v>24.356513388627764</v>
      </c>
      <c r="L201" s="18">
        <f t="shared" si="54"/>
        <v>1910427.7400000021</v>
      </c>
      <c r="M201" s="17">
        <f t="shared" si="55"/>
        <v>105.03552207571833</v>
      </c>
    </row>
    <row r="202" spans="1:13" x14ac:dyDescent="0.25">
      <c r="A202" s="9" t="s">
        <v>379</v>
      </c>
      <c r="B202" s="10" t="s">
        <v>52</v>
      </c>
      <c r="C202" s="10" t="s">
        <v>380</v>
      </c>
      <c r="D202" s="11">
        <v>0</v>
      </c>
      <c r="E202" s="11">
        <v>0</v>
      </c>
      <c r="F202" s="11">
        <v>57504000</v>
      </c>
      <c r="G202" s="11">
        <v>13405991.5</v>
      </c>
      <c r="H202" s="11">
        <v>13405991.5</v>
      </c>
      <c r="I202" s="18">
        <f t="shared" si="52"/>
        <v>0</v>
      </c>
      <c r="J202" s="17">
        <f t="shared" si="56"/>
        <v>100</v>
      </c>
      <c r="K202" s="17">
        <f t="shared" si="53"/>
        <v>23.31314604201447</v>
      </c>
      <c r="L202" s="18">
        <f t="shared" si="54"/>
        <v>13405991.5</v>
      </c>
      <c r="M202" s="17">
        <v>0</v>
      </c>
    </row>
    <row r="203" spans="1:13" x14ac:dyDescent="0.25">
      <c r="A203" s="9" t="s">
        <v>381</v>
      </c>
      <c r="B203" s="10" t="s">
        <v>5</v>
      </c>
      <c r="C203" s="10" t="s">
        <v>382</v>
      </c>
      <c r="D203" s="11">
        <v>6691797391.4799995</v>
      </c>
      <c r="E203" s="11">
        <v>1620812336.1400001</v>
      </c>
      <c r="F203" s="11">
        <v>7407359000</v>
      </c>
      <c r="G203" s="11">
        <v>1836909513.6900001</v>
      </c>
      <c r="H203" s="11">
        <v>1836909513.6900001</v>
      </c>
      <c r="I203" s="18">
        <f t="shared" si="52"/>
        <v>0</v>
      </c>
      <c r="J203" s="17">
        <f t="shared" si="56"/>
        <v>100</v>
      </c>
      <c r="K203" s="17">
        <f t="shared" si="53"/>
        <v>24.798440492623619</v>
      </c>
      <c r="L203" s="18">
        <f t="shared" si="54"/>
        <v>216097177.54999995</v>
      </c>
      <c r="M203" s="17">
        <f t="shared" si="55"/>
        <v>113.33264639783283</v>
      </c>
    </row>
    <row r="204" spans="1:13" ht="22.5" x14ac:dyDescent="0.25">
      <c r="A204" s="9" t="s">
        <v>383</v>
      </c>
      <c r="B204" s="10" t="s">
        <v>52</v>
      </c>
      <c r="C204" s="10" t="s">
        <v>384</v>
      </c>
      <c r="D204" s="11">
        <v>0</v>
      </c>
      <c r="E204" s="11">
        <v>0</v>
      </c>
      <c r="F204" s="11">
        <v>64040000</v>
      </c>
      <c r="G204" s="11">
        <v>0</v>
      </c>
      <c r="H204" s="11">
        <v>0</v>
      </c>
      <c r="I204" s="18">
        <f t="shared" si="52"/>
        <v>0</v>
      </c>
      <c r="J204" s="17">
        <v>0</v>
      </c>
      <c r="K204" s="17">
        <f t="shared" si="53"/>
        <v>0</v>
      </c>
      <c r="L204" s="18">
        <f t="shared" si="54"/>
        <v>0</v>
      </c>
      <c r="M204" s="17">
        <v>0</v>
      </c>
    </row>
    <row r="205" spans="1:13" ht="123.75" x14ac:dyDescent="0.25">
      <c r="A205" s="9" t="s">
        <v>385</v>
      </c>
      <c r="B205" s="10" t="s">
        <v>111</v>
      </c>
      <c r="C205" s="10" t="s">
        <v>386</v>
      </c>
      <c r="D205" s="11">
        <v>446719659.60000002</v>
      </c>
      <c r="E205" s="11">
        <v>108147304</v>
      </c>
      <c r="F205" s="11">
        <v>470543000</v>
      </c>
      <c r="G205" s="11">
        <v>100925744</v>
      </c>
      <c r="H205" s="11">
        <v>100925744</v>
      </c>
      <c r="I205" s="18">
        <f t="shared" si="52"/>
        <v>0</v>
      </c>
      <c r="J205" s="17">
        <f t="shared" si="56"/>
        <v>100</v>
      </c>
      <c r="K205" s="17">
        <f t="shared" si="53"/>
        <v>21.44878236420476</v>
      </c>
      <c r="L205" s="18">
        <f t="shared" si="54"/>
        <v>-7221560</v>
      </c>
      <c r="M205" s="17">
        <f t="shared" si="55"/>
        <v>93.322478015725665</v>
      </c>
    </row>
    <row r="206" spans="1:13" ht="101.25" x14ac:dyDescent="0.25">
      <c r="A206" s="9" t="s">
        <v>387</v>
      </c>
      <c r="B206" s="10" t="s">
        <v>111</v>
      </c>
      <c r="C206" s="10" t="s">
        <v>388</v>
      </c>
      <c r="D206" s="11">
        <v>6245077731.8800001</v>
      </c>
      <c r="E206" s="11">
        <v>1512665032.1400001</v>
      </c>
      <c r="F206" s="11">
        <v>6822774000</v>
      </c>
      <c r="G206" s="11">
        <v>1732641902.6900001</v>
      </c>
      <c r="H206" s="11">
        <v>1732641902.6900001</v>
      </c>
      <c r="I206" s="18">
        <f t="shared" si="52"/>
        <v>0</v>
      </c>
      <c r="J206" s="17">
        <f t="shared" si="56"/>
        <v>100</v>
      </c>
      <c r="K206" s="17">
        <f t="shared" si="53"/>
        <v>25.394977214399894</v>
      </c>
      <c r="L206" s="18">
        <f t="shared" si="54"/>
        <v>219976870.54999995</v>
      </c>
      <c r="M206" s="17">
        <f t="shared" si="55"/>
        <v>114.54233857966518</v>
      </c>
    </row>
    <row r="207" spans="1:13" ht="45" x14ac:dyDescent="0.25">
      <c r="A207" s="9" t="s">
        <v>389</v>
      </c>
      <c r="B207" s="10" t="s">
        <v>111</v>
      </c>
      <c r="C207" s="10" t="s">
        <v>390</v>
      </c>
      <c r="D207" s="11">
        <v>0</v>
      </c>
      <c r="E207" s="11">
        <v>0</v>
      </c>
      <c r="F207" s="11">
        <v>14729000</v>
      </c>
      <c r="G207" s="11">
        <v>3091867</v>
      </c>
      <c r="H207" s="11">
        <v>3091867</v>
      </c>
      <c r="I207" s="18">
        <f t="shared" si="52"/>
        <v>0</v>
      </c>
      <c r="J207" s="17">
        <f t="shared" si="56"/>
        <v>100</v>
      </c>
      <c r="K207" s="17">
        <f t="shared" si="53"/>
        <v>20.991696652861702</v>
      </c>
      <c r="L207" s="18">
        <f t="shared" si="54"/>
        <v>3091867</v>
      </c>
      <c r="M207" s="17">
        <v>0</v>
      </c>
    </row>
    <row r="208" spans="1:13" ht="45" x14ac:dyDescent="0.25">
      <c r="A208" s="9" t="s">
        <v>391</v>
      </c>
      <c r="B208" s="10" t="s">
        <v>111</v>
      </c>
      <c r="C208" s="10" t="s">
        <v>392</v>
      </c>
      <c r="D208" s="11">
        <v>0</v>
      </c>
      <c r="E208" s="11">
        <v>0</v>
      </c>
      <c r="F208" s="11">
        <v>27123000</v>
      </c>
      <c r="G208" s="11">
        <v>0</v>
      </c>
      <c r="H208" s="11">
        <v>0</v>
      </c>
      <c r="I208" s="18">
        <f t="shared" si="52"/>
        <v>0</v>
      </c>
      <c r="J208" s="17">
        <v>0</v>
      </c>
      <c r="K208" s="17">
        <f t="shared" si="53"/>
        <v>0</v>
      </c>
      <c r="L208" s="18">
        <f t="shared" si="54"/>
        <v>0</v>
      </c>
      <c r="M208" s="17">
        <v>0</v>
      </c>
    </row>
    <row r="209" spans="1:13" ht="22.5" x14ac:dyDescent="0.25">
      <c r="A209" s="9" t="s">
        <v>393</v>
      </c>
      <c r="B209" s="10" t="s">
        <v>111</v>
      </c>
      <c r="C209" s="10" t="s">
        <v>394</v>
      </c>
      <c r="D209" s="11">
        <v>0</v>
      </c>
      <c r="E209" s="11">
        <v>0</v>
      </c>
      <c r="F209" s="11">
        <v>8150000</v>
      </c>
      <c r="G209" s="11">
        <v>250000</v>
      </c>
      <c r="H209" s="11">
        <v>250000</v>
      </c>
      <c r="I209" s="18">
        <f t="shared" si="52"/>
        <v>0</v>
      </c>
      <c r="J209" s="17">
        <f t="shared" si="56"/>
        <v>100</v>
      </c>
      <c r="K209" s="17">
        <f t="shared" si="53"/>
        <v>3.0674846625766872</v>
      </c>
      <c r="L209" s="18">
        <f t="shared" si="54"/>
        <v>250000</v>
      </c>
      <c r="M209" s="17">
        <v>0</v>
      </c>
    </row>
    <row r="210" spans="1:13" x14ac:dyDescent="0.25">
      <c r="A210" s="6" t="s">
        <v>395</v>
      </c>
      <c r="B210" s="7" t="s">
        <v>5</v>
      </c>
      <c r="C210" s="7" t="s">
        <v>396</v>
      </c>
      <c r="D210" s="8">
        <v>824786034.73000002</v>
      </c>
      <c r="E210" s="8">
        <v>0</v>
      </c>
      <c r="F210" s="8">
        <v>1266364715.3399999</v>
      </c>
      <c r="G210" s="8">
        <v>81398371.769999996</v>
      </c>
      <c r="H210" s="8">
        <v>81398371.769999996</v>
      </c>
      <c r="I210" s="16">
        <f t="shared" si="52"/>
        <v>0</v>
      </c>
      <c r="J210" s="15">
        <f t="shared" si="56"/>
        <v>100</v>
      </c>
      <c r="K210" s="15">
        <f t="shared" si="53"/>
        <v>6.4277195016560267</v>
      </c>
      <c r="L210" s="16">
        <f t="shared" si="54"/>
        <v>81398371.769999996</v>
      </c>
      <c r="M210" s="15">
        <v>0</v>
      </c>
    </row>
    <row r="211" spans="1:13" ht="22.5" x14ac:dyDescent="0.25">
      <c r="A211" s="9" t="s">
        <v>397</v>
      </c>
      <c r="B211" s="10" t="s">
        <v>121</v>
      </c>
      <c r="C211" s="10" t="s">
        <v>398</v>
      </c>
      <c r="D211" s="11">
        <v>0</v>
      </c>
      <c r="E211" s="11">
        <v>0</v>
      </c>
      <c r="F211" s="11">
        <v>133333.34</v>
      </c>
      <c r="G211" s="11">
        <v>0</v>
      </c>
      <c r="H211" s="11">
        <v>0</v>
      </c>
      <c r="I211" s="18">
        <f t="shared" si="52"/>
        <v>0</v>
      </c>
      <c r="J211" s="17">
        <v>0</v>
      </c>
      <c r="K211" s="17">
        <f t="shared" si="53"/>
        <v>0</v>
      </c>
      <c r="L211" s="18">
        <f t="shared" si="54"/>
        <v>0</v>
      </c>
      <c r="M211" s="17">
        <v>0</v>
      </c>
    </row>
    <row r="212" spans="1:13" ht="45" x14ac:dyDescent="0.25">
      <c r="A212" s="9" t="s">
        <v>399</v>
      </c>
      <c r="B212" s="10" t="s">
        <v>121</v>
      </c>
      <c r="C212" s="10" t="s">
        <v>400</v>
      </c>
      <c r="D212" s="11">
        <v>0</v>
      </c>
      <c r="E212" s="11">
        <v>0</v>
      </c>
      <c r="F212" s="11">
        <v>6668410</v>
      </c>
      <c r="G212" s="11">
        <v>0</v>
      </c>
      <c r="H212" s="11">
        <v>0</v>
      </c>
      <c r="I212" s="18">
        <f t="shared" si="52"/>
        <v>0</v>
      </c>
      <c r="J212" s="17">
        <v>0</v>
      </c>
      <c r="K212" s="17">
        <f t="shared" si="53"/>
        <v>0</v>
      </c>
      <c r="L212" s="18">
        <f t="shared" si="54"/>
        <v>0</v>
      </c>
      <c r="M212" s="17">
        <v>0</v>
      </c>
    </row>
    <row r="213" spans="1:13" ht="33.75" x14ac:dyDescent="0.25">
      <c r="A213" s="9" t="s">
        <v>401</v>
      </c>
      <c r="B213" s="10" t="s">
        <v>52</v>
      </c>
      <c r="C213" s="10" t="s">
        <v>402</v>
      </c>
      <c r="D213" s="11">
        <v>0</v>
      </c>
      <c r="E213" s="11">
        <v>0</v>
      </c>
      <c r="F213" s="11">
        <v>17754670</v>
      </c>
      <c r="G213" s="11">
        <v>0</v>
      </c>
      <c r="H213" s="11">
        <v>0</v>
      </c>
      <c r="I213" s="18">
        <f t="shared" si="52"/>
        <v>0</v>
      </c>
      <c r="J213" s="17">
        <v>0</v>
      </c>
      <c r="K213" s="17">
        <f t="shared" si="53"/>
        <v>0</v>
      </c>
      <c r="L213" s="18">
        <f t="shared" si="54"/>
        <v>0</v>
      </c>
      <c r="M213" s="17">
        <v>0</v>
      </c>
    </row>
    <row r="214" spans="1:13" ht="22.5" x14ac:dyDescent="0.25">
      <c r="A214" s="9" t="s">
        <v>403</v>
      </c>
      <c r="B214" s="10" t="s">
        <v>52</v>
      </c>
      <c r="C214" s="10" t="s">
        <v>404</v>
      </c>
      <c r="D214" s="11">
        <v>21800000</v>
      </c>
      <c r="E214" s="11">
        <v>0</v>
      </c>
      <c r="F214" s="11">
        <v>0</v>
      </c>
      <c r="G214" s="11">
        <v>0</v>
      </c>
      <c r="H214" s="11">
        <v>0</v>
      </c>
      <c r="I214" s="18">
        <f t="shared" si="52"/>
        <v>0</v>
      </c>
      <c r="J214" s="17">
        <v>0</v>
      </c>
      <c r="K214" s="17">
        <v>0</v>
      </c>
      <c r="L214" s="18">
        <f t="shared" si="54"/>
        <v>0</v>
      </c>
      <c r="M214" s="17">
        <v>0</v>
      </c>
    </row>
    <row r="215" spans="1:13" ht="33.75" x14ac:dyDescent="0.25">
      <c r="A215" s="9" t="s">
        <v>405</v>
      </c>
      <c r="B215" s="10" t="s">
        <v>52</v>
      </c>
      <c r="C215" s="10" t="s">
        <v>406</v>
      </c>
      <c r="D215" s="11">
        <v>0</v>
      </c>
      <c r="E215" s="11">
        <v>0</v>
      </c>
      <c r="F215" s="11">
        <v>88117000</v>
      </c>
      <c r="G215" s="11">
        <v>0</v>
      </c>
      <c r="H215" s="11">
        <v>0</v>
      </c>
      <c r="I215" s="18">
        <f t="shared" si="52"/>
        <v>0</v>
      </c>
      <c r="J215" s="17">
        <v>0</v>
      </c>
      <c r="K215" s="17">
        <f t="shared" si="53"/>
        <v>0</v>
      </c>
      <c r="L215" s="18">
        <f t="shared" si="54"/>
        <v>0</v>
      </c>
      <c r="M215" s="17">
        <v>0</v>
      </c>
    </row>
    <row r="216" spans="1:13" ht="22.5" x14ac:dyDescent="0.25">
      <c r="A216" s="9" t="s">
        <v>407</v>
      </c>
      <c r="B216" s="10" t="s">
        <v>121</v>
      </c>
      <c r="C216" s="10" t="s">
        <v>408</v>
      </c>
      <c r="D216" s="11">
        <v>245227580.38</v>
      </c>
      <c r="E216" s="11">
        <v>0</v>
      </c>
      <c r="F216" s="11">
        <v>557169440</v>
      </c>
      <c r="G216" s="11">
        <v>0</v>
      </c>
      <c r="H216" s="11">
        <v>0</v>
      </c>
      <c r="I216" s="18">
        <f t="shared" si="52"/>
        <v>0</v>
      </c>
      <c r="J216" s="17">
        <v>0</v>
      </c>
      <c r="K216" s="17">
        <f t="shared" si="53"/>
        <v>0</v>
      </c>
      <c r="L216" s="18">
        <f t="shared" si="54"/>
        <v>0</v>
      </c>
      <c r="M216" s="17">
        <v>0</v>
      </c>
    </row>
    <row r="217" spans="1:13" ht="45" x14ac:dyDescent="0.25">
      <c r="A217" s="9" t="s">
        <v>409</v>
      </c>
      <c r="B217" s="10" t="s">
        <v>111</v>
      </c>
      <c r="C217" s="10" t="s">
        <v>410</v>
      </c>
      <c r="D217" s="11">
        <v>7870955</v>
      </c>
      <c r="E217" s="11">
        <v>0</v>
      </c>
      <c r="F217" s="11">
        <v>24585000</v>
      </c>
      <c r="G217" s="11">
        <v>0</v>
      </c>
      <c r="H217" s="11">
        <v>0</v>
      </c>
      <c r="I217" s="18">
        <f t="shared" si="52"/>
        <v>0</v>
      </c>
      <c r="J217" s="17">
        <v>0</v>
      </c>
      <c r="K217" s="17">
        <f t="shared" si="53"/>
        <v>0</v>
      </c>
      <c r="L217" s="18">
        <f t="shared" si="54"/>
        <v>0</v>
      </c>
      <c r="M217" s="17">
        <v>0</v>
      </c>
    </row>
    <row r="218" spans="1:13" ht="45" x14ac:dyDescent="0.25">
      <c r="A218" s="9" t="s">
        <v>411</v>
      </c>
      <c r="B218" s="10" t="s">
        <v>111</v>
      </c>
      <c r="C218" s="10" t="s">
        <v>412</v>
      </c>
      <c r="D218" s="11">
        <v>333000</v>
      </c>
      <c r="E218" s="11">
        <v>0</v>
      </c>
      <c r="F218" s="11">
        <v>0</v>
      </c>
      <c r="G218" s="11">
        <v>0</v>
      </c>
      <c r="H218" s="11">
        <v>0</v>
      </c>
      <c r="I218" s="18">
        <f t="shared" si="52"/>
        <v>0</v>
      </c>
      <c r="J218" s="17">
        <v>0</v>
      </c>
      <c r="K218" s="17">
        <v>0</v>
      </c>
      <c r="L218" s="18">
        <f t="shared" si="54"/>
        <v>0</v>
      </c>
      <c r="M218" s="17">
        <v>0</v>
      </c>
    </row>
    <row r="219" spans="1:13" ht="33.75" x14ac:dyDescent="0.25">
      <c r="A219" s="9" t="s">
        <v>413</v>
      </c>
      <c r="B219" s="10" t="s">
        <v>52</v>
      </c>
      <c r="C219" s="10" t="s">
        <v>414</v>
      </c>
      <c r="D219" s="11">
        <v>471573499.35000002</v>
      </c>
      <c r="E219" s="11">
        <v>0</v>
      </c>
      <c r="F219" s="11">
        <v>571936862</v>
      </c>
      <c r="G219" s="11">
        <v>81398371.769999996</v>
      </c>
      <c r="H219" s="11">
        <v>81398371.769999996</v>
      </c>
      <c r="I219" s="18">
        <f t="shared" ref="I219:I245" si="57">H219-G219</f>
        <v>0</v>
      </c>
      <c r="J219" s="17">
        <f t="shared" ref="J219:J245" si="58">H219/G219*100</f>
        <v>100</v>
      </c>
      <c r="K219" s="17">
        <f t="shared" ref="K219:K245" si="59">H219/F219*100</f>
        <v>14.232055525387697</v>
      </c>
      <c r="L219" s="18">
        <f t="shared" ref="L219:L245" si="60">H219-E219</f>
        <v>81398371.769999996</v>
      </c>
      <c r="M219" s="17">
        <v>0</v>
      </c>
    </row>
    <row r="220" spans="1:13" ht="22.5" x14ac:dyDescent="0.25">
      <c r="A220" s="9" t="s">
        <v>415</v>
      </c>
      <c r="B220" s="10" t="s">
        <v>121</v>
      </c>
      <c r="C220" s="10" t="s">
        <v>416</v>
      </c>
      <c r="D220" s="11">
        <v>63262000</v>
      </c>
      <c r="E220" s="11">
        <v>0</v>
      </c>
      <c r="F220" s="11">
        <v>0</v>
      </c>
      <c r="G220" s="11">
        <v>0</v>
      </c>
      <c r="H220" s="11">
        <v>0</v>
      </c>
      <c r="I220" s="18">
        <f t="shared" si="57"/>
        <v>0</v>
      </c>
      <c r="J220" s="17">
        <v>0</v>
      </c>
      <c r="K220" s="17">
        <v>0</v>
      </c>
      <c r="L220" s="18">
        <f t="shared" si="60"/>
        <v>0</v>
      </c>
      <c r="M220" s="17">
        <v>0</v>
      </c>
    </row>
    <row r="221" spans="1:13" ht="33.75" x14ac:dyDescent="0.25">
      <c r="A221" s="9" t="s">
        <v>417</v>
      </c>
      <c r="B221" s="10" t="s">
        <v>165</v>
      </c>
      <c r="C221" s="10" t="s">
        <v>418</v>
      </c>
      <c r="D221" s="11">
        <v>444000</v>
      </c>
      <c r="E221" s="11">
        <v>0</v>
      </c>
      <c r="F221" s="11">
        <v>0</v>
      </c>
      <c r="G221" s="11">
        <v>0</v>
      </c>
      <c r="H221" s="11">
        <v>0</v>
      </c>
      <c r="I221" s="18">
        <f t="shared" si="57"/>
        <v>0</v>
      </c>
      <c r="J221" s="17">
        <v>0</v>
      </c>
      <c r="K221" s="17">
        <v>0</v>
      </c>
      <c r="L221" s="18">
        <f t="shared" si="60"/>
        <v>0</v>
      </c>
      <c r="M221" s="17">
        <v>0</v>
      </c>
    </row>
    <row r="222" spans="1:13" ht="33.75" x14ac:dyDescent="0.25">
      <c r="A222" s="9" t="s">
        <v>419</v>
      </c>
      <c r="B222" s="10" t="s">
        <v>165</v>
      </c>
      <c r="C222" s="10" t="s">
        <v>420</v>
      </c>
      <c r="D222" s="11">
        <v>14275000</v>
      </c>
      <c r="E222" s="11">
        <v>0</v>
      </c>
      <c r="F222" s="11">
        <v>0</v>
      </c>
      <c r="G222" s="11">
        <v>0</v>
      </c>
      <c r="H222" s="11">
        <v>0</v>
      </c>
      <c r="I222" s="18">
        <f t="shared" si="57"/>
        <v>0</v>
      </c>
      <c r="J222" s="17">
        <v>0</v>
      </c>
      <c r="K222" s="17">
        <v>0</v>
      </c>
      <c r="L222" s="18">
        <f t="shared" si="60"/>
        <v>0</v>
      </c>
      <c r="M222" s="17">
        <v>0</v>
      </c>
    </row>
    <row r="223" spans="1:13" ht="21" x14ac:dyDescent="0.25">
      <c r="A223" s="6" t="s">
        <v>421</v>
      </c>
      <c r="B223" s="7" t="s">
        <v>5</v>
      </c>
      <c r="C223" s="7" t="s">
        <v>422</v>
      </c>
      <c r="D223" s="8">
        <v>51903369.799999997</v>
      </c>
      <c r="E223" s="8">
        <v>49598486.130000003</v>
      </c>
      <c r="F223" s="8">
        <v>1734000</v>
      </c>
      <c r="G223" s="8">
        <v>1654000</v>
      </c>
      <c r="H223" s="8">
        <v>1734910.13</v>
      </c>
      <c r="I223" s="16">
        <f t="shared" si="57"/>
        <v>80910.129999999888</v>
      </c>
      <c r="J223" s="15">
        <f t="shared" si="58"/>
        <v>104.8917853688029</v>
      </c>
      <c r="K223" s="15">
        <f t="shared" si="59"/>
        <v>100.05248731257208</v>
      </c>
      <c r="L223" s="16">
        <f t="shared" si="60"/>
        <v>-47863576</v>
      </c>
      <c r="M223" s="15">
        <f t="shared" ref="M223:M245" si="61">H223/E223*100</f>
        <v>3.4979094431485622</v>
      </c>
    </row>
    <row r="224" spans="1:13" ht="33.75" x14ac:dyDescent="0.25">
      <c r="A224" s="9" t="s">
        <v>423</v>
      </c>
      <c r="B224" s="10" t="s">
        <v>121</v>
      </c>
      <c r="C224" s="10" t="s">
        <v>424</v>
      </c>
      <c r="D224" s="11">
        <v>3693048.71</v>
      </c>
      <c r="E224" s="11">
        <v>1928783.22</v>
      </c>
      <c r="F224" s="11">
        <v>0</v>
      </c>
      <c r="G224" s="11">
        <v>0</v>
      </c>
      <c r="H224" s="11">
        <v>0</v>
      </c>
      <c r="I224" s="18">
        <f t="shared" si="57"/>
        <v>0</v>
      </c>
      <c r="J224" s="17">
        <v>0</v>
      </c>
      <c r="K224" s="17">
        <v>0</v>
      </c>
      <c r="L224" s="18">
        <f t="shared" si="60"/>
        <v>-1928783.22</v>
      </c>
      <c r="M224" s="17">
        <f t="shared" si="61"/>
        <v>0</v>
      </c>
    </row>
    <row r="225" spans="1:13" ht="33.75" x14ac:dyDescent="0.25">
      <c r="A225" s="9" t="s">
        <v>423</v>
      </c>
      <c r="B225" s="10" t="s">
        <v>165</v>
      </c>
      <c r="C225" s="10" t="s">
        <v>424</v>
      </c>
      <c r="D225" s="11">
        <v>442300</v>
      </c>
      <c r="E225" s="11">
        <v>442300</v>
      </c>
      <c r="F225" s="11">
        <v>0</v>
      </c>
      <c r="G225" s="11">
        <v>0</v>
      </c>
      <c r="H225" s="11">
        <v>0</v>
      </c>
      <c r="I225" s="18">
        <f t="shared" si="57"/>
        <v>0</v>
      </c>
      <c r="J225" s="17">
        <v>0</v>
      </c>
      <c r="K225" s="17">
        <v>0</v>
      </c>
      <c r="L225" s="18">
        <f t="shared" si="60"/>
        <v>-442300</v>
      </c>
      <c r="M225" s="17">
        <f t="shared" si="61"/>
        <v>0</v>
      </c>
    </row>
    <row r="226" spans="1:13" ht="33.75" x14ac:dyDescent="0.25">
      <c r="A226" s="9" t="s">
        <v>423</v>
      </c>
      <c r="B226" s="10" t="s">
        <v>111</v>
      </c>
      <c r="C226" s="10" t="s">
        <v>424</v>
      </c>
      <c r="D226" s="11">
        <v>20000000</v>
      </c>
      <c r="E226" s="11">
        <v>20000000</v>
      </c>
      <c r="F226" s="11">
        <v>0</v>
      </c>
      <c r="G226" s="11">
        <v>0</v>
      </c>
      <c r="H226" s="11">
        <v>0</v>
      </c>
      <c r="I226" s="18">
        <f t="shared" si="57"/>
        <v>0</v>
      </c>
      <c r="J226" s="17">
        <v>0</v>
      </c>
      <c r="K226" s="17">
        <v>0</v>
      </c>
      <c r="L226" s="18">
        <f t="shared" si="60"/>
        <v>-20000000</v>
      </c>
      <c r="M226" s="17">
        <f t="shared" si="61"/>
        <v>0</v>
      </c>
    </row>
    <row r="227" spans="1:13" ht="33.75" x14ac:dyDescent="0.25">
      <c r="A227" s="9" t="s">
        <v>423</v>
      </c>
      <c r="B227" s="10" t="s">
        <v>52</v>
      </c>
      <c r="C227" s="10" t="s">
        <v>424</v>
      </c>
      <c r="D227" s="11">
        <v>26929039.27</v>
      </c>
      <c r="E227" s="11">
        <v>26929039.27</v>
      </c>
      <c r="F227" s="11">
        <v>1084000</v>
      </c>
      <c r="G227" s="11">
        <v>1084000</v>
      </c>
      <c r="H227" s="11">
        <v>1084097.8799999999</v>
      </c>
      <c r="I227" s="18">
        <f t="shared" si="57"/>
        <v>97.879999999888241</v>
      </c>
      <c r="J227" s="17">
        <f t="shared" si="58"/>
        <v>100.0090295202952</v>
      </c>
      <c r="K227" s="17">
        <f t="shared" si="59"/>
        <v>100.0090295202952</v>
      </c>
      <c r="L227" s="18">
        <f t="shared" si="60"/>
        <v>-25844941.390000001</v>
      </c>
      <c r="M227" s="17">
        <f t="shared" si="61"/>
        <v>4.0257577299006257</v>
      </c>
    </row>
    <row r="228" spans="1:13" ht="33.75" x14ac:dyDescent="0.25">
      <c r="A228" s="9" t="s">
        <v>425</v>
      </c>
      <c r="B228" s="10" t="s">
        <v>120</v>
      </c>
      <c r="C228" s="10" t="s">
        <v>426</v>
      </c>
      <c r="D228" s="11">
        <v>838981.82</v>
      </c>
      <c r="E228" s="11">
        <v>298363.64</v>
      </c>
      <c r="F228" s="11">
        <v>650000</v>
      </c>
      <c r="G228" s="11">
        <v>570000</v>
      </c>
      <c r="H228" s="11">
        <v>650812.25</v>
      </c>
      <c r="I228" s="18">
        <f t="shared" si="57"/>
        <v>80812.25</v>
      </c>
      <c r="J228" s="17">
        <f t="shared" si="58"/>
        <v>114.17758771929824</v>
      </c>
      <c r="K228" s="17">
        <f t="shared" si="59"/>
        <v>100.12496153846153</v>
      </c>
      <c r="L228" s="18">
        <f t="shared" si="60"/>
        <v>352448.61</v>
      </c>
      <c r="M228" s="17">
        <f t="shared" si="61"/>
        <v>218.12719874311762</v>
      </c>
    </row>
    <row r="229" spans="1:13" x14ac:dyDescent="0.25">
      <c r="A229" s="6" t="s">
        <v>427</v>
      </c>
      <c r="B229" s="7" t="s">
        <v>5</v>
      </c>
      <c r="C229" s="7" t="s">
        <v>428</v>
      </c>
      <c r="D229" s="8">
        <v>-188283135.74000001</v>
      </c>
      <c r="E229" s="8">
        <v>4.49</v>
      </c>
      <c r="F229" s="8">
        <v>0</v>
      </c>
      <c r="G229" s="8">
        <v>0</v>
      </c>
      <c r="H229" s="8">
        <v>133854.01</v>
      </c>
      <c r="I229" s="16">
        <f t="shared" si="57"/>
        <v>133854.01</v>
      </c>
      <c r="J229" s="15">
        <v>0</v>
      </c>
      <c r="K229" s="15">
        <v>0</v>
      </c>
      <c r="L229" s="16">
        <f t="shared" si="60"/>
        <v>133849.52000000002</v>
      </c>
      <c r="M229" s="15">
        <f t="shared" si="61"/>
        <v>2981158.3518930958</v>
      </c>
    </row>
    <row r="230" spans="1:13" x14ac:dyDescent="0.25">
      <c r="A230" s="9" t="s">
        <v>429</v>
      </c>
      <c r="B230" s="10" t="s">
        <v>120</v>
      </c>
      <c r="C230" s="10" t="s">
        <v>430</v>
      </c>
      <c r="D230" s="11">
        <v>199671.45</v>
      </c>
      <c r="E230" s="11">
        <v>4.49</v>
      </c>
      <c r="F230" s="11">
        <v>0</v>
      </c>
      <c r="G230" s="11">
        <v>0</v>
      </c>
      <c r="H230" s="11">
        <v>0</v>
      </c>
      <c r="I230" s="18">
        <f t="shared" si="57"/>
        <v>0</v>
      </c>
      <c r="J230" s="17">
        <v>0</v>
      </c>
      <c r="K230" s="17">
        <v>0</v>
      </c>
      <c r="L230" s="18">
        <f t="shared" si="60"/>
        <v>-4.49</v>
      </c>
      <c r="M230" s="17">
        <f t="shared" si="61"/>
        <v>0</v>
      </c>
    </row>
    <row r="231" spans="1:13" x14ac:dyDescent="0.25">
      <c r="A231" s="9" t="s">
        <v>429</v>
      </c>
      <c r="B231" s="10" t="s">
        <v>111</v>
      </c>
      <c r="C231" s="10" t="s">
        <v>430</v>
      </c>
      <c r="D231" s="11">
        <v>3198837.41</v>
      </c>
      <c r="E231" s="11">
        <v>0</v>
      </c>
      <c r="F231" s="11">
        <v>0</v>
      </c>
      <c r="G231" s="11">
        <v>0</v>
      </c>
      <c r="H231" s="11">
        <v>133854.01</v>
      </c>
      <c r="I231" s="18">
        <f t="shared" si="57"/>
        <v>133854.01</v>
      </c>
      <c r="J231" s="17">
        <v>0</v>
      </c>
      <c r="K231" s="17">
        <v>0</v>
      </c>
      <c r="L231" s="18">
        <f t="shared" si="60"/>
        <v>133854.01</v>
      </c>
      <c r="M231" s="17">
        <v>0</v>
      </c>
    </row>
    <row r="232" spans="1:13" x14ac:dyDescent="0.25">
      <c r="A232" s="9" t="s">
        <v>429</v>
      </c>
      <c r="B232" s="10" t="s">
        <v>52</v>
      </c>
      <c r="C232" s="10" t="s">
        <v>430</v>
      </c>
      <c r="D232" s="11">
        <v>-191681644.59999999</v>
      </c>
      <c r="E232" s="11">
        <v>0</v>
      </c>
      <c r="F232" s="11">
        <v>0</v>
      </c>
      <c r="G232" s="11">
        <v>0</v>
      </c>
      <c r="H232" s="11">
        <v>0</v>
      </c>
      <c r="I232" s="18">
        <f t="shared" si="57"/>
        <v>0</v>
      </c>
      <c r="J232" s="17">
        <v>0</v>
      </c>
      <c r="K232" s="17">
        <v>0</v>
      </c>
      <c r="L232" s="18">
        <f t="shared" si="60"/>
        <v>0</v>
      </c>
      <c r="M232" s="17">
        <v>0</v>
      </c>
    </row>
    <row r="233" spans="1:13" ht="52.5" x14ac:dyDescent="0.25">
      <c r="A233" s="6" t="s">
        <v>431</v>
      </c>
      <c r="B233" s="7" t="s">
        <v>5</v>
      </c>
      <c r="C233" s="7" t="s">
        <v>432</v>
      </c>
      <c r="D233" s="8">
        <v>0</v>
      </c>
      <c r="E233" s="8">
        <v>-320663.15000000002</v>
      </c>
      <c r="F233" s="8">
        <v>0</v>
      </c>
      <c r="G233" s="8">
        <v>0</v>
      </c>
      <c r="H233" s="8">
        <v>0</v>
      </c>
      <c r="I233" s="16">
        <f t="shared" si="57"/>
        <v>0</v>
      </c>
      <c r="J233" s="15">
        <v>0</v>
      </c>
      <c r="K233" s="15">
        <v>0</v>
      </c>
      <c r="L233" s="16">
        <f t="shared" si="60"/>
        <v>320663.15000000002</v>
      </c>
      <c r="M233" s="15">
        <f t="shared" si="61"/>
        <v>0</v>
      </c>
    </row>
    <row r="234" spans="1:13" ht="45" x14ac:dyDescent="0.25">
      <c r="A234" s="9" t="s">
        <v>433</v>
      </c>
      <c r="B234" s="10" t="s">
        <v>120</v>
      </c>
      <c r="C234" s="10" t="s">
        <v>434</v>
      </c>
      <c r="D234" s="11">
        <v>0</v>
      </c>
      <c r="E234" s="11">
        <v>-320663.15000000002</v>
      </c>
      <c r="F234" s="11">
        <v>0</v>
      </c>
      <c r="G234" s="11">
        <v>0</v>
      </c>
      <c r="H234" s="11">
        <v>0</v>
      </c>
      <c r="I234" s="18">
        <f t="shared" si="57"/>
        <v>0</v>
      </c>
      <c r="J234" s="17">
        <v>0</v>
      </c>
      <c r="K234" s="17">
        <v>0</v>
      </c>
      <c r="L234" s="18">
        <f t="shared" si="60"/>
        <v>320663.15000000002</v>
      </c>
      <c r="M234" s="17">
        <f t="shared" si="61"/>
        <v>0</v>
      </c>
    </row>
    <row r="235" spans="1:13" ht="31.5" x14ac:dyDescent="0.25">
      <c r="A235" s="6" t="s">
        <v>435</v>
      </c>
      <c r="B235" s="7" t="s">
        <v>5</v>
      </c>
      <c r="C235" s="7" t="s">
        <v>436</v>
      </c>
      <c r="D235" s="8">
        <v>11011426.6</v>
      </c>
      <c r="E235" s="8">
        <v>6661023.0899999999</v>
      </c>
      <c r="F235" s="8">
        <v>25986194.73</v>
      </c>
      <c r="G235" s="8">
        <v>25986194.73</v>
      </c>
      <c r="H235" s="8">
        <v>25986194.73</v>
      </c>
      <c r="I235" s="16">
        <f t="shared" si="57"/>
        <v>0</v>
      </c>
      <c r="J235" s="15">
        <f t="shared" si="58"/>
        <v>100</v>
      </c>
      <c r="K235" s="15">
        <f t="shared" si="59"/>
        <v>100</v>
      </c>
      <c r="L235" s="16">
        <f t="shared" si="60"/>
        <v>19325171.640000001</v>
      </c>
      <c r="M235" s="15">
        <f t="shared" si="61"/>
        <v>390.12317445667344</v>
      </c>
    </row>
    <row r="236" spans="1:13" ht="22.5" x14ac:dyDescent="0.25">
      <c r="A236" s="9" t="s">
        <v>437</v>
      </c>
      <c r="B236" s="10" t="s">
        <v>121</v>
      </c>
      <c r="C236" s="10" t="s">
        <v>438</v>
      </c>
      <c r="D236" s="11">
        <v>4063846.09</v>
      </c>
      <c r="E236" s="11">
        <v>0</v>
      </c>
      <c r="F236" s="11">
        <v>0</v>
      </c>
      <c r="G236" s="11">
        <v>0</v>
      </c>
      <c r="H236" s="11">
        <v>0</v>
      </c>
      <c r="I236" s="18">
        <f t="shared" si="57"/>
        <v>0</v>
      </c>
      <c r="J236" s="17">
        <v>0</v>
      </c>
      <c r="K236" s="17">
        <v>0</v>
      </c>
      <c r="L236" s="18">
        <f t="shared" si="60"/>
        <v>0</v>
      </c>
      <c r="M236" s="17">
        <v>0</v>
      </c>
    </row>
    <row r="237" spans="1:13" ht="22.5" x14ac:dyDescent="0.25">
      <c r="A237" s="9" t="s">
        <v>437</v>
      </c>
      <c r="B237" s="10" t="s">
        <v>111</v>
      </c>
      <c r="C237" s="10" t="s">
        <v>438</v>
      </c>
      <c r="D237" s="11">
        <v>6202834.2999999998</v>
      </c>
      <c r="E237" s="11">
        <v>6150036.8799999999</v>
      </c>
      <c r="F237" s="11">
        <v>23948381.789999999</v>
      </c>
      <c r="G237" s="11">
        <v>23948381.789999999</v>
      </c>
      <c r="H237" s="11">
        <v>23948381.789999999</v>
      </c>
      <c r="I237" s="18">
        <f t="shared" si="57"/>
        <v>0</v>
      </c>
      <c r="J237" s="17">
        <f t="shared" si="58"/>
        <v>100</v>
      </c>
      <c r="K237" s="17">
        <f t="shared" si="59"/>
        <v>100</v>
      </c>
      <c r="L237" s="18">
        <f t="shared" si="60"/>
        <v>17798344.91</v>
      </c>
      <c r="M237" s="17">
        <f t="shared" si="61"/>
        <v>389.40224680408744</v>
      </c>
    </row>
    <row r="238" spans="1:13" ht="22.5" x14ac:dyDescent="0.25">
      <c r="A238" s="9" t="s">
        <v>439</v>
      </c>
      <c r="B238" s="10" t="s">
        <v>111</v>
      </c>
      <c r="C238" s="10" t="s">
        <v>440</v>
      </c>
      <c r="D238" s="11">
        <v>265641.21000000002</v>
      </c>
      <c r="E238" s="11">
        <v>265641.21000000002</v>
      </c>
      <c r="F238" s="11">
        <v>2037812.94</v>
      </c>
      <c r="G238" s="11">
        <v>2037812.94</v>
      </c>
      <c r="H238" s="11">
        <v>2037812.94</v>
      </c>
      <c r="I238" s="18">
        <f t="shared" si="57"/>
        <v>0</v>
      </c>
      <c r="J238" s="17">
        <f t="shared" si="58"/>
        <v>100</v>
      </c>
      <c r="K238" s="17">
        <f t="shared" si="59"/>
        <v>100</v>
      </c>
      <c r="L238" s="18">
        <f t="shared" si="60"/>
        <v>1772171.73</v>
      </c>
      <c r="M238" s="17">
        <f t="shared" si="61"/>
        <v>767.12982146106015</v>
      </c>
    </row>
    <row r="239" spans="1:13" ht="22.5" x14ac:dyDescent="0.25">
      <c r="A239" s="9" t="s">
        <v>441</v>
      </c>
      <c r="B239" s="10" t="s">
        <v>111</v>
      </c>
      <c r="C239" s="10" t="s">
        <v>442</v>
      </c>
      <c r="D239" s="11">
        <v>319680</v>
      </c>
      <c r="E239" s="11">
        <v>85920</v>
      </c>
      <c r="F239" s="11">
        <v>0</v>
      </c>
      <c r="G239" s="11">
        <v>0</v>
      </c>
      <c r="H239" s="11">
        <v>0</v>
      </c>
      <c r="I239" s="18">
        <f t="shared" si="57"/>
        <v>0</v>
      </c>
      <c r="J239" s="17">
        <v>0</v>
      </c>
      <c r="K239" s="17">
        <v>0</v>
      </c>
      <c r="L239" s="18">
        <f t="shared" si="60"/>
        <v>-85920</v>
      </c>
      <c r="M239" s="17">
        <f t="shared" si="61"/>
        <v>0</v>
      </c>
    </row>
    <row r="240" spans="1:13" ht="22.5" x14ac:dyDescent="0.25">
      <c r="A240" s="9" t="s">
        <v>441</v>
      </c>
      <c r="B240" s="10" t="s">
        <v>52</v>
      </c>
      <c r="C240" s="10" t="s">
        <v>442</v>
      </c>
      <c r="D240" s="11">
        <v>159425</v>
      </c>
      <c r="E240" s="11">
        <v>159425</v>
      </c>
      <c r="F240" s="11">
        <v>0</v>
      </c>
      <c r="G240" s="11">
        <v>0</v>
      </c>
      <c r="H240" s="11">
        <v>0</v>
      </c>
      <c r="I240" s="18">
        <f t="shared" si="57"/>
        <v>0</v>
      </c>
      <c r="J240" s="17">
        <v>0</v>
      </c>
      <c r="K240" s="17">
        <v>0</v>
      </c>
      <c r="L240" s="18">
        <f t="shared" si="60"/>
        <v>-159425</v>
      </c>
      <c r="M240" s="17">
        <f t="shared" si="61"/>
        <v>0</v>
      </c>
    </row>
    <row r="241" spans="1:13" ht="21" x14ac:dyDescent="0.25">
      <c r="A241" s="6" t="s">
        <v>443</v>
      </c>
      <c r="B241" s="7" t="s">
        <v>5</v>
      </c>
      <c r="C241" s="7" t="s">
        <v>444</v>
      </c>
      <c r="D241" s="8">
        <v>-35892811.07</v>
      </c>
      <c r="E241" s="8">
        <v>-33237390.850000001</v>
      </c>
      <c r="F241" s="8">
        <v>-41824737.590000004</v>
      </c>
      <c r="G241" s="8">
        <v>-41824737.590000004</v>
      </c>
      <c r="H241" s="8">
        <v>-44719178.789999999</v>
      </c>
      <c r="I241" s="16">
        <f t="shared" si="57"/>
        <v>-2894441.1999999955</v>
      </c>
      <c r="J241" s="15">
        <f t="shared" si="58"/>
        <v>106.92040492488837</v>
      </c>
      <c r="K241" s="15">
        <f t="shared" si="59"/>
        <v>106.92040492488837</v>
      </c>
      <c r="L241" s="16">
        <f t="shared" si="60"/>
        <v>-11481787.939999998</v>
      </c>
      <c r="M241" s="15">
        <f t="shared" si="61"/>
        <v>134.54479321742548</v>
      </c>
    </row>
    <row r="242" spans="1:13" ht="56.25" x14ac:dyDescent="0.25">
      <c r="A242" s="9" t="s">
        <v>445</v>
      </c>
      <c r="B242" s="10" t="s">
        <v>111</v>
      </c>
      <c r="C242" s="10" t="s">
        <v>446</v>
      </c>
      <c r="D242" s="11">
        <v>-4997633.37</v>
      </c>
      <c r="E242" s="11">
        <v>-4997633.37</v>
      </c>
      <c r="F242" s="11">
        <v>-5795032.75</v>
      </c>
      <c r="G242" s="11">
        <v>-5795032.75</v>
      </c>
      <c r="H242" s="11">
        <v>-5795032.75</v>
      </c>
      <c r="I242" s="18">
        <f t="shared" si="57"/>
        <v>0</v>
      </c>
      <c r="J242" s="17">
        <f t="shared" si="58"/>
        <v>100</v>
      </c>
      <c r="K242" s="17">
        <f t="shared" si="59"/>
        <v>100</v>
      </c>
      <c r="L242" s="18">
        <f t="shared" si="60"/>
        <v>-797399.37999999989</v>
      </c>
      <c r="M242" s="17">
        <f t="shared" si="61"/>
        <v>115.95553977181802</v>
      </c>
    </row>
    <row r="243" spans="1:13" ht="22.5" x14ac:dyDescent="0.25">
      <c r="A243" s="9" t="s">
        <v>447</v>
      </c>
      <c r="B243" s="10" t="s">
        <v>111</v>
      </c>
      <c r="C243" s="10" t="s">
        <v>448</v>
      </c>
      <c r="D243" s="11">
        <v>-26573032.140000001</v>
      </c>
      <c r="E243" s="11">
        <v>-24719322.210000001</v>
      </c>
      <c r="F243" s="11">
        <v>-25409807.52</v>
      </c>
      <c r="G243" s="11">
        <v>-25409807.52</v>
      </c>
      <c r="H243" s="11">
        <v>-25409807.52</v>
      </c>
      <c r="I243" s="18">
        <f t="shared" si="57"/>
        <v>0</v>
      </c>
      <c r="J243" s="17">
        <f t="shared" si="58"/>
        <v>100</v>
      </c>
      <c r="K243" s="17">
        <f t="shared" si="59"/>
        <v>100</v>
      </c>
      <c r="L243" s="18">
        <f t="shared" si="60"/>
        <v>-690485.30999999866</v>
      </c>
      <c r="M243" s="17">
        <f t="shared" si="61"/>
        <v>102.79330195275608</v>
      </c>
    </row>
    <row r="244" spans="1:13" ht="22.5" x14ac:dyDescent="0.25">
      <c r="A244" s="9" t="s">
        <v>447</v>
      </c>
      <c r="B244" s="10" t="s">
        <v>52</v>
      </c>
      <c r="C244" s="10" t="s">
        <v>448</v>
      </c>
      <c r="D244" s="11">
        <v>-4322145.5599999996</v>
      </c>
      <c r="E244" s="11">
        <v>-3520435.27</v>
      </c>
      <c r="F244" s="11">
        <v>-10619897.32</v>
      </c>
      <c r="G244" s="11">
        <v>-10619897.32</v>
      </c>
      <c r="H244" s="11">
        <v>-13514338.52</v>
      </c>
      <c r="I244" s="18">
        <f t="shared" si="57"/>
        <v>-2894441.1999999993</v>
      </c>
      <c r="J244" s="17">
        <f t="shared" si="58"/>
        <v>127.25488875065696</v>
      </c>
      <c r="K244" s="17">
        <f t="shared" si="59"/>
        <v>127.25488875065696</v>
      </c>
      <c r="L244" s="18">
        <f t="shared" si="60"/>
        <v>-9993903.25</v>
      </c>
      <c r="M244" s="17">
        <f t="shared" si="61"/>
        <v>383.88260210789218</v>
      </c>
    </row>
    <row r="245" spans="1:13" x14ac:dyDescent="0.25">
      <c r="A245" s="12" t="s">
        <v>449</v>
      </c>
      <c r="B245" s="12"/>
      <c r="C245" s="12"/>
      <c r="D245" s="8">
        <v>40447205978.870003</v>
      </c>
      <c r="E245" s="8">
        <v>5549752748.6800003</v>
      </c>
      <c r="F245" s="8">
        <v>36700559527.529999</v>
      </c>
      <c r="G245" s="8">
        <v>6270816679.0699997</v>
      </c>
      <c r="H245" s="8">
        <v>6579688383.8000002</v>
      </c>
      <c r="I245" s="16">
        <f t="shared" si="57"/>
        <v>308871704.7300005</v>
      </c>
      <c r="J245" s="15">
        <f t="shared" si="58"/>
        <v>104.92554192759161</v>
      </c>
      <c r="K245" s="15">
        <f t="shared" si="59"/>
        <v>17.928032892426103</v>
      </c>
      <c r="L245" s="16">
        <f t="shared" si="60"/>
        <v>1029935635.1199999</v>
      </c>
      <c r="M245" s="15">
        <f t="shared" si="61"/>
        <v>118.55822559599558</v>
      </c>
    </row>
  </sheetData>
  <mergeCells count="9">
    <mergeCell ref="A1:L1"/>
    <mergeCell ref="D4:E4"/>
    <mergeCell ref="F4:F5"/>
    <mergeCell ref="G4:J4"/>
    <mergeCell ref="K4:K5"/>
    <mergeCell ref="L4:M4"/>
    <mergeCell ref="A4:A5"/>
    <mergeCell ref="B4:B5"/>
    <mergeCell ref="C4:C5"/>
  </mergeCells>
  <pageMargins left="3.937007874015748E-2" right="3.937007874015748E-2" top="0.15748031496062992" bottom="0.15748031496062992" header="3.937007874015748E-2" footer="3.937007874015748E-2"/>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Душкин Андрей Сергеевич</cp:lastModifiedBy>
  <cp:lastPrinted>2024-04-17T11:22:07Z</cp:lastPrinted>
  <dcterms:created xsi:type="dcterms:W3CDTF">2021-04-12T14:52:46Z</dcterms:created>
  <dcterms:modified xsi:type="dcterms:W3CDTF">2024-04-17T11:22:08Z</dcterms:modified>
</cp:coreProperties>
</file>