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0" windowHeight="10620" tabRatio="948" activeTab="0"/>
  </bookViews>
  <sheets>
    <sheet name="Прил1(дох.) 2024-26 после публ " sheetId="1" r:id="rId1"/>
  </sheets>
  <definedNames>
    <definedName name="_xlnm.Print_Titles" localSheetId="0">'Прил1(дох.) 2024-26 после публ '!$15:$17</definedName>
    <definedName name="_xlnm.Print_Area" localSheetId="0">'Прил1(дох.) 2024-26 после публ '!$A$1:$E$186</definedName>
  </definedNames>
  <calcPr fullCalcOnLoad="1"/>
</workbook>
</file>

<file path=xl/sharedStrings.xml><?xml version="1.0" encoding="utf-8"?>
<sst xmlns="http://schemas.openxmlformats.org/spreadsheetml/2006/main" count="346" uniqueCount="343">
  <si>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</si>
  <si>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</si>
  <si>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</si>
  <si>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</si>
  <si>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</si>
  <si>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</si>
  <si>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</si>
  <si>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</si>
  <si>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</si>
  <si>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</si>
  <si>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</si>
  <si>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</si>
  <si>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</si>
  <si>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</si>
  <si>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</si>
  <si>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</si>
  <si>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</si>
  <si>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</si>
  <si>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</si>
  <si>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</si>
  <si>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</si>
  <si>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</si>
  <si>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</si>
  <si>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</si>
  <si>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</si>
  <si>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</si>
  <si>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</si>
  <si>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</si>
  <si>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</si>
  <si>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</si>
  <si>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</si>
  <si>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</si>
  <si>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</si>
  <si>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</si>
  <si>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</si>
  <si>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</si>
  <si>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</si>
  <si>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</si>
  <si>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</si>
  <si>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</si>
  <si>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000 1 13 00000 00 0000 000</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</si>
  <si>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</si>
  <si>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</si>
  <si>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</si>
  <si>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</si>
  <si>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</si>
  <si>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</si>
  <si>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</si>
  <si>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</si>
  <si>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</si>
  <si>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</si>
  <si>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</si>
  <si>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</si>
  <si>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</si>
  <si>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</si>
  <si>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</si>
  <si>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</si>
  <si>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</si>
  <si>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</si>
  <si>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</si>
  <si>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</si>
  <si>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</si>
  <si>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</si>
  <si>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</si>
  <si>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</si>
  <si>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</si>
  <si>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</si>
  <si>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</si>
  <si>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</si>
  <si>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</si>
  <si>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</si>
  <si>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</si>
  <si>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</si>
  <si>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</si>
  <si>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070 2 02 30024 04 0006 150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</si>
  <si>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</si>
  <si>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</si>
  <si>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</si>
  <si>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</si>
  <si>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</si>
  <si>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</si>
  <si>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</si>
  <si>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</si>
  <si>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</si>
  <si>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</si>
  <si>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</si>
  <si>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</si>
  <si>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</si>
  <si>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</si>
  <si>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</si>
  <si>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</si>
  <si>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</si>
  <si>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</si>
  <si>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</si>
  <si>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</si>
  <si>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</si>
  <si>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</si>
  <si>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</si>
  <si>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</si>
  <si>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</si>
  <si>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</si>
  <si>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</si>
  <si>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</si>
  <si>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</si>
  <si>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</si>
  <si>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</si>
  <si>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</si>
  <si>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</si>
  <si>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</si>
  <si>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</si>
  <si>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</si>
  <si>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</si>
  <si>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</si>
  <si>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</si>
  <si>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</si>
  <si>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182 1 08 03010 01 0000 110</t>
  </si>
  <si>
    <t>070 1 08 07150 01 0000 110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</si>
  <si>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</si>
  <si>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</si>
  <si>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</si>
  <si>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</si>
  <si>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</si>
  <si>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</si>
  <si>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</si>
  <si>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</si>
  <si>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</si>
  <si>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</si>
  <si>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</si>
  <si>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</si>
  <si>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</si>
  <si>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</si>
  <si>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</si>
  <si>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</si>
  <si>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056 2 02 25304 04 0000 150</t>
  </si>
  <si>
    <t>050 2 02 25519 04 0001 150</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</si>
  <si>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</si>
  <si>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</si>
  <si>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070 2 02 29999 04 6633 150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</si>
  <si>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</si>
  <si>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</si>
  <si>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</si>
  <si>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</si>
  <si>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</si>
  <si>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</si>
  <si>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</si>
  <si>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</si>
  <si>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</si>
  <si>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</si>
  <si>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</si>
  <si>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070 2 02 29999 04 0032 150</t>
  </si>
  <si>
    <t>070 2 02 29999 04 0041 150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</si>
  <si>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</si>
  <si>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</si>
  <si>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t>070 2 02 30024 04 0011 150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</si>
  <si>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</si>
  <si>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</si>
  <si>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</si>
  <si>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</si>
  <si>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</si>
  <si>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</si>
  <si>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056 2 02 29999 04 0075 150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</si>
  <si>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</si>
  <si>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</si>
  <si>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</si>
  <si>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</si>
  <si>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</si>
  <si>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</si>
  <si>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</si>
  <si>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</si>
  <si>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</si>
  <si>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</si>
  <si>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</si>
  <si>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</si>
  <si>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070 2 02 29999 04 0050 150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</si>
  <si>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</si>
  <si>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</si>
  <si>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</si>
  <si>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</si>
  <si>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</si>
  <si>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</si>
  <si>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</si>
  <si>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</si>
  <si>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</si>
  <si>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</si>
  <si>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</si>
  <si>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</si>
  <si>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</si>
  <si>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056 2 02 29999 04 0086 150</t>
  </si>
  <si>
    <t>070 2 02 29999 04 0085 150</t>
  </si>
  <si>
    <t>070 1 13 02994 04 0006 130</t>
  </si>
  <si>
    <t>Прочие субсидии бюджетам городских округов (на благоустройство лесопарковых зон)</t>
  </si>
  <si>
    <t xml:space="preserve"> 050 2 02 29999 04 0021 150 </t>
  </si>
  <si>
    <t>Прочие субсидии бюджетам городских округов (на строительство и реконструкцию объектов теплоснабжения)</t>
  </si>
  <si>
    <t>070 2 02 29999 04 0088 150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</si>
  <si>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</si>
  <si>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</si>
  <si>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</si>
  <si>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</si>
  <si>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</si>
  <si>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</si>
  <si>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</si>
  <si>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</si>
  <si>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</si>
  <si>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</si>
  <si>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</si>
  <si>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</si>
  <si>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</si>
  <si>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</si>
  <si>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</si>
  <si>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</si>
  <si>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050 2 02 29999 04 0084 150</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</si>
  <si>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</si>
  <si>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</si>
  <si>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</si>
  <si>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</si>
  <si>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</si>
  <si>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</si>
  <si>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</si>
  <si>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</si>
  <si>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</si>
  <si>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</si>
  <si>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 xml:space="preserve">056 2 02 29999 04 0044 150 </t>
  </si>
  <si>
    <t xml:space="preserve">056 2 02 29999 04 0054 150 </t>
  </si>
  <si>
    <t>003 2 03 04099 04 0002 150</t>
  </si>
  <si>
    <t>080 1 11 05034 04 0000 120</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</si>
  <si>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</si>
  <si>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</si>
  <si>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182 1 03 02231 01 0000 110</t>
  </si>
  <si>
    <t>182 1 03 02241 01 0000 110</t>
  </si>
  <si>
    <t>182 1 03 02251 01 0000 110</t>
  </si>
  <si>
    <t>182 1 03 02261 01 0000 110</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</si>
  <si>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</si>
  <si>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</si>
  <si>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056 2 02 29999 04 0090 150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</si>
  <si>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</si>
  <si>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</si>
  <si>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</si>
  <si>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Доходы от приватизации имущества, находящегося в собственности городских округов, в части приватизации нефинансовых активов имущества казны</t>
  </si>
  <si>
    <t>080 114 13040 04 0000 410</t>
  </si>
  <si>
    <t>056 2 02 25172 04 0001 150</t>
  </si>
  <si>
    <t>056 2 02 25172 04 0003 150</t>
  </si>
  <si>
    <t>056 2 02 25172 04 0002 150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</si>
  <si>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</si>
  <si>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детских технопарков «Кванториум») </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</si>
  <si>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</si>
  <si>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Прочие субсидии бюджетам городских округов (на строительство (реконструкцию) канализационных коллекторов, канализационных насосных станций)</t>
  </si>
  <si>
    <t>070 2 02 29999 04 0033 150</t>
  </si>
  <si>
    <t>056 2 02 29999 04 0051 150</t>
  </si>
  <si>
    <t>Прочие субсидии бюджетам городских округов (на приобретение автобусов для доставки обучающихся в общеобразовательные организации, расположенные в сельских населенных пунктах)</t>
  </si>
  <si>
    <t>056 2 02 29999 04 0091 150</t>
  </si>
  <si>
    <t>Прочие субсидии бюджетам городских округов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t>
  </si>
  <si>
    <t>050 2 02 29999 04 0092 150</t>
  </si>
  <si>
    <t>Прочие субсидии бюджетам городских округов (на благоустройство зон для досуга и отдыха населения в парках культуры и отдыха)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</si>
  <si>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</si>
  <si>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070 2 02 29999 04 0036 150</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</si>
  <si>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</si>
  <si>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</si>
  <si>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Сумма                      на 2024 год                       (тыс. рублей)</t>
  </si>
  <si>
    <t>080 1 11 09044 04 0005 120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</si>
  <si>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</si>
  <si>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</si>
  <si>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</si>
  <si>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Прочие субсидии бюджетам городских округов (на строительство и реконструкцию объектов водоснабжения)</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</si>
  <si>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</si>
  <si>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</si>
  <si>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</si>
  <si>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t>
  </si>
  <si>
    <t>Прочие субсидии бюджетам городских округов (на разработку проектно-сметной документации на проведение капитального ремонта зданий муниципальных общеобразовательных организаций)</t>
  </si>
  <si>
    <t>Прочие субсидии бюджетам городских округов (на обеспечение мероприятй по переселению граждан из аварийного жилищного фонда, признанного таковым после 1 января 2017 года)</t>
  </si>
  <si>
    <t>Прочие субсидии бюджетам городских округов (на обустройство велосипедной инфраструктуры)</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</si>
  <si>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отходов на лесных участках в составе земель лесного фонда, не предоставленных гражданам и юридическим лицам, а также по транспортированию, обработке и утилизации таких отходов)</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</si>
  <si>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</si>
  <si>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050 2 02 29999 04 0011 150</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</si>
  <si>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</si>
  <si>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070 202 29999 04 0058 150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</si>
  <si>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</si>
  <si>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2025 год</t>
  </si>
  <si>
    <t>2026 год</t>
  </si>
  <si>
    <t>Плановый период (тыс. рублей)</t>
  </si>
  <si>
    <t>Доходы бюджета Одинцовского городского округа на 2024 год и на плановый период 2025 и 2026 годов</t>
  </si>
  <si>
    <t xml:space="preserve">начальник Финансово-казначейского управления                                                                                  Л.В.Тарасова                                    </t>
  </si>
  <si>
    <t>070 2 02 29999 04 6634 150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</si>
  <si>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</si>
  <si>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056 2 02 39999 04 0008 150</t>
  </si>
  <si>
    <t>Прочие субвенции бюджетам городских округов (на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</si>
  <si>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056 2 02 39999 04 0009 150</t>
  </si>
  <si>
    <t>Прочие субвенции бюджетам городских округов (на выплату компенсаций работникам, привлекаемым к проведению в Московской области государственной итоговой аттестации обучающихся, освоивших образовательные программы основного общего и среднего общего образования, за работу по подготовке и проведению государственной итоговой аттестации)</t>
  </si>
  <si>
    <t>056 2 02 39999 04 0010 150</t>
  </si>
  <si>
    <t>Прочие субвенции бюджетам городских округов (на выплату пособия педагогическим работникам муниципальных дошкольных и общеобразовательных организаций - молодым специалистам)</t>
  </si>
  <si>
    <t>050 2 02 49999 04 0009 150</t>
  </si>
  <si>
    <r>
      <t>Прочие межбюджетные трансферты, передаваемые бюджетам городских округов (развитие инфраструктуры парков культуры и отдыха Московской области</t>
    </r>
    <r>
      <rPr>
        <sz val="12"/>
        <rFont val="Times New Roman"/>
        <family val="1"/>
      </rPr>
      <t>)</t>
    </r>
  </si>
  <si>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</si>
  <si>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</si>
  <si>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070 202 29999 04 0009 150</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</si>
  <si>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</si>
  <si>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070 2 02 29999 04 0034 150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</si>
  <si>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</si>
  <si>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</si>
  <si>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</si>
  <si>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070 202 39998 04 0000 150</t>
  </si>
  <si>
    <t>Единая субвенция бюджетам городских округов</t>
  </si>
  <si>
    <t>Прочие субвенции бюджетам городских округов (на предоставление жилищного сертификата и единовременной социальной выплаты)</t>
  </si>
  <si>
    <t>070 202 39999 04 0001 150</t>
  </si>
  <si>
    <t>070 2 02 49999 04 0001 150</t>
  </si>
  <si>
    <t>Прочие межбюджетные трансферты, передаваемые бюджетам городских округов (на финансовое обеспечение стимулирующих выплат работникам организаций дополнительного образования сферы культуры Московской области с высоким уровнем достижений работы педагогического коллектива по дополнительному образованию в сфере культуры)</t>
  </si>
  <si>
    <t>070 2 02 49999 04 0002 150</t>
  </si>
  <si>
    <t>Прочие межбюджетные трансферты, передаваемые бюджетам городских округов (на реализацию первоочередных мероприятий  по строительству и реконструкции сетей теплоснабжения муниципальной собственности)</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</si>
  <si>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</si>
  <si>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070 2 03 04099 04 0001 150</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</si>
  <si>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</si>
  <si>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</si>
  <si>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056 2 18 04010 04 0000 150</t>
  </si>
  <si>
    <t>Доходы бюджетов городских округов от возврата бюджетными учреждениями остатков субсидий прошлых лет</t>
  </si>
  <si>
    <t>056 2 18 04020 04 0000 150</t>
  </si>
  <si>
    <t>Доходы бюджетов городских округов от возврата автономными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</si>
  <si>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</si>
  <si>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</si>
  <si>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056 2 19 35303 04 0000 150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</si>
  <si>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</si>
  <si>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056 2 19 60010 04 0000 150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</si>
  <si>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</si>
  <si>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070 2 19 60010 04 0000 150</t>
  </si>
  <si>
    <t>к  решению Совета депутатов</t>
  </si>
  <si>
    <t>Одинцовского городского округа</t>
  </si>
  <si>
    <t>Московской области</t>
  </si>
  <si>
    <t xml:space="preserve">(Приложение 1                                                                                </t>
  </si>
  <si>
    <t xml:space="preserve">080 1 17 05040 04 0020 180 </t>
  </si>
  <si>
    <t>Заместитель Главы Одинцовского городского округа -</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</si>
  <si>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</si>
  <si>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</si>
  <si>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доходы от компенсации затрат бюджетов городских округов (дебиторская задолженность прошлых лет)</t>
  </si>
  <si>
    <t>070 1 13 02994 04 0001 130</t>
  </si>
  <si>
    <t>003 1 13 02994 04 0001 130</t>
  </si>
  <si>
    <t>Межбюджетные трансферты, передаваемые бюджетам городских округов на поддержку отрасли культуры</t>
  </si>
  <si>
    <t>050 2 02 45519 04 0000 150</t>
  </si>
  <si>
    <t xml:space="preserve">                                                                                                                                                   Приложение 1</t>
  </si>
  <si>
    <t xml:space="preserve">                                                                                                                                                   Одинцовского городского округа</t>
  </si>
  <si>
    <t xml:space="preserve">                                                                                                                                                   Московской области</t>
  </si>
  <si>
    <t>от  " 15 " декабря 2023 г. № 2/52 )</t>
  </si>
  <si>
    <t>056 2 02 49999 04 0014 150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</si>
  <si>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</si>
  <si>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 xml:space="preserve">                                                                                                                                                   к решению Совета депутатов</t>
  </si>
  <si>
    <t xml:space="preserve">                                                                                                                                                   от  29.03.2024  № 2/55</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</si>
</sst>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1">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0" fillId="0" borderId="0">
      <alignment/>
      <protection/>
    </xf>
    <xf numFmtId="0" fontId="44"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0" fontId="0" fillId="0" borderId="0" xfId="0" applyFont="1" applyFill="1" applyAlignment="1">
      <alignment vertical="center"/>
    </xf>
    <xf numFmtId="0" fontId="8" fillId="0" borderId="0" xfId="0" applyFont="1" applyFill="1" applyAlignment="1">
      <alignment horizontal="left" indent="19"/>
    </xf>
    <xf numFmtId="0" fontId="8" fillId="0" borderId="0" xfId="0" applyFont="1" applyFill="1" applyAlignment="1">
      <alignment horizontal="left" indent="19"/>
    </xf>
    <xf numFmtId="0" fontId="0" fillId="33" borderId="10" xfId="53" applyFont="1" applyFill="1" applyBorder="1" applyAlignment="1">
      <alignment horizontal="center" vertical="center"/>
      <protection/>
    </xf>
    <xf numFmtId="0" fontId="0" fillId="33" borderId="10" xfId="53" applyFont="1" applyFill="1" applyBorder="1" applyAlignment="1">
      <alignment horizontal="justify" vertical="center" wrapText="1"/>
      <protection/>
    </xf>
    <xf numFmtId="0" fontId="0" fillId="33" borderId="0" xfId="0" applyFont="1" applyFill="1" applyAlignment="1">
      <alignment/>
    </xf>
    <xf numFmtId="0" fontId="0" fillId="33" borderId="10" xfId="0" applyFont="1" applyFill="1" applyBorder="1" applyAlignment="1">
      <alignment horizontal="justify"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0" xfId="0" applyFont="1" applyFill="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lignment horizontal="left" vertical="center" wrapText="1"/>
    </xf>
    <xf numFmtId="186" fontId="9" fillId="0" borderId="10" xfId="0" applyNumberFormat="1" applyFont="1" applyFill="1" applyBorder="1" applyAlignment="1">
      <alignment vertical="center"/>
    </xf>
    <xf numFmtId="186" fontId="0" fillId="0" borderId="10" xfId="0" applyNumberFormat="1" applyFont="1" applyFill="1" applyBorder="1" applyAlignment="1">
      <alignment vertical="center"/>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186" fontId="0" fillId="0" borderId="10" xfId="0" applyNumberFormat="1" applyFont="1" applyFill="1" applyBorder="1" applyAlignment="1">
      <alignment horizontal="right" vertical="center" wrapText="1"/>
    </xf>
    <xf numFmtId="186" fontId="0" fillId="0" borderId="10" xfId="53" applyNumberFormat="1" applyFont="1" applyFill="1" applyBorder="1" applyAlignment="1">
      <alignment vertical="center"/>
      <protection/>
    </xf>
    <xf numFmtId="186" fontId="0" fillId="33" borderId="10" xfId="0" applyNumberFormat="1" applyFont="1" applyFill="1" applyBorder="1" applyAlignment="1">
      <alignment vertical="center"/>
    </xf>
    <xf numFmtId="186" fontId="0" fillId="33" borderId="10" xfId="53" applyNumberFormat="1" applyFont="1" applyFill="1" applyBorder="1" applyAlignment="1">
      <alignment vertical="center"/>
      <protection/>
    </xf>
    <xf numFmtId="186" fontId="50" fillId="33" borderId="10" xfId="0" applyNumberFormat="1" applyFont="1" applyFill="1" applyBorder="1" applyAlignment="1">
      <alignment vertical="center"/>
    </xf>
    <xf numFmtId="186" fontId="9" fillId="33" borderId="10" xfId="0" applyNumberFormat="1" applyFont="1" applyFill="1" applyBorder="1" applyAlignment="1">
      <alignment vertical="center"/>
    </xf>
    <xf numFmtId="186" fontId="0" fillId="0" borderId="0" xfId="0" applyNumberFormat="1" applyFont="1" applyFill="1" applyAlignment="1">
      <alignment/>
    </xf>
    <xf numFmtId="0" fontId="8" fillId="0" borderId="0" xfId="0" applyFont="1" applyFill="1" applyAlignment="1">
      <alignment horizontal="left"/>
    </xf>
    <xf numFmtId="0" fontId="0" fillId="0" borderId="0" xfId="0" applyAlignment="1">
      <alignment/>
    </xf>
    <xf numFmtId="0" fontId="0" fillId="33" borderId="11" xfId="57" applyFont="1" applyFill="1" applyBorder="1" applyAlignment="1">
      <alignment horizontal="center" vertical="center" wrapText="1"/>
      <protection/>
    </xf>
    <xf numFmtId="0" fontId="0" fillId="33" borderId="11" xfId="57" applyFont="1" applyFill="1" applyBorder="1" applyAlignment="1">
      <alignment horizontal="justify" vertical="center" wrapText="1"/>
      <protection/>
    </xf>
    <xf numFmtId="49" fontId="0" fillId="33" borderId="10" xfId="0" applyNumberFormat="1"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justify"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left" vertical="center" wrapText="1"/>
    </xf>
    <xf numFmtId="186" fontId="9" fillId="33" borderId="10" xfId="0" applyNumberFormat="1" applyFont="1" applyFill="1" applyBorder="1" applyAlignment="1">
      <alignment horizontal="right" vertical="center"/>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9" fontId="0" fillId="33" borderId="0" xfId="0" applyNumberFormat="1" applyFont="1" applyFill="1" applyAlignment="1">
      <alignment horizontal="left" vertical="top" wrapText="1"/>
    </xf>
    <xf numFmtId="0" fontId="8" fillId="0" borderId="0" xfId="0" applyFont="1" applyFill="1" applyAlignment="1">
      <alignment horizontal="left"/>
    </xf>
    <xf numFmtId="0" fontId="0" fillId="0" borderId="0" xfId="0" applyAlignment="1">
      <alignment/>
    </xf>
    <xf numFmtId="0" fontId="11" fillId="0" borderId="0" xfId="0" applyFont="1" applyFill="1" applyAlignment="1">
      <alignment horizontal="left" wrapText="1"/>
    </xf>
    <xf numFmtId="0" fontId="11" fillId="0" borderId="0" xfId="0" applyFont="1" applyFill="1" applyAlignment="1">
      <alignment horizontal="left" vertical="center" wrapText="1"/>
    </xf>
    <xf numFmtId="179" fontId="0" fillId="0"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6"/>
  <sheetViews>
    <sheetView tabSelected="1" view="pageBreakPreview" zoomScaleSheetLayoutView="100" workbookViewId="0" topLeftCell="A1">
      <selection activeCell="B5" sqref="B5:E5"/>
    </sheetView>
  </sheetViews>
  <sheetFormatPr defaultColWidth="9.00390625" defaultRowHeight="15.75"/>
  <cols>
    <col min="1" max="1" width="25.75390625" style="2" customWidth="1"/>
    <col min="2" max="2" width="57.125" style="4" customWidth="1"/>
    <col min="3" max="3" width="17.125" style="5" customWidth="1"/>
    <col min="4" max="5" width="17.125" style="3" customWidth="1"/>
    <col min="6" max="6" width="9.125" style="3" customWidth="1"/>
    <col min="7" max="7" width="15.50390625" style="3" bestFit="1" customWidth="1"/>
    <col min="8" max="8" width="17.00390625" style="3" customWidth="1"/>
    <col min="9" max="9" width="18.125" style="3" customWidth="1"/>
    <col min="10" max="16384" width="9.00390625" style="3" customWidth="1"/>
  </cols>
  <sheetData>
    <row r="1" spans="2:4" ht="15.75" customHeight="1">
      <c r="B1" s="64" t="s">
        <v>335</v>
      </c>
      <c r="C1" s="64"/>
      <c r="D1" s="65"/>
    </row>
    <row r="2" spans="2:5" ht="15.75" customHeight="1">
      <c r="B2" s="64" t="s">
        <v>341</v>
      </c>
      <c r="C2" s="65"/>
      <c r="D2" s="65"/>
      <c r="E2" s="65"/>
    </row>
    <row r="3" spans="2:5" ht="15.75" customHeight="1">
      <c r="B3" s="64" t="s">
        <v>336</v>
      </c>
      <c r="C3" s="65"/>
      <c r="D3" s="65"/>
      <c r="E3" s="65"/>
    </row>
    <row r="4" spans="2:5" ht="16.5" customHeight="1">
      <c r="B4" s="64" t="s">
        <v>337</v>
      </c>
      <c r="C4" s="65"/>
      <c r="D4" s="65"/>
      <c r="E4" s="65"/>
    </row>
    <row r="5" spans="2:5" ht="18" customHeight="1">
      <c r="B5" s="64" t="s">
        <v>342</v>
      </c>
      <c r="C5" s="65"/>
      <c r="D5" s="65"/>
      <c r="E5" s="65"/>
    </row>
    <row r="6" spans="2:5" ht="18" customHeight="1">
      <c r="B6" s="51"/>
      <c r="C6" s="52"/>
      <c r="D6" s="52"/>
      <c r="E6" s="52"/>
    </row>
    <row r="7" spans="2:6" ht="18" customHeight="1">
      <c r="B7" s="51"/>
      <c r="C7" s="52"/>
      <c r="D7" s="64" t="s">
        <v>325</v>
      </c>
      <c r="E7" s="64"/>
      <c r="F7" s="65"/>
    </row>
    <row r="8" spans="2:7" ht="18" customHeight="1">
      <c r="B8" s="51"/>
      <c r="C8" s="52"/>
      <c r="D8" s="64" t="s">
        <v>322</v>
      </c>
      <c r="E8" s="65"/>
      <c r="F8" s="65"/>
      <c r="G8" s="65"/>
    </row>
    <row r="9" spans="2:7" ht="18" customHeight="1">
      <c r="B9" s="26"/>
      <c r="C9" s="26"/>
      <c r="D9" s="64" t="s">
        <v>323</v>
      </c>
      <c r="E9" s="65"/>
      <c r="F9" s="65"/>
      <c r="G9" s="65"/>
    </row>
    <row r="10" spans="2:7" ht="18" customHeight="1">
      <c r="B10" s="26"/>
      <c r="C10" s="26"/>
      <c r="D10" s="64" t="s">
        <v>324</v>
      </c>
      <c r="E10" s="65"/>
      <c r="F10" s="65"/>
      <c r="G10" s="65"/>
    </row>
    <row r="11" spans="2:7" ht="18" customHeight="1">
      <c r="B11" s="26"/>
      <c r="C11" s="26"/>
      <c r="D11" s="64" t="s">
        <v>338</v>
      </c>
      <c r="E11" s="65"/>
      <c r="F11" s="65"/>
      <c r="G11" s="65"/>
    </row>
    <row r="12" spans="2:3" ht="15.75">
      <c r="B12" s="25"/>
      <c r="C12" s="25"/>
    </row>
    <row r="13" spans="1:5" ht="27.75" customHeight="1">
      <c r="A13" s="70" t="s">
        <v>279</v>
      </c>
      <c r="B13" s="70"/>
      <c r="C13" s="70"/>
      <c r="D13" s="65"/>
      <c r="E13" s="65"/>
    </row>
    <row r="14" spans="1:3" ht="17.25" customHeight="1">
      <c r="A14" s="6"/>
      <c r="B14" s="7"/>
      <c r="C14" s="8"/>
    </row>
    <row r="15" spans="1:5" ht="25.5" customHeight="1">
      <c r="A15" s="71" t="s">
        <v>20</v>
      </c>
      <c r="B15" s="71" t="s">
        <v>7</v>
      </c>
      <c r="C15" s="68" t="s">
        <v>257</v>
      </c>
      <c r="D15" s="72" t="s">
        <v>278</v>
      </c>
      <c r="E15" s="73"/>
    </row>
    <row r="16" spans="1:5" ht="25.5" customHeight="1">
      <c r="A16" s="69"/>
      <c r="B16" s="69"/>
      <c r="C16" s="69"/>
      <c r="D16" s="14" t="s">
        <v>276</v>
      </c>
      <c r="E16" s="14" t="s">
        <v>277</v>
      </c>
    </row>
    <row r="17" spans="1:5" ht="14.25" customHeight="1">
      <c r="A17" s="9">
        <v>1</v>
      </c>
      <c r="B17" s="9">
        <v>2</v>
      </c>
      <c r="C17" s="9">
        <v>3</v>
      </c>
      <c r="D17" s="9">
        <v>4</v>
      </c>
      <c r="E17" s="9">
        <v>5</v>
      </c>
    </row>
    <row r="18" spans="1:5" ht="24" customHeight="1">
      <c r="A18" s="10" t="s">
        <v>4</v>
      </c>
      <c r="B18" s="11" t="s">
        <v>25</v>
      </c>
      <c r="C18" s="40">
        <f>C19+C39</f>
        <v>19046485</v>
      </c>
      <c r="D18" s="40">
        <f>D19+D39</f>
        <v>20598467</v>
      </c>
      <c r="E18" s="40">
        <f>E19+E39</f>
        <v>22673313</v>
      </c>
    </row>
    <row r="19" spans="1:9" ht="23.25" customHeight="1">
      <c r="A19" s="1"/>
      <c r="B19" s="11" t="s">
        <v>0</v>
      </c>
      <c r="C19" s="40">
        <f>C20+C22+C27+C36+C31</f>
        <v>16571311</v>
      </c>
      <c r="D19" s="40">
        <f>D20+D22+D27+D36+D31</f>
        <v>18502046</v>
      </c>
      <c r="E19" s="40">
        <f>E20+E22+E27+E36+E31</f>
        <v>20588700</v>
      </c>
      <c r="G19" s="50"/>
      <c r="H19" s="50"/>
      <c r="I19" s="50"/>
    </row>
    <row r="20" spans="1:5" ht="23.25" customHeight="1">
      <c r="A20" s="1" t="s">
        <v>37</v>
      </c>
      <c r="B20" s="12" t="s">
        <v>27</v>
      </c>
      <c r="C20" s="41">
        <f>C21</f>
        <v>6571473</v>
      </c>
      <c r="D20" s="41">
        <f>D21</f>
        <v>7403490</v>
      </c>
      <c r="E20" s="41">
        <f>E21</f>
        <v>8363108</v>
      </c>
    </row>
    <row r="21" spans="1:5" ht="23.25" customHeight="1">
      <c r="A21" s="1" t="s">
        <v>35</v>
      </c>
      <c r="B21" s="13" t="s">
        <v>30</v>
      </c>
      <c r="C21" s="42">
        <v>6571473</v>
      </c>
      <c r="D21" s="42">
        <v>7403490</v>
      </c>
      <c r="E21" s="42">
        <v>8363108</v>
      </c>
    </row>
    <row r="22" spans="1:5" ht="52.5" customHeight="1">
      <c r="A22" s="1" t="s">
        <v>38</v>
      </c>
      <c r="B22" s="12" t="s">
        <v>31</v>
      </c>
      <c r="C22" s="43">
        <f>SUM(C23:C26)</f>
        <v>78546</v>
      </c>
      <c r="D22" s="43">
        <f>SUM(D23:D26)</f>
        <v>83419</v>
      </c>
      <c r="E22" s="43">
        <f>SUM(E23:E26)</f>
        <v>86933</v>
      </c>
    </row>
    <row r="23" spans="1:5" ht="116.25" customHeight="1">
      <c r="A23" s="1" t="s">
        <v>227</v>
      </c>
      <c r="B23" s="12" t="s">
        <v>111</v>
      </c>
      <c r="C23" s="42">
        <v>39208</v>
      </c>
      <c r="D23" s="42">
        <v>41550</v>
      </c>
      <c r="E23" s="42">
        <v>43213</v>
      </c>
    </row>
    <row r="24" spans="1:5" ht="139.5" customHeight="1">
      <c r="A24" s="1" t="s">
        <v>228</v>
      </c>
      <c r="B24" s="12" t="s">
        <v>112</v>
      </c>
      <c r="C24" s="42">
        <v>222</v>
      </c>
      <c r="D24" s="42">
        <v>235</v>
      </c>
      <c r="E24" s="42">
        <v>244</v>
      </c>
    </row>
    <row r="25" spans="1:5" ht="128.25" customHeight="1">
      <c r="A25" s="1" t="s">
        <v>229</v>
      </c>
      <c r="B25" s="12" t="s">
        <v>113</v>
      </c>
      <c r="C25" s="42">
        <v>43462</v>
      </c>
      <c r="D25" s="42">
        <v>46063</v>
      </c>
      <c r="E25" s="42">
        <v>47905</v>
      </c>
    </row>
    <row r="26" spans="1:5" ht="117.75" customHeight="1">
      <c r="A26" s="1" t="s">
        <v>230</v>
      </c>
      <c r="B26" s="12" t="s">
        <v>114</v>
      </c>
      <c r="C26" s="42">
        <v>-4346</v>
      </c>
      <c r="D26" s="42">
        <v>-4429</v>
      </c>
      <c r="E26" s="42">
        <v>-4429</v>
      </c>
    </row>
    <row r="27" spans="1:5" ht="24" customHeight="1">
      <c r="A27" s="1" t="s">
        <v>39</v>
      </c>
      <c r="B27" s="13" t="s">
        <v>6</v>
      </c>
      <c r="C27" s="41">
        <f>SUM(C28:C30)</f>
        <v>4363206</v>
      </c>
      <c r="D27" s="41">
        <f>SUM(D28:D30)</f>
        <v>5289099</v>
      </c>
      <c r="E27" s="41">
        <f>SUM(E28:E30)</f>
        <v>6409718</v>
      </c>
    </row>
    <row r="28" spans="1:5" ht="37.5" customHeight="1">
      <c r="A28" s="1" t="s">
        <v>36</v>
      </c>
      <c r="B28" s="13" t="s">
        <v>28</v>
      </c>
      <c r="C28" s="41">
        <v>4058204</v>
      </c>
      <c r="D28" s="41">
        <v>4951009</v>
      </c>
      <c r="E28" s="41">
        <v>6040231</v>
      </c>
    </row>
    <row r="29" spans="1:5" ht="37.5" customHeight="1">
      <c r="A29" s="1" t="s">
        <v>99</v>
      </c>
      <c r="B29" s="13" t="s">
        <v>100</v>
      </c>
      <c r="C29" s="41">
        <v>300993</v>
      </c>
      <c r="D29" s="41">
        <v>333199</v>
      </c>
      <c r="E29" s="41">
        <v>363520</v>
      </c>
    </row>
    <row r="30" spans="1:5" ht="57" customHeight="1">
      <c r="A30" s="1" t="s">
        <v>236</v>
      </c>
      <c r="B30" s="13" t="s">
        <v>235</v>
      </c>
      <c r="C30" s="41">
        <v>4009</v>
      </c>
      <c r="D30" s="41">
        <v>4891</v>
      </c>
      <c r="E30" s="41">
        <v>5967</v>
      </c>
    </row>
    <row r="31" spans="1:5" ht="24" customHeight="1">
      <c r="A31" s="1" t="s">
        <v>57</v>
      </c>
      <c r="B31" s="13" t="s">
        <v>58</v>
      </c>
      <c r="C31" s="41">
        <f>C32+C33</f>
        <v>5452452</v>
      </c>
      <c r="D31" s="41">
        <f>D32+D33</f>
        <v>5615775</v>
      </c>
      <c r="E31" s="41">
        <f>E32+E33</f>
        <v>5615775</v>
      </c>
    </row>
    <row r="32" spans="1:5" ht="51.75" customHeight="1">
      <c r="A32" s="1" t="s">
        <v>59</v>
      </c>
      <c r="B32" s="13" t="s">
        <v>60</v>
      </c>
      <c r="C32" s="41">
        <v>1079699</v>
      </c>
      <c r="D32" s="41">
        <v>1079992</v>
      </c>
      <c r="E32" s="41">
        <v>1079992</v>
      </c>
    </row>
    <row r="33" spans="1:5" ht="24.75" customHeight="1">
      <c r="A33" s="1" t="s">
        <v>65</v>
      </c>
      <c r="B33" s="13" t="s">
        <v>61</v>
      </c>
      <c r="C33" s="41">
        <f>C34+C35</f>
        <v>4372753</v>
      </c>
      <c r="D33" s="41">
        <f>D34+D35</f>
        <v>4535783</v>
      </c>
      <c r="E33" s="41">
        <f>E34+E35</f>
        <v>4535783</v>
      </c>
    </row>
    <row r="34" spans="1:5" ht="38.25" customHeight="1">
      <c r="A34" s="1" t="s">
        <v>62</v>
      </c>
      <c r="B34" s="13" t="s">
        <v>63</v>
      </c>
      <c r="C34" s="41">
        <v>2849622</v>
      </c>
      <c r="D34" s="41">
        <v>3012652</v>
      </c>
      <c r="E34" s="41">
        <v>3012652</v>
      </c>
    </row>
    <row r="35" spans="1:5" ht="38.25" customHeight="1">
      <c r="A35" s="1" t="s">
        <v>64</v>
      </c>
      <c r="B35" s="13" t="s">
        <v>66</v>
      </c>
      <c r="C35" s="41">
        <v>1523131</v>
      </c>
      <c r="D35" s="41">
        <v>1523131</v>
      </c>
      <c r="E35" s="41">
        <v>1523131</v>
      </c>
    </row>
    <row r="36" spans="1:5" ht="32.25" customHeight="1">
      <c r="A36" s="14" t="s">
        <v>14</v>
      </c>
      <c r="B36" s="13" t="s">
        <v>23</v>
      </c>
      <c r="C36" s="43">
        <f>C37+C38</f>
        <v>105634</v>
      </c>
      <c r="D36" s="43">
        <f>D37+D38</f>
        <v>110263</v>
      </c>
      <c r="E36" s="43">
        <f>E37+E38</f>
        <v>113166</v>
      </c>
    </row>
    <row r="37" spans="1:5" ht="51.75" customHeight="1">
      <c r="A37" s="14" t="s">
        <v>115</v>
      </c>
      <c r="B37" s="13" t="s">
        <v>24</v>
      </c>
      <c r="C37" s="43">
        <v>105429</v>
      </c>
      <c r="D37" s="43">
        <v>110163</v>
      </c>
      <c r="E37" s="43">
        <v>113066</v>
      </c>
    </row>
    <row r="38" spans="1:5" ht="38.25" customHeight="1">
      <c r="A38" s="14" t="s">
        <v>116</v>
      </c>
      <c r="B38" s="13" t="s">
        <v>5</v>
      </c>
      <c r="C38" s="43">
        <v>205</v>
      </c>
      <c r="D38" s="43">
        <v>100</v>
      </c>
      <c r="E38" s="43">
        <v>100</v>
      </c>
    </row>
    <row r="39" spans="1:5" ht="24" customHeight="1">
      <c r="A39" s="14"/>
      <c r="B39" s="15" t="s">
        <v>1</v>
      </c>
      <c r="C39" s="40">
        <f>C40+C60+C62+C76+C84+C85</f>
        <v>2475174</v>
      </c>
      <c r="D39" s="40">
        <f>D40+D60+D62+D76+D84+D85</f>
        <v>2096421</v>
      </c>
      <c r="E39" s="40">
        <f>E40+E60+E62+E76+E84+E85</f>
        <v>2084613</v>
      </c>
    </row>
    <row r="40" spans="1:5" ht="54" customHeight="1">
      <c r="A40" s="1" t="s">
        <v>22</v>
      </c>
      <c r="B40" s="13" t="s">
        <v>10</v>
      </c>
      <c r="C40" s="41">
        <f>C41+C51+C46+C49</f>
        <v>1103235</v>
      </c>
      <c r="D40" s="41">
        <f>D41+D51+D46+D49</f>
        <v>1102718</v>
      </c>
      <c r="E40" s="41">
        <f>E41+E51+E46+E49</f>
        <v>1101630</v>
      </c>
    </row>
    <row r="41" spans="1:5" ht="106.5" customHeight="1">
      <c r="A41" s="1" t="s">
        <v>21</v>
      </c>
      <c r="B41" s="12" t="s">
        <v>26</v>
      </c>
      <c r="C41" s="44">
        <f>C42+C43+C45+C44</f>
        <v>935634</v>
      </c>
      <c r="D41" s="44">
        <f>D42+D43+D45+D44</f>
        <v>935556</v>
      </c>
      <c r="E41" s="44">
        <f>E42+E43+E45+E44</f>
        <v>935556</v>
      </c>
    </row>
    <row r="42" spans="1:5" ht="88.5" customHeight="1">
      <c r="A42" s="1" t="s">
        <v>46</v>
      </c>
      <c r="B42" s="12" t="s">
        <v>44</v>
      </c>
      <c r="C42" s="44">
        <v>776455</v>
      </c>
      <c r="D42" s="44">
        <v>776455</v>
      </c>
      <c r="E42" s="44">
        <v>776455</v>
      </c>
    </row>
    <row r="43" spans="1:5" ht="91.5" customHeight="1">
      <c r="A43" s="16" t="s">
        <v>45</v>
      </c>
      <c r="B43" s="17" t="s">
        <v>117</v>
      </c>
      <c r="C43" s="45">
        <v>86101</v>
      </c>
      <c r="D43" s="45">
        <v>86101</v>
      </c>
      <c r="E43" s="45">
        <v>86101</v>
      </c>
    </row>
    <row r="44" spans="1:5" ht="75" customHeight="1">
      <c r="A44" s="16" t="s">
        <v>224</v>
      </c>
      <c r="B44" s="17" t="s">
        <v>207</v>
      </c>
      <c r="C44" s="45">
        <v>78</v>
      </c>
      <c r="D44" s="45">
        <v>0</v>
      </c>
      <c r="E44" s="45">
        <v>0</v>
      </c>
    </row>
    <row r="45" spans="1:5" ht="38.25" customHeight="1">
      <c r="A45" s="1" t="s">
        <v>47</v>
      </c>
      <c r="B45" s="12" t="s">
        <v>48</v>
      </c>
      <c r="C45" s="41">
        <v>73000</v>
      </c>
      <c r="D45" s="41">
        <v>73000</v>
      </c>
      <c r="E45" s="41">
        <v>73000</v>
      </c>
    </row>
    <row r="46" spans="1:5" ht="54.75" customHeight="1">
      <c r="A46" s="1" t="s">
        <v>106</v>
      </c>
      <c r="B46" s="12" t="s">
        <v>107</v>
      </c>
      <c r="C46" s="41">
        <f>C47+C48</f>
        <v>1350</v>
      </c>
      <c r="D46" s="41">
        <f>D47+D48</f>
        <v>1350</v>
      </c>
      <c r="E46" s="41">
        <f>E47+E48</f>
        <v>1350</v>
      </c>
    </row>
    <row r="47" spans="1:5" ht="123" customHeight="1">
      <c r="A47" s="1" t="s">
        <v>104</v>
      </c>
      <c r="B47" s="12" t="s">
        <v>101</v>
      </c>
      <c r="C47" s="45">
        <v>650</v>
      </c>
      <c r="D47" s="45">
        <v>650</v>
      </c>
      <c r="E47" s="45">
        <v>650</v>
      </c>
    </row>
    <row r="48" spans="1:5" ht="108" customHeight="1">
      <c r="A48" s="1" t="s">
        <v>105</v>
      </c>
      <c r="B48" s="12" t="s">
        <v>102</v>
      </c>
      <c r="C48" s="45">
        <v>700</v>
      </c>
      <c r="D48" s="45">
        <v>700</v>
      </c>
      <c r="E48" s="45">
        <v>700</v>
      </c>
    </row>
    <row r="49" spans="1:5" ht="37.5" customHeight="1">
      <c r="A49" s="1" t="s">
        <v>181</v>
      </c>
      <c r="B49" s="12" t="s">
        <v>182</v>
      </c>
      <c r="C49" s="45">
        <f>C50</f>
        <v>233</v>
      </c>
      <c r="D49" s="45">
        <f>D50</f>
        <v>233</v>
      </c>
      <c r="E49" s="45">
        <f>E50</f>
        <v>233</v>
      </c>
    </row>
    <row r="50" spans="1:5" ht="57" customHeight="1">
      <c r="A50" s="1" t="s">
        <v>183</v>
      </c>
      <c r="B50" s="12" t="s">
        <v>184</v>
      </c>
      <c r="C50" s="45">
        <v>233</v>
      </c>
      <c r="D50" s="45">
        <v>233</v>
      </c>
      <c r="E50" s="45">
        <v>233</v>
      </c>
    </row>
    <row r="51" spans="1:5" ht="91.5" customHeight="1">
      <c r="A51" s="14" t="s">
        <v>108</v>
      </c>
      <c r="B51" s="13" t="s">
        <v>109</v>
      </c>
      <c r="C51" s="41">
        <f>C52+C57</f>
        <v>166018</v>
      </c>
      <c r="D51" s="41">
        <f>D52+D57</f>
        <v>165579</v>
      </c>
      <c r="E51" s="41">
        <f>E52+E57</f>
        <v>164491</v>
      </c>
    </row>
    <row r="52" spans="1:5" ht="92.25" customHeight="1">
      <c r="A52" s="14" t="s">
        <v>122</v>
      </c>
      <c r="B52" s="13" t="s">
        <v>123</v>
      </c>
      <c r="C52" s="41">
        <f>SUM(C53:C56)</f>
        <v>75128</v>
      </c>
      <c r="D52" s="41">
        <f>SUM(D53:D56)</f>
        <v>74689</v>
      </c>
      <c r="E52" s="41">
        <f>SUM(E53:E56)</f>
        <v>73601</v>
      </c>
    </row>
    <row r="53" spans="1:5" ht="123.75" customHeight="1">
      <c r="A53" s="18" t="s">
        <v>67</v>
      </c>
      <c r="B53" s="13" t="s">
        <v>205</v>
      </c>
      <c r="C53" s="41">
        <v>2630</v>
      </c>
      <c r="D53" s="41">
        <v>2191</v>
      </c>
      <c r="E53" s="41">
        <v>1103</v>
      </c>
    </row>
    <row r="54" spans="1:5" ht="135.75" customHeight="1">
      <c r="A54" s="18" t="s">
        <v>97</v>
      </c>
      <c r="B54" s="13" t="s">
        <v>206</v>
      </c>
      <c r="C54" s="41">
        <v>70988</v>
      </c>
      <c r="D54" s="41">
        <v>70988</v>
      </c>
      <c r="E54" s="41">
        <v>70988</v>
      </c>
    </row>
    <row r="55" spans="1:5" ht="146.25" customHeight="1">
      <c r="A55" s="18" t="s">
        <v>258</v>
      </c>
      <c r="B55" s="13" t="s">
        <v>259</v>
      </c>
      <c r="C55" s="41">
        <v>848</v>
      </c>
      <c r="D55" s="41">
        <v>848</v>
      </c>
      <c r="E55" s="41">
        <v>848</v>
      </c>
    </row>
    <row r="56" spans="1:5" ht="139.5" customHeight="1">
      <c r="A56" s="18" t="s">
        <v>129</v>
      </c>
      <c r="B56" s="19" t="s">
        <v>128</v>
      </c>
      <c r="C56" s="41">
        <v>662</v>
      </c>
      <c r="D56" s="41">
        <v>662</v>
      </c>
      <c r="E56" s="41">
        <v>662</v>
      </c>
    </row>
    <row r="57" spans="1:5" ht="115.5" customHeight="1">
      <c r="A57" s="18" t="s">
        <v>124</v>
      </c>
      <c r="B57" s="19" t="s">
        <v>125</v>
      </c>
      <c r="C57" s="41">
        <f>SUM(C58:C59)</f>
        <v>90890</v>
      </c>
      <c r="D57" s="41">
        <f>SUM(D58:D59)</f>
        <v>90890</v>
      </c>
      <c r="E57" s="41">
        <f>SUM(E58:E59)</f>
        <v>90890</v>
      </c>
    </row>
    <row r="58" spans="1:5" ht="120" customHeight="1">
      <c r="A58" s="18" t="s">
        <v>144</v>
      </c>
      <c r="B58" s="19" t="s">
        <v>126</v>
      </c>
      <c r="C58" s="42">
        <v>29503</v>
      </c>
      <c r="D58" s="42">
        <v>29503</v>
      </c>
      <c r="E58" s="42">
        <v>29503</v>
      </c>
    </row>
    <row r="59" spans="1:5" ht="126" customHeight="1">
      <c r="A59" s="18" t="s">
        <v>145</v>
      </c>
      <c r="B59" s="19" t="s">
        <v>127</v>
      </c>
      <c r="C59" s="42">
        <v>61387</v>
      </c>
      <c r="D59" s="42">
        <v>61387</v>
      </c>
      <c r="E59" s="42">
        <v>61387</v>
      </c>
    </row>
    <row r="60" spans="1:5" ht="42" customHeight="1">
      <c r="A60" s="1" t="s">
        <v>15</v>
      </c>
      <c r="B60" s="13" t="s">
        <v>11</v>
      </c>
      <c r="C60" s="41">
        <f>C61</f>
        <v>5764</v>
      </c>
      <c r="D60" s="41">
        <f>D61</f>
        <v>5764</v>
      </c>
      <c r="E60" s="41">
        <f>E61</f>
        <v>5764</v>
      </c>
    </row>
    <row r="61" spans="1:5" ht="23.25" customHeight="1">
      <c r="A61" s="1" t="s">
        <v>42</v>
      </c>
      <c r="B61" s="12" t="s">
        <v>29</v>
      </c>
      <c r="C61" s="41">
        <v>5764</v>
      </c>
      <c r="D61" s="41">
        <v>5764</v>
      </c>
      <c r="E61" s="41">
        <v>5764</v>
      </c>
    </row>
    <row r="62" spans="1:5" ht="37.5" customHeight="1">
      <c r="A62" s="20" t="s">
        <v>40</v>
      </c>
      <c r="B62" s="21" t="s">
        <v>43</v>
      </c>
      <c r="C62" s="41">
        <f>C63+C67</f>
        <v>654211</v>
      </c>
      <c r="D62" s="41">
        <f>D63+D67</f>
        <v>630544</v>
      </c>
      <c r="E62" s="41">
        <f>E63+E67</f>
        <v>630544</v>
      </c>
    </row>
    <row r="63" spans="1:5" ht="30.75" customHeight="1">
      <c r="A63" s="20" t="s">
        <v>157</v>
      </c>
      <c r="B63" s="21" t="s">
        <v>103</v>
      </c>
      <c r="C63" s="41">
        <f>C64+C65+C66</f>
        <v>557155</v>
      </c>
      <c r="D63" s="41">
        <f>D64+D65+D66</f>
        <v>557155</v>
      </c>
      <c r="E63" s="41">
        <f>E64+E65+E66</f>
        <v>557155</v>
      </c>
    </row>
    <row r="64" spans="1:5" ht="75.75" customHeight="1">
      <c r="A64" s="20" t="s">
        <v>90</v>
      </c>
      <c r="B64" s="21" t="s">
        <v>89</v>
      </c>
      <c r="C64" s="41">
        <v>28000</v>
      </c>
      <c r="D64" s="41">
        <v>28000</v>
      </c>
      <c r="E64" s="41">
        <v>28000</v>
      </c>
    </row>
    <row r="65" spans="1:5" ht="100.5" customHeight="1">
      <c r="A65" s="20" t="s">
        <v>69</v>
      </c>
      <c r="B65" s="21" t="s">
        <v>49</v>
      </c>
      <c r="C65" s="41">
        <v>529052</v>
      </c>
      <c r="D65" s="41">
        <v>529052</v>
      </c>
      <c r="E65" s="41">
        <v>529052</v>
      </c>
    </row>
    <row r="66" spans="1:5" ht="38.25" customHeight="1">
      <c r="A66" s="20" t="s">
        <v>88</v>
      </c>
      <c r="B66" s="21" t="s">
        <v>50</v>
      </c>
      <c r="C66" s="41">
        <v>103</v>
      </c>
      <c r="D66" s="41">
        <v>103</v>
      </c>
      <c r="E66" s="41">
        <v>103</v>
      </c>
    </row>
    <row r="67" spans="1:5" ht="24" customHeight="1">
      <c r="A67" s="22" t="s">
        <v>146</v>
      </c>
      <c r="B67" s="23" t="s">
        <v>120</v>
      </c>
      <c r="C67" s="41">
        <f>SUM(C68:C75)</f>
        <v>97056</v>
      </c>
      <c r="D67" s="41">
        <f>SUM(D70:D75)</f>
        <v>73389</v>
      </c>
      <c r="E67" s="41">
        <f>SUM(E70:E75)</f>
        <v>73389</v>
      </c>
    </row>
    <row r="68" spans="1:5" s="33" customFormat="1" ht="33.75" customHeight="1">
      <c r="A68" s="53" t="s">
        <v>332</v>
      </c>
      <c r="B68" s="54" t="s">
        <v>330</v>
      </c>
      <c r="C68" s="46">
        <v>46</v>
      </c>
      <c r="D68" s="46">
        <v>0</v>
      </c>
      <c r="E68" s="46">
        <v>0</v>
      </c>
    </row>
    <row r="69" spans="1:5" s="33" customFormat="1" ht="31.5" customHeight="1">
      <c r="A69" s="53" t="s">
        <v>331</v>
      </c>
      <c r="B69" s="54" t="s">
        <v>330</v>
      </c>
      <c r="C69" s="46">
        <v>14373</v>
      </c>
      <c r="D69" s="46">
        <v>0</v>
      </c>
      <c r="E69" s="46">
        <v>0</v>
      </c>
    </row>
    <row r="70" spans="1:5" s="33" customFormat="1" ht="58.5" customHeight="1">
      <c r="A70" s="53" t="s">
        <v>118</v>
      </c>
      <c r="B70" s="54" t="s">
        <v>119</v>
      </c>
      <c r="C70" s="46">
        <v>494</v>
      </c>
      <c r="D70" s="46">
        <v>494</v>
      </c>
      <c r="E70" s="46">
        <v>494</v>
      </c>
    </row>
    <row r="71" spans="1:5" s="33" customFormat="1" ht="51.75" customHeight="1">
      <c r="A71" s="53" t="s">
        <v>185</v>
      </c>
      <c r="B71" s="54" t="s">
        <v>186</v>
      </c>
      <c r="C71" s="46">
        <v>70903</v>
      </c>
      <c r="D71" s="46">
        <v>61655</v>
      </c>
      <c r="E71" s="46">
        <v>61655</v>
      </c>
    </row>
    <row r="72" spans="1:5" s="33" customFormat="1" ht="87" customHeight="1">
      <c r="A72" s="53" t="s">
        <v>189</v>
      </c>
      <c r="B72" s="54" t="s">
        <v>263</v>
      </c>
      <c r="C72" s="46">
        <v>10654</v>
      </c>
      <c r="D72" s="46">
        <v>10654</v>
      </c>
      <c r="E72" s="46">
        <v>10654</v>
      </c>
    </row>
    <row r="73" spans="1:5" s="33" customFormat="1" ht="144.75" customHeight="1">
      <c r="A73" s="53" t="s">
        <v>211</v>
      </c>
      <c r="B73" s="55" t="s">
        <v>212</v>
      </c>
      <c r="C73" s="46">
        <v>345</v>
      </c>
      <c r="D73" s="46">
        <v>345</v>
      </c>
      <c r="E73" s="46">
        <v>345</v>
      </c>
    </row>
    <row r="74" spans="1:5" s="33" customFormat="1" ht="68.25" customHeight="1">
      <c r="A74" s="53" t="s">
        <v>213</v>
      </c>
      <c r="B74" s="55" t="s">
        <v>271</v>
      </c>
      <c r="C74" s="46">
        <v>179</v>
      </c>
      <c r="D74" s="46">
        <v>179</v>
      </c>
      <c r="E74" s="46">
        <v>179</v>
      </c>
    </row>
    <row r="75" spans="1:5" s="33" customFormat="1" ht="37.5" customHeight="1">
      <c r="A75" s="53" t="s">
        <v>166</v>
      </c>
      <c r="B75" s="54" t="s">
        <v>165</v>
      </c>
      <c r="C75" s="46">
        <v>62</v>
      </c>
      <c r="D75" s="46">
        <v>62</v>
      </c>
      <c r="E75" s="46">
        <v>62</v>
      </c>
    </row>
    <row r="76" spans="1:5" s="33" customFormat="1" ht="39.75" customHeight="1">
      <c r="A76" s="56" t="s">
        <v>17</v>
      </c>
      <c r="B76" s="57" t="s">
        <v>12</v>
      </c>
      <c r="C76" s="46">
        <f>C77+C80+C83</f>
        <v>634752</v>
      </c>
      <c r="D76" s="46">
        <f>D77+D80+D83</f>
        <v>290173</v>
      </c>
      <c r="E76" s="46">
        <f>E77+E80+E83</f>
        <v>279485</v>
      </c>
    </row>
    <row r="77" spans="1:5" s="29" customFormat="1" ht="50.25" customHeight="1">
      <c r="A77" s="27" t="s">
        <v>32</v>
      </c>
      <c r="B77" s="28" t="s">
        <v>41</v>
      </c>
      <c r="C77" s="46">
        <f>C78+C79</f>
        <v>411632</v>
      </c>
      <c r="D77" s="46">
        <f>D78+D79</f>
        <v>86223</v>
      </c>
      <c r="E77" s="46">
        <f>E78+E79</f>
        <v>86223</v>
      </c>
    </row>
    <row r="78" spans="1:5" s="29" customFormat="1" ht="60" customHeight="1">
      <c r="A78" s="27" t="s">
        <v>51</v>
      </c>
      <c r="B78" s="28" t="s">
        <v>52</v>
      </c>
      <c r="C78" s="46">
        <v>79837</v>
      </c>
      <c r="D78" s="46">
        <v>79837</v>
      </c>
      <c r="E78" s="46">
        <v>79837</v>
      </c>
    </row>
    <row r="79" spans="1:5" s="29" customFormat="1" ht="65.25" customHeight="1">
      <c r="A79" s="27" t="s">
        <v>175</v>
      </c>
      <c r="B79" s="28" t="s">
        <v>176</v>
      </c>
      <c r="C79" s="46">
        <v>331795</v>
      </c>
      <c r="D79" s="46">
        <v>6386</v>
      </c>
      <c r="E79" s="46">
        <v>6386</v>
      </c>
    </row>
    <row r="80" spans="1:5" s="29" customFormat="1" ht="84.75" customHeight="1">
      <c r="A80" s="27" t="s">
        <v>34</v>
      </c>
      <c r="B80" s="28" t="s">
        <v>54</v>
      </c>
      <c r="C80" s="46">
        <f>C81+C82</f>
        <v>166885</v>
      </c>
      <c r="D80" s="46">
        <f>D81+D82</f>
        <v>166885</v>
      </c>
      <c r="E80" s="46">
        <f>E81+E82</f>
        <v>166885</v>
      </c>
    </row>
    <row r="81" spans="1:5" s="29" customFormat="1" ht="87" customHeight="1">
      <c r="A81" s="27" t="s">
        <v>98</v>
      </c>
      <c r="B81" s="30" t="s">
        <v>53</v>
      </c>
      <c r="C81" s="47">
        <v>161010</v>
      </c>
      <c r="D81" s="47">
        <v>161010</v>
      </c>
      <c r="E81" s="47">
        <v>161010</v>
      </c>
    </row>
    <row r="82" spans="1:5" s="29" customFormat="1" ht="74.25" customHeight="1">
      <c r="A82" s="27" t="s">
        <v>177</v>
      </c>
      <c r="B82" s="30" t="s">
        <v>178</v>
      </c>
      <c r="C82" s="47">
        <v>5875</v>
      </c>
      <c r="D82" s="47">
        <v>5875</v>
      </c>
      <c r="E82" s="47">
        <v>5875</v>
      </c>
    </row>
    <row r="83" spans="1:5" s="29" customFormat="1" ht="55.5" customHeight="1">
      <c r="A83" s="27" t="s">
        <v>238</v>
      </c>
      <c r="B83" s="30" t="s">
        <v>237</v>
      </c>
      <c r="C83" s="47">
        <v>56235</v>
      </c>
      <c r="D83" s="47">
        <v>37065</v>
      </c>
      <c r="E83" s="47">
        <v>26377</v>
      </c>
    </row>
    <row r="84" spans="1:5" s="33" customFormat="1" ht="24" customHeight="1">
      <c r="A84" s="31" t="s">
        <v>8</v>
      </c>
      <c r="B84" s="32" t="s">
        <v>9</v>
      </c>
      <c r="C84" s="46">
        <v>56492</v>
      </c>
      <c r="D84" s="46">
        <v>46938</v>
      </c>
      <c r="E84" s="46">
        <v>46938</v>
      </c>
    </row>
    <row r="85" spans="1:5" s="33" customFormat="1" ht="24" customHeight="1">
      <c r="A85" s="31" t="s">
        <v>18</v>
      </c>
      <c r="B85" s="32" t="s">
        <v>19</v>
      </c>
      <c r="C85" s="46">
        <f>C86</f>
        <v>20720</v>
      </c>
      <c r="D85" s="46">
        <f>D86</f>
        <v>20284</v>
      </c>
      <c r="E85" s="46">
        <f>E86</f>
        <v>20252</v>
      </c>
    </row>
    <row r="86" spans="1:5" s="33" customFormat="1" ht="36" customHeight="1">
      <c r="A86" s="31" t="s">
        <v>55</v>
      </c>
      <c r="B86" s="32" t="s">
        <v>56</v>
      </c>
      <c r="C86" s="46">
        <f>SUM(C87:C93)</f>
        <v>20720</v>
      </c>
      <c r="D86" s="46">
        <f>SUM(D87:D92)</f>
        <v>20284</v>
      </c>
      <c r="E86" s="46">
        <f>SUM(E87:E92)</f>
        <v>20252</v>
      </c>
    </row>
    <row r="87" spans="1:5" s="33" customFormat="1" ht="51.75" customHeight="1">
      <c r="A87" s="31" t="s">
        <v>68</v>
      </c>
      <c r="B87" s="32" t="s">
        <v>95</v>
      </c>
      <c r="C87" s="46">
        <v>11060</v>
      </c>
      <c r="D87" s="46">
        <v>11060</v>
      </c>
      <c r="E87" s="46">
        <v>11060</v>
      </c>
    </row>
    <row r="88" spans="1:5" s="33" customFormat="1" ht="69" customHeight="1">
      <c r="A88" s="31" t="s">
        <v>147</v>
      </c>
      <c r="B88" s="32" t="s">
        <v>264</v>
      </c>
      <c r="C88" s="48">
        <v>318</v>
      </c>
      <c r="D88" s="48">
        <v>318</v>
      </c>
      <c r="E88" s="48">
        <v>286</v>
      </c>
    </row>
    <row r="89" spans="1:5" s="33" customFormat="1" ht="62.25" customHeight="1">
      <c r="A89" s="31" t="s">
        <v>158</v>
      </c>
      <c r="B89" s="32" t="s">
        <v>265</v>
      </c>
      <c r="C89" s="46">
        <v>2503</v>
      </c>
      <c r="D89" s="46">
        <v>2503</v>
      </c>
      <c r="E89" s="46">
        <v>2503</v>
      </c>
    </row>
    <row r="90" spans="1:5" s="33" customFormat="1" ht="46.5" customHeight="1">
      <c r="A90" s="31" t="s">
        <v>168</v>
      </c>
      <c r="B90" s="32" t="s">
        <v>167</v>
      </c>
      <c r="C90" s="46">
        <v>346</v>
      </c>
      <c r="D90" s="46">
        <v>346</v>
      </c>
      <c r="E90" s="46">
        <v>346</v>
      </c>
    </row>
    <row r="91" spans="1:5" s="33" customFormat="1" ht="92.25" customHeight="1">
      <c r="A91" s="31" t="s">
        <v>179</v>
      </c>
      <c r="B91" s="32" t="s">
        <v>180</v>
      </c>
      <c r="C91" s="47">
        <v>5927</v>
      </c>
      <c r="D91" s="47">
        <v>5927</v>
      </c>
      <c r="E91" s="47">
        <v>5927</v>
      </c>
    </row>
    <row r="92" spans="1:5" s="33" customFormat="1" ht="48" customHeight="1">
      <c r="A92" s="31" t="s">
        <v>170</v>
      </c>
      <c r="B92" s="32" t="s">
        <v>169</v>
      </c>
      <c r="C92" s="46">
        <v>130</v>
      </c>
      <c r="D92" s="46">
        <v>130</v>
      </c>
      <c r="E92" s="46">
        <v>130</v>
      </c>
    </row>
    <row r="93" spans="1:5" s="33" customFormat="1" ht="33.75" customHeight="1">
      <c r="A93" s="31" t="s">
        <v>326</v>
      </c>
      <c r="B93" s="32" t="s">
        <v>169</v>
      </c>
      <c r="C93" s="46">
        <v>436</v>
      </c>
      <c r="D93" s="46">
        <v>0</v>
      </c>
      <c r="E93" s="46">
        <v>0</v>
      </c>
    </row>
    <row r="94" spans="1:5" s="33" customFormat="1" ht="29.25" customHeight="1">
      <c r="A94" s="34" t="s">
        <v>3</v>
      </c>
      <c r="B94" s="35" t="s">
        <v>16</v>
      </c>
      <c r="C94" s="49">
        <f>C95+C172+C175+C178</f>
        <v>17654074.52753</v>
      </c>
      <c r="D94" s="49">
        <f>D95+D172</f>
        <v>11402157.01798</v>
      </c>
      <c r="E94" s="49">
        <f>E95+E172</f>
        <v>9993476.73368</v>
      </c>
    </row>
    <row r="95" spans="1:5" s="33" customFormat="1" ht="39.75" customHeight="1">
      <c r="A95" s="31" t="s">
        <v>2</v>
      </c>
      <c r="B95" s="30" t="s">
        <v>33</v>
      </c>
      <c r="C95" s="46">
        <f>C96+C141+C164</f>
        <v>17668179.07039</v>
      </c>
      <c r="D95" s="46">
        <f>D96+D141+D164</f>
        <v>11402051.01798</v>
      </c>
      <c r="E95" s="46">
        <f>E96+E141+E164</f>
        <v>9993370.73368</v>
      </c>
    </row>
    <row r="96" spans="1:5" s="33" customFormat="1" ht="35.25" customHeight="1">
      <c r="A96" s="31" t="s">
        <v>132</v>
      </c>
      <c r="B96" s="30" t="s">
        <v>93</v>
      </c>
      <c r="C96" s="46">
        <f>C97+C98+C101+C102+C103+C104+C99+C100</f>
        <v>8520827.15505</v>
      </c>
      <c r="D96" s="46">
        <f>D97+D98+D101+D102+D103+D104+D99+D100</f>
        <v>3432022.8179800003</v>
      </c>
      <c r="E96" s="46">
        <f>E97+E98+E101+E102+E103+E104+E99+E100</f>
        <v>2074306.46768</v>
      </c>
    </row>
    <row r="97" spans="1:5" s="33" customFormat="1" ht="126" customHeight="1">
      <c r="A97" s="36" t="s">
        <v>208</v>
      </c>
      <c r="B97" s="37" t="s">
        <v>209</v>
      </c>
      <c r="C97" s="46">
        <v>558828.22</v>
      </c>
      <c r="D97" s="46">
        <v>346400.38</v>
      </c>
      <c r="E97" s="46">
        <v>0</v>
      </c>
    </row>
    <row r="98" spans="1:5" s="33" customFormat="1" ht="181.5" customHeight="1">
      <c r="A98" s="36" t="s">
        <v>239</v>
      </c>
      <c r="B98" s="37" t="s">
        <v>242</v>
      </c>
      <c r="C98" s="46">
        <v>2213.70075</v>
      </c>
      <c r="D98" s="46">
        <v>0</v>
      </c>
      <c r="E98" s="46">
        <v>0</v>
      </c>
    </row>
    <row r="99" spans="1:5" s="33" customFormat="1" ht="115.5" customHeight="1">
      <c r="A99" s="36" t="s">
        <v>241</v>
      </c>
      <c r="B99" s="37" t="s">
        <v>243</v>
      </c>
      <c r="C99" s="46">
        <v>21173.46667</v>
      </c>
      <c r="D99" s="46">
        <v>0</v>
      </c>
      <c r="E99" s="46">
        <v>0</v>
      </c>
    </row>
    <row r="100" spans="1:5" s="33" customFormat="1" ht="147.75" customHeight="1">
      <c r="A100" s="36" t="s">
        <v>240</v>
      </c>
      <c r="B100" s="37" t="s">
        <v>244</v>
      </c>
      <c r="C100" s="46">
        <v>15016.84</v>
      </c>
      <c r="D100" s="46">
        <v>0</v>
      </c>
      <c r="E100" s="46">
        <v>0</v>
      </c>
    </row>
    <row r="101" spans="1:5" s="33" customFormat="1" ht="71.25" customHeight="1">
      <c r="A101" s="31" t="s">
        <v>133</v>
      </c>
      <c r="B101" s="32" t="s">
        <v>110</v>
      </c>
      <c r="C101" s="46">
        <v>312196.4449</v>
      </c>
      <c r="D101" s="46">
        <v>330698.17263</v>
      </c>
      <c r="E101" s="46">
        <v>326984.67432</v>
      </c>
    </row>
    <row r="102" spans="1:5" s="33" customFormat="1" ht="54.75" customHeight="1">
      <c r="A102" s="31" t="s">
        <v>143</v>
      </c>
      <c r="B102" s="32" t="s">
        <v>131</v>
      </c>
      <c r="C102" s="46">
        <v>329370.24</v>
      </c>
      <c r="D102" s="46">
        <v>0</v>
      </c>
      <c r="E102" s="46">
        <v>0</v>
      </c>
    </row>
    <row r="103" spans="1:5" s="33" customFormat="1" ht="54.75" customHeight="1">
      <c r="A103" s="31" t="s">
        <v>134</v>
      </c>
      <c r="B103" s="32" t="s">
        <v>156</v>
      </c>
      <c r="C103" s="46">
        <v>1637.14072</v>
      </c>
      <c r="D103" s="46">
        <v>1657.12847</v>
      </c>
      <c r="E103" s="46">
        <v>1657.09336</v>
      </c>
    </row>
    <row r="104" spans="1:5" s="33" customFormat="1" ht="35.25" customHeight="1">
      <c r="A104" s="31" t="s">
        <v>148</v>
      </c>
      <c r="B104" s="30" t="s">
        <v>87</v>
      </c>
      <c r="C104" s="46">
        <f>SUM(C105:C140)</f>
        <v>7280391.10201</v>
      </c>
      <c r="D104" s="46">
        <f>SUM(D105:D140)</f>
        <v>2753267.13688</v>
      </c>
      <c r="E104" s="46">
        <f>SUM(E105:E140)</f>
        <v>1745664.7</v>
      </c>
    </row>
    <row r="105" spans="1:5" s="33" customFormat="1" ht="90" customHeight="1">
      <c r="A105" s="31" t="s">
        <v>291</v>
      </c>
      <c r="B105" s="30" t="s">
        <v>292</v>
      </c>
      <c r="C105" s="46">
        <v>630843.13</v>
      </c>
      <c r="D105" s="46">
        <v>0</v>
      </c>
      <c r="E105" s="46">
        <v>0</v>
      </c>
    </row>
    <row r="106" spans="1:5" s="33" customFormat="1" ht="57" customHeight="1">
      <c r="A106" s="31" t="s">
        <v>293</v>
      </c>
      <c r="B106" s="30" t="s">
        <v>294</v>
      </c>
      <c r="C106" s="46">
        <v>463326.025</v>
      </c>
      <c r="D106" s="46">
        <v>0</v>
      </c>
      <c r="E106" s="46">
        <v>0</v>
      </c>
    </row>
    <row r="107" spans="1:5" s="33" customFormat="1" ht="59.25" customHeight="1">
      <c r="A107" s="31" t="s">
        <v>272</v>
      </c>
      <c r="B107" s="30" t="s">
        <v>273</v>
      </c>
      <c r="C107" s="46">
        <v>0</v>
      </c>
      <c r="D107" s="46">
        <v>28090.5</v>
      </c>
      <c r="E107" s="46">
        <v>24285</v>
      </c>
    </row>
    <row r="108" spans="1:5" s="33" customFormat="1" ht="73.5" customHeight="1">
      <c r="A108" s="31" t="s">
        <v>70</v>
      </c>
      <c r="B108" s="30" t="s">
        <v>203</v>
      </c>
      <c r="C108" s="46">
        <v>57204</v>
      </c>
      <c r="D108" s="46">
        <v>54626</v>
      </c>
      <c r="E108" s="46">
        <v>55417</v>
      </c>
    </row>
    <row r="109" spans="1:5" s="33" customFormat="1" ht="46.5" customHeight="1">
      <c r="A109" s="31" t="s">
        <v>71</v>
      </c>
      <c r="B109" s="30" t="s">
        <v>204</v>
      </c>
      <c r="C109" s="46">
        <v>17184</v>
      </c>
      <c r="D109" s="46">
        <v>18307</v>
      </c>
      <c r="E109" s="46">
        <v>18451</v>
      </c>
    </row>
    <row r="110" spans="1:5" s="33" customFormat="1" ht="54.75" customHeight="1">
      <c r="A110" s="31" t="s">
        <v>225</v>
      </c>
      <c r="B110" s="30" t="s">
        <v>226</v>
      </c>
      <c r="C110" s="46">
        <v>1152910.55</v>
      </c>
      <c r="D110" s="46">
        <v>658490.51</v>
      </c>
      <c r="E110" s="46">
        <v>0</v>
      </c>
    </row>
    <row r="111" spans="1:5" s="33" customFormat="1" ht="36.75" customHeight="1">
      <c r="A111" s="31" t="s">
        <v>191</v>
      </c>
      <c r="B111" s="30" t="s">
        <v>190</v>
      </c>
      <c r="C111" s="46">
        <v>610626.03</v>
      </c>
      <c r="D111" s="46">
        <v>743482.36</v>
      </c>
      <c r="E111" s="46">
        <v>0</v>
      </c>
    </row>
    <row r="112" spans="1:5" s="33" customFormat="1" ht="141.75" customHeight="1">
      <c r="A112" s="31" t="s">
        <v>72</v>
      </c>
      <c r="B112" s="30" t="s">
        <v>194</v>
      </c>
      <c r="C112" s="46">
        <v>47189</v>
      </c>
      <c r="D112" s="46">
        <v>47189</v>
      </c>
      <c r="E112" s="46">
        <v>47189</v>
      </c>
    </row>
    <row r="113" spans="1:5" s="33" customFormat="1" ht="42" customHeight="1">
      <c r="A113" s="31" t="s">
        <v>149</v>
      </c>
      <c r="B113" s="30" t="s">
        <v>130</v>
      </c>
      <c r="C113" s="46">
        <v>283369.21</v>
      </c>
      <c r="D113" s="46">
        <v>217472.73</v>
      </c>
      <c r="E113" s="46">
        <v>0</v>
      </c>
    </row>
    <row r="114" spans="1:5" s="33" customFormat="1" ht="51" customHeight="1">
      <c r="A114" s="31" t="s">
        <v>246</v>
      </c>
      <c r="B114" s="30" t="s">
        <v>245</v>
      </c>
      <c r="C114" s="46">
        <v>42840</v>
      </c>
      <c r="D114" s="46">
        <v>36108</v>
      </c>
      <c r="E114" s="46">
        <v>273564</v>
      </c>
    </row>
    <row r="115" spans="1:5" s="33" customFormat="1" ht="51" customHeight="1">
      <c r="A115" s="31" t="s">
        <v>295</v>
      </c>
      <c r="B115" s="30" t="s">
        <v>296</v>
      </c>
      <c r="C115" s="46">
        <v>69798.14</v>
      </c>
      <c r="D115" s="46">
        <v>0</v>
      </c>
      <c r="E115" s="46">
        <v>0</v>
      </c>
    </row>
    <row r="116" spans="1:5" s="33" customFormat="1" ht="73.5" customHeight="1">
      <c r="A116" s="31" t="s">
        <v>254</v>
      </c>
      <c r="B116" s="30" t="s">
        <v>253</v>
      </c>
      <c r="C116" s="46">
        <v>15382.86</v>
      </c>
      <c r="D116" s="46">
        <v>0</v>
      </c>
      <c r="E116" s="46">
        <v>0</v>
      </c>
    </row>
    <row r="117" spans="1:5" s="33" customFormat="1" ht="47.25" customHeight="1">
      <c r="A117" s="31" t="s">
        <v>328</v>
      </c>
      <c r="B117" s="30" t="s">
        <v>329</v>
      </c>
      <c r="C117" s="46">
        <v>2027.3695</v>
      </c>
      <c r="D117" s="46">
        <v>0</v>
      </c>
      <c r="E117" s="46">
        <v>0</v>
      </c>
    </row>
    <row r="118" spans="1:5" s="33" customFormat="1" ht="71.25" customHeight="1">
      <c r="A118" s="31" t="s">
        <v>150</v>
      </c>
      <c r="B118" s="30" t="s">
        <v>195</v>
      </c>
      <c r="C118" s="46">
        <v>249834.24</v>
      </c>
      <c r="D118" s="46">
        <v>308721.6</v>
      </c>
      <c r="E118" s="46">
        <v>112881.6</v>
      </c>
    </row>
    <row r="119" spans="1:5" s="33" customFormat="1" ht="69" customHeight="1">
      <c r="A119" s="31" t="s">
        <v>221</v>
      </c>
      <c r="B119" s="30" t="s">
        <v>196</v>
      </c>
      <c r="C119" s="46">
        <v>114716.441</v>
      </c>
      <c r="D119" s="46">
        <v>0</v>
      </c>
      <c r="E119" s="46">
        <v>0</v>
      </c>
    </row>
    <row r="120" spans="1:5" s="33" customFormat="1" ht="57" customHeight="1">
      <c r="A120" s="31" t="s">
        <v>173</v>
      </c>
      <c r="B120" s="30" t="s">
        <v>197</v>
      </c>
      <c r="C120" s="46">
        <v>473766.38</v>
      </c>
      <c r="D120" s="46">
        <v>221570.65</v>
      </c>
      <c r="E120" s="46">
        <v>1028352.94</v>
      </c>
    </row>
    <row r="121" spans="1:5" s="33" customFormat="1" ht="64.5" customHeight="1">
      <c r="A121" s="31" t="s">
        <v>247</v>
      </c>
      <c r="B121" s="30" t="s">
        <v>248</v>
      </c>
      <c r="C121" s="46">
        <v>8512</v>
      </c>
      <c r="D121" s="46">
        <v>4496</v>
      </c>
      <c r="E121" s="46">
        <v>4688</v>
      </c>
    </row>
    <row r="122" spans="1:5" s="33" customFormat="1" ht="72.75" customHeight="1">
      <c r="A122" s="31" t="s">
        <v>222</v>
      </c>
      <c r="B122" s="30" t="s">
        <v>260</v>
      </c>
      <c r="C122" s="46">
        <v>40441</v>
      </c>
      <c r="D122" s="46">
        <v>40441</v>
      </c>
      <c r="E122" s="46">
        <v>40441</v>
      </c>
    </row>
    <row r="123" spans="1:5" s="33" customFormat="1" ht="92.25" customHeight="1">
      <c r="A123" s="31" t="s">
        <v>151</v>
      </c>
      <c r="B123" s="30" t="s">
        <v>266</v>
      </c>
      <c r="C123" s="46">
        <v>117491</v>
      </c>
      <c r="D123" s="46">
        <v>0</v>
      </c>
      <c r="E123" s="46">
        <v>0</v>
      </c>
    </row>
    <row r="124" spans="1:5" s="33" customFormat="1" ht="75" customHeight="1">
      <c r="A124" s="31" t="s">
        <v>274</v>
      </c>
      <c r="B124" s="30" t="s">
        <v>275</v>
      </c>
      <c r="C124" s="46">
        <v>0</v>
      </c>
      <c r="D124" s="46">
        <v>0</v>
      </c>
      <c r="E124" s="46">
        <v>108320.16</v>
      </c>
    </row>
    <row r="125" spans="1:5" s="33" customFormat="1" ht="47.25" customHeight="1">
      <c r="A125" s="31" t="s">
        <v>135</v>
      </c>
      <c r="B125" s="30" t="s">
        <v>262</v>
      </c>
      <c r="C125" s="46">
        <v>39081.79</v>
      </c>
      <c r="D125" s="46">
        <v>172464.1</v>
      </c>
      <c r="E125" s="46">
        <v>0</v>
      </c>
    </row>
    <row r="126" spans="1:5" s="33" customFormat="1" ht="39.75" customHeight="1">
      <c r="A126" s="31" t="s">
        <v>152</v>
      </c>
      <c r="B126" s="30" t="s">
        <v>198</v>
      </c>
      <c r="C126" s="46">
        <v>397811.35</v>
      </c>
      <c r="D126" s="46">
        <v>19057.98</v>
      </c>
      <c r="E126" s="46">
        <v>0</v>
      </c>
    </row>
    <row r="127" spans="1:5" s="33" customFormat="1" ht="60.75" customHeight="1">
      <c r="A127" s="31" t="s">
        <v>217</v>
      </c>
      <c r="B127" s="30" t="s">
        <v>218</v>
      </c>
      <c r="C127" s="46">
        <v>513435.04025</v>
      </c>
      <c r="D127" s="46">
        <v>0</v>
      </c>
      <c r="E127" s="46">
        <v>0</v>
      </c>
    </row>
    <row r="128" spans="1:5" s="33" customFormat="1" ht="54" customHeight="1">
      <c r="A128" s="31" t="s">
        <v>219</v>
      </c>
      <c r="B128" s="30" t="s">
        <v>220</v>
      </c>
      <c r="C128" s="46">
        <v>45033.183</v>
      </c>
      <c r="D128" s="46">
        <v>0</v>
      </c>
      <c r="E128" s="46">
        <v>0</v>
      </c>
    </row>
    <row r="129" spans="1:5" s="33" customFormat="1" ht="72" customHeight="1">
      <c r="A129" s="31" t="s">
        <v>160</v>
      </c>
      <c r="B129" s="30" t="s">
        <v>267</v>
      </c>
      <c r="C129" s="46">
        <v>30404.674</v>
      </c>
      <c r="D129" s="46">
        <v>0</v>
      </c>
      <c r="E129" s="46">
        <v>0</v>
      </c>
    </row>
    <row r="130" spans="1:5" s="33" customFormat="1" ht="68.25" customHeight="1">
      <c r="A130" s="31" t="s">
        <v>164</v>
      </c>
      <c r="B130" s="30" t="s">
        <v>161</v>
      </c>
      <c r="C130" s="46">
        <v>31545</v>
      </c>
      <c r="D130" s="46">
        <v>32075</v>
      </c>
      <c r="E130" s="46">
        <v>32075</v>
      </c>
    </row>
    <row r="131" spans="1:5" s="33" customFormat="1" ht="47.25" customHeight="1">
      <c r="A131" s="31" t="s">
        <v>210</v>
      </c>
      <c r="B131" s="30" t="s">
        <v>269</v>
      </c>
      <c r="C131" s="46">
        <v>96558.63</v>
      </c>
      <c r="D131" s="46">
        <v>0</v>
      </c>
      <c r="E131" s="46">
        <v>0</v>
      </c>
    </row>
    <row r="132" spans="1:5" s="33" customFormat="1" ht="65.25" customHeight="1">
      <c r="A132" s="31" t="s">
        <v>188</v>
      </c>
      <c r="B132" s="30" t="s">
        <v>268</v>
      </c>
      <c r="C132" s="46">
        <v>21771.19826</v>
      </c>
      <c r="D132" s="46">
        <v>88174.70688</v>
      </c>
      <c r="E132" s="46">
        <v>0</v>
      </c>
    </row>
    <row r="133" spans="1:5" s="33" customFormat="1" ht="69" customHeight="1">
      <c r="A133" s="31" t="s">
        <v>187</v>
      </c>
      <c r="B133" s="30" t="s">
        <v>261</v>
      </c>
      <c r="C133" s="46">
        <v>47052.135</v>
      </c>
      <c r="D133" s="46">
        <v>0</v>
      </c>
      <c r="E133" s="46">
        <v>0</v>
      </c>
    </row>
    <row r="134" spans="1:5" s="33" customFormat="1" ht="39" customHeight="1">
      <c r="A134" s="31" t="s">
        <v>193</v>
      </c>
      <c r="B134" s="30" t="s">
        <v>192</v>
      </c>
      <c r="C134" s="46">
        <v>81429.21</v>
      </c>
      <c r="D134" s="46">
        <v>0</v>
      </c>
      <c r="E134" s="46">
        <v>0</v>
      </c>
    </row>
    <row r="135" spans="1:5" s="33" customFormat="1" ht="64.5" customHeight="1">
      <c r="A135" s="31" t="s">
        <v>233</v>
      </c>
      <c r="B135" s="30" t="s">
        <v>234</v>
      </c>
      <c r="C135" s="46">
        <v>72165.6</v>
      </c>
      <c r="D135" s="46">
        <v>0</v>
      </c>
      <c r="E135" s="46">
        <v>0</v>
      </c>
    </row>
    <row r="136" spans="1:5" s="33" customFormat="1" ht="82.5" customHeight="1">
      <c r="A136" s="31" t="s">
        <v>249</v>
      </c>
      <c r="B136" s="30" t="s">
        <v>250</v>
      </c>
      <c r="C136" s="46">
        <v>10177.602</v>
      </c>
      <c r="D136" s="46">
        <v>0</v>
      </c>
      <c r="E136" s="46">
        <v>0</v>
      </c>
    </row>
    <row r="137" spans="1:5" s="33" customFormat="1" ht="69" customHeight="1">
      <c r="A137" s="31" t="s">
        <v>251</v>
      </c>
      <c r="B137" s="30" t="s">
        <v>252</v>
      </c>
      <c r="C137" s="46">
        <v>60000</v>
      </c>
      <c r="D137" s="46">
        <v>0</v>
      </c>
      <c r="E137" s="46">
        <v>0</v>
      </c>
    </row>
    <row r="138" spans="1:5" s="33" customFormat="1" ht="63" customHeight="1">
      <c r="A138" s="31" t="s">
        <v>137</v>
      </c>
      <c r="B138" s="30" t="s">
        <v>136</v>
      </c>
      <c r="C138" s="46">
        <v>897470.51</v>
      </c>
      <c r="D138" s="46">
        <v>62500</v>
      </c>
      <c r="E138" s="46">
        <v>0</v>
      </c>
    </row>
    <row r="139" spans="1:5" s="33" customFormat="1" ht="57" customHeight="1">
      <c r="A139" s="31" t="s">
        <v>281</v>
      </c>
      <c r="B139" s="30" t="s">
        <v>282</v>
      </c>
      <c r="C139" s="46">
        <v>192263.37</v>
      </c>
      <c r="D139" s="46">
        <v>0</v>
      </c>
      <c r="E139" s="46">
        <v>0</v>
      </c>
    </row>
    <row r="140" spans="1:5" s="33" customFormat="1" ht="99.75" customHeight="1">
      <c r="A140" s="31" t="s">
        <v>297</v>
      </c>
      <c r="B140" s="30" t="s">
        <v>298</v>
      </c>
      <c r="C140" s="46">
        <v>346730.434</v>
      </c>
      <c r="D140" s="46">
        <v>0</v>
      </c>
      <c r="E140" s="46">
        <v>0</v>
      </c>
    </row>
    <row r="141" spans="1:5" s="33" customFormat="1" ht="37.5" customHeight="1">
      <c r="A141" s="31" t="s">
        <v>73</v>
      </c>
      <c r="B141" s="30" t="s">
        <v>94</v>
      </c>
      <c r="C141" s="46">
        <f>C142+C148+C152+C154+C155+C157+C153+C156</f>
        <v>7880987.2</v>
      </c>
      <c r="D141" s="46">
        <f>D142+D148+D152+D154+D155+D157+D153+D156</f>
        <v>7970028.2</v>
      </c>
      <c r="E141" s="46">
        <f>E142+E148+E152+E154+E155+E157+E153+E156</f>
        <v>7919064.266</v>
      </c>
    </row>
    <row r="142" spans="1:5" s="33" customFormat="1" ht="69" customHeight="1">
      <c r="A142" s="31" t="s">
        <v>84</v>
      </c>
      <c r="B142" s="30" t="s">
        <v>85</v>
      </c>
      <c r="C142" s="46">
        <f>SUM(C143:C147)</f>
        <v>73549.8</v>
      </c>
      <c r="D142" s="46">
        <f>SUM(D143:D147)</f>
        <v>73648.8</v>
      </c>
      <c r="E142" s="46">
        <f>SUM(E143:E147)</f>
        <v>73746.8</v>
      </c>
    </row>
    <row r="143" spans="1:5" s="33" customFormat="1" ht="102" customHeight="1">
      <c r="A143" s="31" t="s">
        <v>78</v>
      </c>
      <c r="B143" s="30" t="s">
        <v>92</v>
      </c>
      <c r="C143" s="46">
        <v>20679</v>
      </c>
      <c r="D143" s="46">
        <v>20802</v>
      </c>
      <c r="E143" s="46">
        <v>20900</v>
      </c>
    </row>
    <row r="144" spans="1:5" s="33" customFormat="1" ht="96.75" customHeight="1">
      <c r="A144" s="31" t="s">
        <v>74</v>
      </c>
      <c r="B144" s="30" t="s">
        <v>199</v>
      </c>
      <c r="C144" s="46">
        <v>15452</v>
      </c>
      <c r="D144" s="46">
        <v>15428</v>
      </c>
      <c r="E144" s="46">
        <v>15428</v>
      </c>
    </row>
    <row r="145" spans="1:5" s="33" customFormat="1" ht="95.25" customHeight="1">
      <c r="A145" s="31" t="s">
        <v>77</v>
      </c>
      <c r="B145" s="30" t="s">
        <v>91</v>
      </c>
      <c r="C145" s="46">
        <v>1481</v>
      </c>
      <c r="D145" s="46">
        <v>1481</v>
      </c>
      <c r="E145" s="46">
        <v>1481</v>
      </c>
    </row>
    <row r="146" spans="1:5" s="33" customFormat="1" ht="126" customHeight="1">
      <c r="A146" s="31" t="s">
        <v>153</v>
      </c>
      <c r="B146" s="30" t="s">
        <v>159</v>
      </c>
      <c r="C146" s="46">
        <v>6467</v>
      </c>
      <c r="D146" s="46">
        <v>6467</v>
      </c>
      <c r="E146" s="46">
        <v>6467</v>
      </c>
    </row>
    <row r="147" spans="1:5" s="33" customFormat="1" ht="157.5" customHeight="1">
      <c r="A147" s="31" t="s">
        <v>138</v>
      </c>
      <c r="B147" s="30" t="s">
        <v>270</v>
      </c>
      <c r="C147" s="46">
        <v>29470.8</v>
      </c>
      <c r="D147" s="46">
        <v>29470.8</v>
      </c>
      <c r="E147" s="46">
        <v>29470.8</v>
      </c>
    </row>
    <row r="148" spans="1:5" s="33" customFormat="1" ht="184.5" customHeight="1">
      <c r="A148" s="31" t="s">
        <v>82</v>
      </c>
      <c r="B148" s="30" t="s">
        <v>83</v>
      </c>
      <c r="C148" s="46">
        <f>SUM(C149:C151)</f>
        <v>140224</v>
      </c>
      <c r="D148" s="46">
        <f>SUM(D149:D151)</f>
        <v>140224</v>
      </c>
      <c r="E148" s="46">
        <f>SUM(E149:E151)</f>
        <v>140224</v>
      </c>
    </row>
    <row r="149" spans="1:5" s="33" customFormat="1" ht="184.5" customHeight="1">
      <c r="A149" s="31" t="s">
        <v>79</v>
      </c>
      <c r="B149" s="30" t="s">
        <v>200</v>
      </c>
      <c r="C149" s="46">
        <v>6900</v>
      </c>
      <c r="D149" s="46">
        <v>6900</v>
      </c>
      <c r="E149" s="46">
        <v>6900</v>
      </c>
    </row>
    <row r="150" spans="1:5" s="38" customFormat="1" ht="180" customHeight="1">
      <c r="A150" s="31" t="s">
        <v>80</v>
      </c>
      <c r="B150" s="30" t="s">
        <v>201</v>
      </c>
      <c r="C150" s="46">
        <v>1320</v>
      </c>
      <c r="D150" s="46">
        <v>1320</v>
      </c>
      <c r="E150" s="46">
        <v>1320</v>
      </c>
    </row>
    <row r="151" spans="1:5" s="38" customFormat="1" ht="169.5" customHeight="1">
      <c r="A151" s="31" t="s">
        <v>81</v>
      </c>
      <c r="B151" s="30" t="s">
        <v>202</v>
      </c>
      <c r="C151" s="46">
        <v>132004</v>
      </c>
      <c r="D151" s="46">
        <v>132004</v>
      </c>
      <c r="E151" s="46">
        <v>132004</v>
      </c>
    </row>
    <row r="152" spans="1:5" s="33" customFormat="1" ht="94.5" customHeight="1">
      <c r="A152" s="31" t="s">
        <v>76</v>
      </c>
      <c r="B152" s="30" t="s">
        <v>75</v>
      </c>
      <c r="C152" s="46">
        <v>29109</v>
      </c>
      <c r="D152" s="46">
        <v>34931</v>
      </c>
      <c r="E152" s="46">
        <v>40753</v>
      </c>
    </row>
    <row r="153" spans="1:5" s="33" customFormat="1" ht="87" customHeight="1">
      <c r="A153" s="31" t="s">
        <v>255</v>
      </c>
      <c r="B153" s="30" t="s">
        <v>256</v>
      </c>
      <c r="C153" s="46">
        <v>0</v>
      </c>
      <c r="D153" s="46">
        <v>0</v>
      </c>
      <c r="E153" s="46">
        <v>10963.666</v>
      </c>
    </row>
    <row r="154" spans="1:5" s="33" customFormat="1" ht="105.75" customHeight="1">
      <c r="A154" s="31" t="s">
        <v>216</v>
      </c>
      <c r="B154" s="30" t="s">
        <v>215</v>
      </c>
      <c r="C154" s="46">
        <v>9632.4</v>
      </c>
      <c r="D154" s="46">
        <v>9632.4</v>
      </c>
      <c r="E154" s="46">
        <v>11645.8</v>
      </c>
    </row>
    <row r="155" spans="1:5" s="33" customFormat="1" ht="128.25" customHeight="1">
      <c r="A155" s="31" t="s">
        <v>154</v>
      </c>
      <c r="B155" s="30" t="s">
        <v>214</v>
      </c>
      <c r="C155" s="46">
        <v>163609</v>
      </c>
      <c r="D155" s="46">
        <v>165224</v>
      </c>
      <c r="E155" s="46">
        <v>165224</v>
      </c>
    </row>
    <row r="156" spans="1:5" s="33" customFormat="1" ht="45" customHeight="1">
      <c r="A156" s="31" t="s">
        <v>299</v>
      </c>
      <c r="B156" s="30" t="s">
        <v>300</v>
      </c>
      <c r="C156" s="46">
        <v>57504</v>
      </c>
      <c r="D156" s="46">
        <v>57504</v>
      </c>
      <c r="E156" s="46">
        <v>57504</v>
      </c>
    </row>
    <row r="157" spans="1:5" s="33" customFormat="1" ht="45" customHeight="1">
      <c r="A157" s="31" t="s">
        <v>86</v>
      </c>
      <c r="B157" s="30" t="s">
        <v>96</v>
      </c>
      <c r="C157" s="46">
        <f>SUM(C158:C163)</f>
        <v>7407359</v>
      </c>
      <c r="D157" s="46">
        <f>SUM(D158:D163)</f>
        <v>7488864</v>
      </c>
      <c r="E157" s="46">
        <f>SUM(E158:E163)</f>
        <v>7419003</v>
      </c>
    </row>
    <row r="158" spans="1:5" s="33" customFormat="1" ht="47.25" customHeight="1">
      <c r="A158" s="31" t="s">
        <v>302</v>
      </c>
      <c r="B158" s="30" t="s">
        <v>301</v>
      </c>
      <c r="C158" s="46">
        <v>64040</v>
      </c>
      <c r="D158" s="46">
        <v>145545</v>
      </c>
      <c r="E158" s="46">
        <v>75684</v>
      </c>
    </row>
    <row r="159" spans="1:5" s="33" customFormat="1" ht="283.5" customHeight="1">
      <c r="A159" s="31" t="s">
        <v>139</v>
      </c>
      <c r="B159" s="30" t="s">
        <v>141</v>
      </c>
      <c r="C159" s="46">
        <v>470543</v>
      </c>
      <c r="D159" s="46">
        <v>470543</v>
      </c>
      <c r="E159" s="46">
        <v>470543</v>
      </c>
    </row>
    <row r="160" spans="1:5" s="33" customFormat="1" ht="225" customHeight="1">
      <c r="A160" s="31" t="s">
        <v>140</v>
      </c>
      <c r="B160" s="30" t="s">
        <v>142</v>
      </c>
      <c r="C160" s="46">
        <v>6822774</v>
      </c>
      <c r="D160" s="46">
        <v>6822774</v>
      </c>
      <c r="E160" s="46">
        <v>6822774</v>
      </c>
    </row>
    <row r="161" spans="1:5" s="33" customFormat="1" ht="96.75" customHeight="1">
      <c r="A161" s="31" t="s">
        <v>283</v>
      </c>
      <c r="B161" s="30" t="s">
        <v>284</v>
      </c>
      <c r="C161" s="46">
        <v>14729</v>
      </c>
      <c r="D161" s="46">
        <v>14729</v>
      </c>
      <c r="E161" s="46">
        <v>14729</v>
      </c>
    </row>
    <row r="162" spans="1:5" s="33" customFormat="1" ht="99" customHeight="1">
      <c r="A162" s="31" t="s">
        <v>285</v>
      </c>
      <c r="B162" s="30" t="s">
        <v>286</v>
      </c>
      <c r="C162" s="46">
        <v>27123</v>
      </c>
      <c r="D162" s="46">
        <v>27123</v>
      </c>
      <c r="E162" s="46">
        <v>27123</v>
      </c>
    </row>
    <row r="163" spans="1:5" s="33" customFormat="1" ht="69" customHeight="1">
      <c r="A163" s="31" t="s">
        <v>287</v>
      </c>
      <c r="B163" s="30" t="s">
        <v>288</v>
      </c>
      <c r="C163" s="46">
        <v>8150</v>
      </c>
      <c r="D163" s="46">
        <v>8150</v>
      </c>
      <c r="E163" s="46">
        <v>8150</v>
      </c>
    </row>
    <row r="164" spans="1:5" s="33" customFormat="1" ht="25.5" customHeight="1">
      <c r="A164" s="31" t="s">
        <v>155</v>
      </c>
      <c r="B164" s="30" t="s">
        <v>121</v>
      </c>
      <c r="C164" s="46">
        <f>SUM(C165:C171)</f>
        <v>1266364.7153399999</v>
      </c>
      <c r="D164" s="46">
        <f>SUM(D168:D171)</f>
        <v>0</v>
      </c>
      <c r="E164" s="46">
        <f>SUM(E168:E171)</f>
        <v>0</v>
      </c>
    </row>
    <row r="165" spans="1:5" s="33" customFormat="1" ht="33.75" customHeight="1">
      <c r="A165" s="31" t="s">
        <v>334</v>
      </c>
      <c r="B165" s="30" t="s">
        <v>333</v>
      </c>
      <c r="C165" s="46">
        <v>133.33334</v>
      </c>
      <c r="D165" s="46">
        <v>0</v>
      </c>
      <c r="E165" s="46">
        <v>0</v>
      </c>
    </row>
    <row r="166" spans="1:5" s="33" customFormat="1" ht="94.5">
      <c r="A166" s="31" t="s">
        <v>303</v>
      </c>
      <c r="B166" s="30" t="s">
        <v>304</v>
      </c>
      <c r="C166" s="46">
        <v>6668.41</v>
      </c>
      <c r="D166" s="46">
        <v>0</v>
      </c>
      <c r="E166" s="46">
        <v>0</v>
      </c>
    </row>
    <row r="167" spans="1:5" s="33" customFormat="1" ht="72.75" customHeight="1">
      <c r="A167" s="31" t="s">
        <v>305</v>
      </c>
      <c r="B167" s="30" t="s">
        <v>306</v>
      </c>
      <c r="C167" s="46">
        <v>17754.67</v>
      </c>
      <c r="D167" s="46">
        <v>0</v>
      </c>
      <c r="E167" s="46">
        <v>0</v>
      </c>
    </row>
    <row r="168" spans="1:5" s="33" customFormat="1" ht="84.75" customHeight="1">
      <c r="A168" s="31" t="s">
        <v>163</v>
      </c>
      <c r="B168" s="30" t="s">
        <v>162</v>
      </c>
      <c r="C168" s="46">
        <v>88117</v>
      </c>
      <c r="D168" s="46">
        <v>0</v>
      </c>
      <c r="E168" s="46">
        <v>0</v>
      </c>
    </row>
    <row r="169" spans="1:5" s="33" customFormat="1" ht="55.5" customHeight="1">
      <c r="A169" s="31" t="s">
        <v>289</v>
      </c>
      <c r="B169" s="30" t="s">
        <v>290</v>
      </c>
      <c r="C169" s="46">
        <v>557169.44</v>
      </c>
      <c r="D169" s="46">
        <v>0</v>
      </c>
      <c r="E169" s="46">
        <v>0</v>
      </c>
    </row>
    <row r="170" spans="1:5" s="33" customFormat="1" ht="100.5" customHeight="1">
      <c r="A170" s="31" t="s">
        <v>339</v>
      </c>
      <c r="B170" s="30" t="s">
        <v>340</v>
      </c>
      <c r="C170" s="46">
        <v>24585</v>
      </c>
      <c r="D170" s="46">
        <v>0</v>
      </c>
      <c r="E170" s="46">
        <v>0</v>
      </c>
    </row>
    <row r="171" spans="1:5" s="33" customFormat="1" ht="70.5" customHeight="1">
      <c r="A171" s="31" t="s">
        <v>231</v>
      </c>
      <c r="B171" s="30" t="s">
        <v>232</v>
      </c>
      <c r="C171" s="46">
        <v>571936.862</v>
      </c>
      <c r="D171" s="46">
        <v>0</v>
      </c>
      <c r="E171" s="46">
        <v>0</v>
      </c>
    </row>
    <row r="172" spans="1:5" s="33" customFormat="1" ht="42" customHeight="1">
      <c r="A172" s="31" t="s">
        <v>171</v>
      </c>
      <c r="B172" s="39" t="s">
        <v>172</v>
      </c>
      <c r="C172" s="46">
        <f>SUM(C173:C174)</f>
        <v>1734</v>
      </c>
      <c r="D172" s="46">
        <f>SUM(D173:D174)</f>
        <v>106</v>
      </c>
      <c r="E172" s="46">
        <f>SUM(E173:E174)</f>
        <v>106</v>
      </c>
    </row>
    <row r="173" spans="1:5" s="33" customFormat="1" ht="76.5" customHeight="1">
      <c r="A173" s="31" t="s">
        <v>308</v>
      </c>
      <c r="B173" s="39" t="s">
        <v>307</v>
      </c>
      <c r="C173" s="46">
        <v>1084</v>
      </c>
      <c r="D173" s="46">
        <v>0</v>
      </c>
      <c r="E173" s="46">
        <v>0</v>
      </c>
    </row>
    <row r="174" spans="1:5" s="33" customFormat="1" ht="71.25" customHeight="1">
      <c r="A174" s="31" t="s">
        <v>223</v>
      </c>
      <c r="B174" s="30" t="s">
        <v>174</v>
      </c>
      <c r="C174" s="46">
        <v>650</v>
      </c>
      <c r="D174" s="46">
        <v>106</v>
      </c>
      <c r="E174" s="46">
        <v>106</v>
      </c>
    </row>
    <row r="175" spans="1:5" s="33" customFormat="1" ht="86.25" customHeight="1">
      <c r="A175" s="34" t="s">
        <v>309</v>
      </c>
      <c r="B175" s="58" t="s">
        <v>310</v>
      </c>
      <c r="C175" s="46">
        <f>C176+C177</f>
        <v>25986.19473</v>
      </c>
      <c r="D175" s="46">
        <f>D176+D177</f>
        <v>0</v>
      </c>
      <c r="E175" s="46">
        <f>E176+E177</f>
        <v>0</v>
      </c>
    </row>
    <row r="176" spans="1:5" s="33" customFormat="1" ht="43.5" customHeight="1">
      <c r="A176" s="31" t="s">
        <v>311</v>
      </c>
      <c r="B176" s="30" t="s">
        <v>312</v>
      </c>
      <c r="C176" s="46">
        <v>23948.38179</v>
      </c>
      <c r="D176" s="46">
        <v>0</v>
      </c>
      <c r="E176" s="46">
        <v>0</v>
      </c>
    </row>
    <row r="177" spans="1:5" s="33" customFormat="1" ht="30" customHeight="1">
      <c r="A177" s="31" t="s">
        <v>313</v>
      </c>
      <c r="B177" s="30" t="s">
        <v>314</v>
      </c>
      <c r="C177" s="46">
        <v>2037.81294</v>
      </c>
      <c r="D177" s="46">
        <v>0</v>
      </c>
      <c r="E177" s="46">
        <v>0</v>
      </c>
    </row>
    <row r="178" spans="1:5" s="33" customFormat="1" ht="51.75" customHeight="1">
      <c r="A178" s="34" t="s">
        <v>315</v>
      </c>
      <c r="B178" s="58" t="s">
        <v>316</v>
      </c>
      <c r="C178" s="46">
        <f>C179+C180+C181</f>
        <v>-41824.737590000004</v>
      </c>
      <c r="D178" s="46">
        <v>0</v>
      </c>
      <c r="E178" s="46">
        <v>0</v>
      </c>
    </row>
    <row r="179" spans="1:5" s="33" customFormat="1" ht="82.5" customHeight="1">
      <c r="A179" s="31" t="s">
        <v>317</v>
      </c>
      <c r="B179" s="30" t="s">
        <v>318</v>
      </c>
      <c r="C179" s="46">
        <v>-5795.03275</v>
      </c>
      <c r="D179" s="46">
        <v>0</v>
      </c>
      <c r="E179" s="46">
        <v>0</v>
      </c>
    </row>
    <row r="180" spans="1:5" s="33" customFormat="1" ht="57.75" customHeight="1">
      <c r="A180" s="31" t="s">
        <v>319</v>
      </c>
      <c r="B180" s="30" t="s">
        <v>320</v>
      </c>
      <c r="C180" s="46">
        <v>-25409.80752</v>
      </c>
      <c r="D180" s="46">
        <v>0</v>
      </c>
      <c r="E180" s="46">
        <v>0</v>
      </c>
    </row>
    <row r="181" spans="1:5" s="33" customFormat="1" ht="57" customHeight="1">
      <c r="A181" s="31" t="s">
        <v>321</v>
      </c>
      <c r="B181" s="30" t="s">
        <v>320</v>
      </c>
      <c r="C181" s="46">
        <v>-10619.89732</v>
      </c>
      <c r="D181" s="46">
        <v>0</v>
      </c>
      <c r="E181" s="46">
        <v>0</v>
      </c>
    </row>
    <row r="182" spans="1:5" s="33" customFormat="1" ht="23.25" customHeight="1">
      <c r="A182" s="31"/>
      <c r="B182" s="59" t="s">
        <v>13</v>
      </c>
      <c r="C182" s="60">
        <f>C94+C18</f>
        <v>36700559.52753</v>
      </c>
      <c r="D182" s="60">
        <f>D94+D18</f>
        <v>32000624.017980002</v>
      </c>
      <c r="E182" s="60">
        <f>E94+E18</f>
        <v>32666789.733680002</v>
      </c>
    </row>
    <row r="183" spans="1:3" s="33" customFormat="1" ht="22.5" customHeight="1">
      <c r="A183" s="61"/>
      <c r="B183" s="62"/>
      <c r="C183" s="63"/>
    </row>
    <row r="184" spans="1:3" s="24" customFormat="1" ht="21.75" customHeight="1">
      <c r="A184" s="67" t="s">
        <v>327</v>
      </c>
      <c r="B184" s="67"/>
      <c r="C184" s="67"/>
    </row>
    <row r="185" spans="1:4" s="24" customFormat="1" ht="22.5" customHeight="1">
      <c r="A185" s="67" t="s">
        <v>280</v>
      </c>
      <c r="B185" s="67"/>
      <c r="C185" s="67"/>
      <c r="D185" s="67"/>
    </row>
    <row r="186" spans="1:3" ht="19.5" customHeight="1">
      <c r="A186" s="66"/>
      <c r="B186" s="66"/>
      <c r="C186" s="66"/>
    </row>
  </sheetData>
  <sheetProtection/>
  <mergeCells count="18">
    <mergeCell ref="D11:G11"/>
    <mergeCell ref="A15:A16"/>
    <mergeCell ref="D15:E15"/>
    <mergeCell ref="A185:D185"/>
    <mergeCell ref="B2:E2"/>
    <mergeCell ref="B3:E3"/>
    <mergeCell ref="B4:E4"/>
    <mergeCell ref="B5:E5"/>
    <mergeCell ref="B1:D1"/>
    <mergeCell ref="A186:C186"/>
    <mergeCell ref="A184:C184"/>
    <mergeCell ref="C15:C16"/>
    <mergeCell ref="A13:E13"/>
    <mergeCell ref="B15:B16"/>
    <mergeCell ref="D7:F7"/>
    <mergeCell ref="D8:G8"/>
    <mergeCell ref="D9:G9"/>
    <mergeCell ref="D10:G10"/>
  </mergeCells>
  <printOptions/>
  <pageMargins left="0.7874015748031497" right="0.31496062992125984" top="0.6692913385826772" bottom="0.6692913385826772" header="0.31496062992125984" footer="0.31496062992125984"/>
  <pageSetup fitToHeight="25" fitToWidth="1" horizontalDpi="300" verticalDpi="300" orientation="portrait" paperSize="9" scale="63" r:id="rId1"/>
  <headerFooter differentFirst="1">
    <oddHeader>&amp;C&amp;P</oddHeader>
  </headerFooter>
  <rowBreaks count="8" manualBreakCount="8">
    <brk id="36" max="4" man="1"/>
    <brk id="52" max="4" man="1"/>
    <brk id="64" max="4" man="1"/>
    <brk id="84" max="4" man="1"/>
    <brk id="122" max="4" man="1"/>
    <brk id="140" max="4" man="1"/>
    <brk id="149" max="4" man="1"/>
    <brk id="15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2024-03-22T08:33:07Z</cp:lastPrinted>
  <dcterms:created xsi:type="dcterms:W3CDTF">2004-10-05T07:40:56Z</dcterms:created>
  <dcterms:modified xsi:type="dcterms:W3CDTF">2024-03-29T09:52:12Z</dcterms:modified>
  <cp:category/>
  <cp:version/>
  <cp:contentType/>
  <cp:contentStatus/>
</cp:coreProperties>
</file>