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3250" windowHeight="13170"/>
  </bookViews>
  <sheets>
    <sheet name="Лист 1" sheetId="2" r:id="rId1"/>
  </sheets>
  <definedNames>
    <definedName name="_xlnm.Print_Titles" localSheetId="0">'Лист 1'!$13:$14</definedName>
  </definedNames>
  <calcPr calcId="145621"/>
</workbook>
</file>

<file path=xl/calcChain.xml><?xml version="1.0" encoding="utf-8"?>
<calcChain xmlns="http://schemas.openxmlformats.org/spreadsheetml/2006/main">
  <c r="F26" i="2" l="1"/>
  <c r="C26" i="2"/>
  <c r="D26" i="2"/>
  <c r="B26" i="2"/>
  <c r="G26" i="2" l="1"/>
  <c r="F23" i="2" l="1"/>
  <c r="E23" i="2"/>
  <c r="G23" i="2"/>
  <c r="E25" i="2" l="1"/>
  <c r="F25" i="2"/>
  <c r="G25" i="2"/>
  <c r="H25" i="2"/>
  <c r="H26" i="2"/>
  <c r="E7" i="2" l="1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E21" i="2"/>
  <c r="F21" i="2"/>
  <c r="G21" i="2"/>
  <c r="H21" i="2"/>
  <c r="E24" i="2"/>
  <c r="F24" i="2"/>
  <c r="G24" i="2"/>
  <c r="H24" i="2"/>
  <c r="G22" i="2" l="1"/>
  <c r="E22" i="2"/>
  <c r="F22" i="2"/>
  <c r="H22" i="2"/>
  <c r="H6" i="2"/>
  <c r="G6" i="2"/>
  <c r="F6" i="2" l="1"/>
  <c r="E6" i="2"/>
  <c r="E26" i="2" s="1"/>
</calcChain>
</file>

<file path=xl/sharedStrings.xml><?xml version="1.0" encoding="utf-8"?>
<sst xmlns="http://schemas.openxmlformats.org/spreadsheetml/2006/main" count="34" uniqueCount="34">
  <si>
    <t>5=2-4</t>
  </si>
  <si>
    <t>6=3-4</t>
  </si>
  <si>
    <t>% исполнения от плана</t>
  </si>
  <si>
    <t>% исполнения от кассового плана</t>
  </si>
  <si>
    <t>Исполнение бюджета Одинцовского городского округа Московской области в разрезе муниципальных программ</t>
  </si>
  <si>
    <t xml:space="preserve">       Муниципальная программа "Образование"</t>
  </si>
  <si>
    <t xml:space="preserve">       Муниципальная программа "Социальная защита населения"</t>
  </si>
  <si>
    <t xml:space="preserve">       Муниципальная программа "Спорт"</t>
  </si>
  <si>
    <t xml:space="preserve">       Муниципальная программа "Развитие сельского хозяйства"</t>
  </si>
  <si>
    <t xml:space="preserve">       Муниципальная программа "Экология и окружающая среда"</t>
  </si>
  <si>
    <t xml:space="preserve">       Муниципальная программа "Безопасность и обеспечение безопасности жизнедеятельности населения"</t>
  </si>
  <si>
    <t xml:space="preserve">       Муниципальная программа "Жилище"</t>
  </si>
  <si>
    <t xml:space="preserve">       Муниципальная программа "Предпринимательство"</t>
  </si>
  <si>
    <t xml:space="preserve">       Муниципальная программа "Управление имуществом и муниципальными финансами"</t>
  </si>
  <si>
    <t xml:space="preserve">      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</si>
  <si>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       Муниципальная программа "Развитие и функционирование дорожно-транспортного комплекса"</t>
  </si>
  <si>
    <t xml:space="preserve">       Муниципальная программа "Цифровое муниципальное образование"</t>
  </si>
  <si>
    <t xml:space="preserve">       Муниципальная программа "Архитектура и градостроительство"</t>
  </si>
  <si>
    <t xml:space="preserve">       Муниципальная программа "Формирование современной комфортной городской среды"</t>
  </si>
  <si>
    <t xml:space="preserve">       Руководство и управление в сфере установленных функций органов местного самоуправления</t>
  </si>
  <si>
    <t xml:space="preserve">       Непрограммные расходы</t>
  </si>
  <si>
    <t>Всего:</t>
  </si>
  <si>
    <t>Единицы измерения: млн. руб.</t>
  </si>
  <si>
    <t xml:space="preserve">Наименование </t>
  </si>
  <si>
    <t xml:space="preserve">       Муниципальная программа "Переселение граждан из аварийного жилищного фонда"</t>
  </si>
  <si>
    <t xml:space="preserve">       Муниципальная программа "Культура и туризм"</t>
  </si>
  <si>
    <t xml:space="preserve">       Муниципальная программа "Развитие инженерной инфраструктуры и энергоэффективности и отрасли обращения с отходами"</t>
  </si>
  <si>
    <t>за 1 квартал 2024 года</t>
  </si>
  <si>
    <t>План на 2024 год</t>
  </si>
  <si>
    <t>Кассовый план на 1 квартал 2024 года</t>
  </si>
  <si>
    <t>Исполнено              за 1 квартал 2024 года</t>
  </si>
  <si>
    <t>Отклонение исполнения от плана на 2024 год</t>
  </si>
  <si>
    <t>Отклонение исполнения от кассового плана за 1 квартал 2024 года</t>
  </si>
  <si>
    <t xml:space="preserve">       Муниципальная программа "Строительство и капитальный ремонт объектов социальной инфраструктуры"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</si>
</sst>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0" fontId="1" fillId="0" borderId="0"/>
  </cellStyleXfs>
  <cellXfs count="23">
    <xf numFmtId="0" fontId="0" fillId="0" borderId="0" xfId="0" applyNumberFormat="1" applyFill="1" applyAlignment="1" applyProtection="1"/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wrapText="1"/>
    </xf>
    <xf numFmtId="0" fontId="5" fillId="0" borderId="2" xfId="1" applyFont="1" applyFill="1" applyBorder="1" applyAlignment="1">
      <alignment horizontal="left" vertical="center" wrapText="1"/>
    </xf>
    <xf numFmtId="165" fontId="3" fillId="0" borderId="0" xfId="0" applyNumberFormat="1" applyFont="1" applyFill="1" applyAlignment="1" applyProtection="1"/>
    <xf numFmtId="165" fontId="6" fillId="0" borderId="2" xfId="1" applyNumberFormat="1" applyFont="1" applyFill="1" applyBorder="1" applyAlignment="1">
      <alignment horizontal="right" wrapText="1"/>
    </xf>
    <xf numFmtId="164" fontId="6" fillId="0" borderId="2" xfId="1" applyNumberFormat="1" applyFont="1" applyFill="1" applyBorder="1" applyAlignment="1">
      <alignment horizontal="right" wrapText="1"/>
    </xf>
    <xf numFmtId="165" fontId="5" fillId="0" borderId="2" xfId="1" applyNumberFormat="1" applyFont="1" applyFill="1" applyBorder="1" applyAlignment="1">
      <alignment horizontal="right" wrapText="1"/>
    </xf>
    <xf numFmtId="0" fontId="3" fillId="0" borderId="0" xfId="0" applyNumberFormat="1" applyFont="1" applyFill="1" applyAlignment="1" applyProtection="1">
      <alignment horizontal="left" wrapText="1"/>
    </xf>
    <xf numFmtId="0" fontId="3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wrapText="1"/>
    </xf>
    <xf numFmtId="0" fontId="4" fillId="0" borderId="5" xfId="0" applyNumberFormat="1" applyFont="1" applyFill="1" applyBorder="1" applyAlignment="1" applyProtection="1">
      <alignment horizontal="center" wrapText="1"/>
    </xf>
    <xf numFmtId="165" fontId="3" fillId="0" borderId="2" xfId="0" applyNumberFormat="1" applyFont="1" applyFill="1" applyBorder="1" applyAlignment="1" applyProtection="1">
      <alignment horizontal="center" wrapText="1"/>
    </xf>
    <xf numFmtId="164" fontId="3" fillId="0" borderId="2" xfId="0" applyNumberFormat="1" applyFont="1" applyFill="1" applyBorder="1" applyAlignment="1" applyProtection="1">
      <alignment horizontal="center" wrapText="1"/>
    </xf>
    <xf numFmtId="2" fontId="3" fillId="0" borderId="2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Обычный_Лист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workbookViewId="0">
      <selection activeCell="L8" sqref="L8"/>
    </sheetView>
  </sheetViews>
  <sheetFormatPr defaultColWidth="9.140625" defaultRowHeight="15" x14ac:dyDescent="0.25"/>
  <cols>
    <col min="1" max="1" width="50.7109375" style="3" customWidth="1"/>
    <col min="2" max="2" width="14.140625" style="3" customWidth="1"/>
    <col min="3" max="3" width="17.7109375" style="4" customWidth="1"/>
    <col min="4" max="4" width="13.7109375" style="3" customWidth="1"/>
    <col min="5" max="5" width="15.42578125" style="3" customWidth="1"/>
    <col min="6" max="6" width="16.140625" style="3" customWidth="1"/>
    <col min="7" max="7" width="12.7109375" style="3" customWidth="1"/>
    <col min="8" max="8" width="14.5703125" style="3" customWidth="1"/>
    <col min="9" max="16384" width="9.140625" style="3"/>
  </cols>
  <sheetData>
    <row r="1" spans="1:8" ht="15.75" customHeight="1" x14ac:dyDescent="0.25">
      <c r="A1" s="15" t="s">
        <v>4</v>
      </c>
      <c r="B1" s="15"/>
      <c r="C1" s="15"/>
      <c r="D1" s="15"/>
      <c r="E1" s="15"/>
      <c r="F1" s="15"/>
      <c r="G1" s="15"/>
      <c r="H1" s="15"/>
    </row>
    <row r="2" spans="1:8" ht="15.75" x14ac:dyDescent="0.25">
      <c r="A2" s="15" t="s">
        <v>27</v>
      </c>
      <c r="B2" s="15"/>
      <c r="C2" s="15"/>
      <c r="D2" s="15"/>
      <c r="E2" s="15"/>
      <c r="F2" s="15"/>
      <c r="G2" s="15"/>
      <c r="H2" s="15"/>
    </row>
    <row r="3" spans="1:8" x14ac:dyDescent="0.25">
      <c r="A3" s="13" t="s">
        <v>22</v>
      </c>
      <c r="B3" s="14"/>
    </row>
    <row r="4" spans="1:8" s="6" customFormat="1" ht="102.75" customHeight="1" x14ac:dyDescent="0.25">
      <c r="A4" s="5" t="s">
        <v>23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16" t="s">
        <v>2</v>
      </c>
      <c r="H4" s="16" t="s">
        <v>3</v>
      </c>
    </row>
    <row r="5" spans="1:8" x14ac:dyDescent="0.25">
      <c r="A5" s="1">
        <v>1</v>
      </c>
      <c r="B5" s="7">
        <v>2</v>
      </c>
      <c r="C5" s="7">
        <v>3</v>
      </c>
      <c r="D5" s="7">
        <v>4</v>
      </c>
      <c r="E5" s="7" t="s">
        <v>0</v>
      </c>
      <c r="F5" s="17" t="s">
        <v>1</v>
      </c>
      <c r="G5" s="18">
        <v>7</v>
      </c>
      <c r="H5" s="18">
        <v>8</v>
      </c>
    </row>
    <row r="6" spans="1:8" ht="28.5" x14ac:dyDescent="0.25">
      <c r="A6" s="8" t="s">
        <v>25</v>
      </c>
      <c r="B6" s="10">
        <v>1581.9290075199999</v>
      </c>
      <c r="C6" s="11">
        <v>392.05039319999997</v>
      </c>
      <c r="D6" s="11">
        <v>349.62023128999999</v>
      </c>
      <c r="E6" s="19">
        <f>B6-D6</f>
        <v>1232.3087762299999</v>
      </c>
      <c r="F6" s="20">
        <f>C6-D6</f>
        <v>42.430161909999981</v>
      </c>
      <c r="G6" s="21">
        <f>D6*100/B6</f>
        <v>22.100879978052987</v>
      </c>
      <c r="H6" s="21">
        <f>D6*100/C6</f>
        <v>89.177370397801212</v>
      </c>
    </row>
    <row r="7" spans="1:8" x14ac:dyDescent="0.25">
      <c r="A7" s="8" t="s">
        <v>5</v>
      </c>
      <c r="B7" s="10">
        <v>12200.834937289999</v>
      </c>
      <c r="C7" s="10">
        <v>3074.3254321899999</v>
      </c>
      <c r="D7" s="10">
        <v>2806.1193137400001</v>
      </c>
      <c r="E7" s="19">
        <f t="shared" ref="E7:E24" si="0">B7-D7</f>
        <v>9394.7156235499988</v>
      </c>
      <c r="F7" s="19">
        <f t="shared" ref="F7:F24" si="1">C7-D7</f>
        <v>268.20611844999985</v>
      </c>
      <c r="G7" s="21">
        <f t="shared" ref="G7:G24" si="2">D7*100/B7</f>
        <v>22.999403960162777</v>
      </c>
      <c r="H7" s="21">
        <f t="shared" ref="H7:H24" si="3">D7*100/C7</f>
        <v>91.275935994227424</v>
      </c>
    </row>
    <row r="8" spans="1:8" ht="28.5" x14ac:dyDescent="0.25">
      <c r="A8" s="8" t="s">
        <v>6</v>
      </c>
      <c r="B8" s="10">
        <v>244.5421188</v>
      </c>
      <c r="C8" s="10">
        <v>40.046578799999999</v>
      </c>
      <c r="D8" s="10">
        <v>27.1120093</v>
      </c>
      <c r="E8" s="19">
        <f t="shared" si="0"/>
        <v>217.43010949999999</v>
      </c>
      <c r="F8" s="19">
        <f t="shared" si="1"/>
        <v>12.934569499999998</v>
      </c>
      <c r="G8" s="21">
        <f t="shared" si="2"/>
        <v>11.086846483968552</v>
      </c>
      <c r="H8" s="21">
        <f t="shared" si="3"/>
        <v>67.701187248484757</v>
      </c>
    </row>
    <row r="9" spans="1:8" x14ac:dyDescent="0.25">
      <c r="A9" s="8" t="s">
        <v>7</v>
      </c>
      <c r="B9" s="10">
        <v>995.39700000000005</v>
      </c>
      <c r="C9" s="10">
        <v>224.614912</v>
      </c>
      <c r="D9" s="10">
        <v>203.34160467999999</v>
      </c>
      <c r="E9" s="19">
        <f t="shared" si="0"/>
        <v>792.05539532000012</v>
      </c>
      <c r="F9" s="19">
        <f t="shared" si="1"/>
        <v>21.273307320000015</v>
      </c>
      <c r="G9" s="21">
        <f t="shared" si="2"/>
        <v>20.428191433166866</v>
      </c>
      <c r="H9" s="21">
        <f t="shared" si="3"/>
        <v>90.528987087019402</v>
      </c>
    </row>
    <row r="10" spans="1:8" ht="28.5" x14ac:dyDescent="0.25">
      <c r="A10" s="8" t="s">
        <v>8</v>
      </c>
      <c r="B10" s="10">
        <v>16.491</v>
      </c>
      <c r="C10" s="10">
        <v>12.336</v>
      </c>
      <c r="D10" s="10">
        <v>2.0953190500000001</v>
      </c>
      <c r="E10" s="19">
        <f t="shared" si="0"/>
        <v>14.395680949999999</v>
      </c>
      <c r="F10" s="19">
        <f t="shared" si="1"/>
        <v>10.24068095</v>
      </c>
      <c r="G10" s="21">
        <f t="shared" si="2"/>
        <v>12.705833788126856</v>
      </c>
      <c r="H10" s="21">
        <f t="shared" si="3"/>
        <v>16.985400859273671</v>
      </c>
    </row>
    <row r="11" spans="1:8" ht="28.5" x14ac:dyDescent="0.25">
      <c r="A11" s="8" t="s">
        <v>9</v>
      </c>
      <c r="B11" s="10">
        <v>144.78191967000001</v>
      </c>
      <c r="C11" s="10">
        <v>22.393877849999999</v>
      </c>
      <c r="D11" s="10">
        <v>17.072427609999998</v>
      </c>
      <c r="E11" s="19">
        <f t="shared" si="0"/>
        <v>127.70949206</v>
      </c>
      <c r="F11" s="19">
        <f t="shared" si="1"/>
        <v>5.3214502400000008</v>
      </c>
      <c r="G11" s="21">
        <f t="shared" si="2"/>
        <v>11.791822935427996</v>
      </c>
      <c r="H11" s="21">
        <f t="shared" si="3"/>
        <v>76.237031050877135</v>
      </c>
    </row>
    <row r="12" spans="1:8" ht="42.75" x14ac:dyDescent="0.25">
      <c r="A12" s="8" t="s">
        <v>10</v>
      </c>
      <c r="B12" s="10">
        <v>536.14196702000004</v>
      </c>
      <c r="C12" s="10">
        <v>95.732837410000002</v>
      </c>
      <c r="D12" s="10">
        <v>73.535542309999997</v>
      </c>
      <c r="E12" s="19">
        <f t="shared" si="0"/>
        <v>462.60642471000006</v>
      </c>
      <c r="F12" s="19">
        <f t="shared" si="1"/>
        <v>22.197295100000005</v>
      </c>
      <c r="G12" s="21">
        <f t="shared" si="2"/>
        <v>13.715684806158228</v>
      </c>
      <c r="H12" s="21">
        <f t="shared" si="3"/>
        <v>76.813290297732962</v>
      </c>
    </row>
    <row r="13" spans="1:8" x14ac:dyDescent="0.25">
      <c r="A13" s="8" t="s">
        <v>11</v>
      </c>
      <c r="B13" s="10">
        <v>182.15700000000001</v>
      </c>
      <c r="C13" s="10">
        <v>0</v>
      </c>
      <c r="D13" s="10">
        <v>0</v>
      </c>
      <c r="E13" s="19">
        <f t="shared" si="0"/>
        <v>182.15700000000001</v>
      </c>
      <c r="F13" s="19">
        <f t="shared" si="1"/>
        <v>0</v>
      </c>
      <c r="G13" s="21">
        <f t="shared" si="2"/>
        <v>0</v>
      </c>
      <c r="H13" s="21">
        <v>0</v>
      </c>
    </row>
    <row r="14" spans="1:8" ht="57" x14ac:dyDescent="0.25">
      <c r="A14" s="8" t="s">
        <v>26</v>
      </c>
      <c r="B14" s="10">
        <v>3089.6743916300002</v>
      </c>
      <c r="C14" s="10">
        <v>41.792225729999998</v>
      </c>
      <c r="D14" s="10">
        <v>14.757596899999999</v>
      </c>
      <c r="E14" s="19">
        <f t="shared" si="0"/>
        <v>3074.9167947300002</v>
      </c>
      <c r="F14" s="19">
        <f t="shared" si="1"/>
        <v>27.034628829999999</v>
      </c>
      <c r="G14" s="21">
        <f t="shared" si="2"/>
        <v>0.47764246420201018</v>
      </c>
      <c r="H14" s="21">
        <f t="shared" si="3"/>
        <v>35.311823293025654</v>
      </c>
    </row>
    <row r="15" spans="1:8" ht="28.5" x14ac:dyDescent="0.25">
      <c r="A15" s="8" t="s">
        <v>12</v>
      </c>
      <c r="B15" s="10">
        <v>43.4</v>
      </c>
      <c r="C15" s="10">
        <v>1.037366</v>
      </c>
      <c r="D15" s="10">
        <v>0.16980600000000001</v>
      </c>
      <c r="E15" s="19">
        <f t="shared" si="0"/>
        <v>43.230193999999997</v>
      </c>
      <c r="F15" s="19">
        <f t="shared" si="1"/>
        <v>0.86756</v>
      </c>
      <c r="G15" s="21">
        <f t="shared" si="2"/>
        <v>0.3912580645161291</v>
      </c>
      <c r="H15" s="21">
        <f t="shared" si="3"/>
        <v>16.36895753282834</v>
      </c>
    </row>
    <row r="16" spans="1:8" ht="28.5" x14ac:dyDescent="0.25">
      <c r="A16" s="8" t="s">
        <v>13</v>
      </c>
      <c r="B16" s="10">
        <v>3382.8782253600002</v>
      </c>
      <c r="C16" s="10">
        <v>1027.9344137600001</v>
      </c>
      <c r="D16" s="10">
        <v>632.04626045999998</v>
      </c>
      <c r="E16" s="19">
        <f t="shared" si="0"/>
        <v>2750.8319649000005</v>
      </c>
      <c r="F16" s="19">
        <f t="shared" si="1"/>
        <v>395.88815330000011</v>
      </c>
      <c r="G16" s="21">
        <f t="shared" si="2"/>
        <v>18.683683489456339</v>
      </c>
      <c r="H16" s="21">
        <f t="shared" si="3"/>
        <v>61.487022128978822</v>
      </c>
    </row>
    <row r="17" spans="1:8" ht="71.25" x14ac:dyDescent="0.25">
      <c r="A17" s="8" t="s">
        <v>14</v>
      </c>
      <c r="B17" s="10">
        <v>170.9992</v>
      </c>
      <c r="C17" s="10">
        <v>38.663378000000002</v>
      </c>
      <c r="D17" s="10">
        <v>26.57031374</v>
      </c>
      <c r="E17" s="19">
        <f t="shared" si="0"/>
        <v>144.42888626000001</v>
      </c>
      <c r="F17" s="19">
        <f t="shared" si="1"/>
        <v>12.093064260000002</v>
      </c>
      <c r="G17" s="21">
        <f t="shared" si="2"/>
        <v>15.538267863241465</v>
      </c>
      <c r="H17" s="21">
        <f t="shared" si="3"/>
        <v>68.722173577280287</v>
      </c>
    </row>
    <row r="18" spans="1:8" ht="42.75" x14ac:dyDescent="0.25">
      <c r="A18" s="8" t="s">
        <v>15</v>
      </c>
      <c r="B18" s="10">
        <v>2735.3471642200002</v>
      </c>
      <c r="C18" s="10">
        <v>448.86576079999998</v>
      </c>
      <c r="D18" s="10">
        <v>304.67467594999999</v>
      </c>
      <c r="E18" s="19">
        <f t="shared" si="0"/>
        <v>2430.67248827</v>
      </c>
      <c r="F18" s="19">
        <f t="shared" si="1"/>
        <v>144.19108484999998</v>
      </c>
      <c r="G18" s="21">
        <f t="shared" si="2"/>
        <v>11.138428055324367</v>
      </c>
      <c r="H18" s="21">
        <f t="shared" si="3"/>
        <v>67.876568577426681</v>
      </c>
    </row>
    <row r="19" spans="1:8" ht="28.5" x14ac:dyDescent="0.25">
      <c r="A19" s="8" t="s">
        <v>16</v>
      </c>
      <c r="B19" s="10">
        <v>465.51829700000002</v>
      </c>
      <c r="C19" s="10">
        <v>123.26831479000001</v>
      </c>
      <c r="D19" s="10">
        <v>103.21947127</v>
      </c>
      <c r="E19" s="19">
        <f t="shared" si="0"/>
        <v>362.29882573000003</v>
      </c>
      <c r="F19" s="19">
        <f t="shared" si="1"/>
        <v>20.048843520000005</v>
      </c>
      <c r="G19" s="21">
        <f t="shared" si="2"/>
        <v>22.17302132594801</v>
      </c>
      <c r="H19" s="21">
        <f t="shared" si="3"/>
        <v>83.735606709513931</v>
      </c>
    </row>
    <row r="20" spans="1:8" ht="28.5" x14ac:dyDescent="0.25">
      <c r="A20" s="8" t="s">
        <v>17</v>
      </c>
      <c r="B20" s="10">
        <v>15.95415</v>
      </c>
      <c r="C20" s="10">
        <v>0</v>
      </c>
      <c r="D20" s="10">
        <v>0</v>
      </c>
      <c r="E20" s="19">
        <f t="shared" si="0"/>
        <v>15.95415</v>
      </c>
      <c r="F20" s="19">
        <f t="shared" si="1"/>
        <v>0</v>
      </c>
      <c r="G20" s="21">
        <f t="shared" si="2"/>
        <v>0</v>
      </c>
      <c r="H20" s="21">
        <v>0</v>
      </c>
    </row>
    <row r="21" spans="1:8" ht="28.5" x14ac:dyDescent="0.25">
      <c r="A21" s="8" t="s">
        <v>18</v>
      </c>
      <c r="B21" s="10">
        <v>6377.7419803499997</v>
      </c>
      <c r="C21" s="10">
        <v>1047.6590619599999</v>
      </c>
      <c r="D21" s="10">
        <v>787.98487053999997</v>
      </c>
      <c r="E21" s="19">
        <f t="shared" si="0"/>
        <v>5589.7571098099997</v>
      </c>
      <c r="F21" s="19">
        <f t="shared" si="1"/>
        <v>259.67419141999994</v>
      </c>
      <c r="G21" s="21">
        <f t="shared" si="2"/>
        <v>12.355232823275122</v>
      </c>
      <c r="H21" s="21">
        <f t="shared" si="3"/>
        <v>75.213864810734165</v>
      </c>
    </row>
    <row r="22" spans="1:8" ht="42.75" x14ac:dyDescent="0.25">
      <c r="A22" s="8" t="s">
        <v>33</v>
      </c>
      <c r="B22" s="10">
        <v>6836.1493936699999</v>
      </c>
      <c r="C22" s="10">
        <v>1193.3862716799999</v>
      </c>
      <c r="D22" s="10">
        <v>782.16500602999997</v>
      </c>
      <c r="E22" s="19">
        <f t="shared" ref="E22:E23" si="4">B22-D22</f>
        <v>6053.98438764</v>
      </c>
      <c r="F22" s="19">
        <f t="shared" ref="F22:F23" si="5">C22-D22</f>
        <v>411.22126564999996</v>
      </c>
      <c r="G22" s="21">
        <f t="shared" ref="G22:G23" si="6">D22*100/B22</f>
        <v>11.441602004108532</v>
      </c>
      <c r="H22" s="21">
        <f t="shared" ref="H22" si="7">D22*100/C22</f>
        <v>65.541646036274599</v>
      </c>
    </row>
    <row r="23" spans="1:8" ht="28.5" x14ac:dyDescent="0.25">
      <c r="A23" s="8" t="s">
        <v>24</v>
      </c>
      <c r="B23" s="10">
        <v>38.133532000000002</v>
      </c>
      <c r="C23" s="10">
        <v>0</v>
      </c>
      <c r="D23" s="10">
        <v>0</v>
      </c>
      <c r="E23" s="19">
        <f t="shared" si="4"/>
        <v>38.133532000000002</v>
      </c>
      <c r="F23" s="19">
        <f t="shared" si="5"/>
        <v>0</v>
      </c>
      <c r="G23" s="21">
        <f t="shared" si="6"/>
        <v>0</v>
      </c>
      <c r="H23" s="21">
        <v>0</v>
      </c>
    </row>
    <row r="24" spans="1:8" ht="42.75" x14ac:dyDescent="0.25">
      <c r="A24" s="8" t="s">
        <v>19</v>
      </c>
      <c r="B24" s="10">
        <v>47.942799999999998</v>
      </c>
      <c r="C24" s="10">
        <v>13.5547</v>
      </c>
      <c r="D24" s="10">
        <v>10.798335570000001</v>
      </c>
      <c r="E24" s="19">
        <f t="shared" si="0"/>
        <v>37.144464429999999</v>
      </c>
      <c r="F24" s="19">
        <f t="shared" si="1"/>
        <v>2.7563644299999996</v>
      </c>
      <c r="G24" s="21">
        <f t="shared" si="2"/>
        <v>22.523372790074845</v>
      </c>
      <c r="H24" s="21">
        <f t="shared" si="3"/>
        <v>79.664880594922806</v>
      </c>
    </row>
    <row r="25" spans="1:8" x14ac:dyDescent="0.25">
      <c r="A25" s="8" t="s">
        <v>20</v>
      </c>
      <c r="B25" s="10">
        <v>407.90972435999998</v>
      </c>
      <c r="C25" s="10">
        <v>168.49699863999999</v>
      </c>
      <c r="D25" s="10">
        <v>31.436822299999999</v>
      </c>
      <c r="E25" s="19">
        <f t="shared" ref="E25" si="8">B25-D25</f>
        <v>376.47290205999997</v>
      </c>
      <c r="F25" s="19">
        <f t="shared" ref="F25" si="9">C25-D25</f>
        <v>137.06017634</v>
      </c>
      <c r="G25" s="21">
        <f t="shared" ref="G25" si="10">D25*100/B25</f>
        <v>7.7068087428716181</v>
      </c>
      <c r="H25" s="21">
        <f t="shared" ref="H25:H26" si="11">D25*100/C25</f>
        <v>18.657200160084702</v>
      </c>
    </row>
    <row r="26" spans="1:8" s="2" customFormat="1" ht="30.75" customHeight="1" x14ac:dyDescent="0.2">
      <c r="A26" s="8" t="s">
        <v>21</v>
      </c>
      <c r="B26" s="12">
        <f>SUM(B6:B25)</f>
        <v>39513.923808889995</v>
      </c>
      <c r="C26" s="12">
        <f t="shared" ref="C26:D26" si="12">SUM(C6:C25)</f>
        <v>7966.1585228100012</v>
      </c>
      <c r="D26" s="12">
        <f t="shared" si="12"/>
        <v>6172.7196067399991</v>
      </c>
      <c r="E26" s="12">
        <f t="shared" ref="E26" si="13">SUM(E6:E25)</f>
        <v>33341.204202149995</v>
      </c>
      <c r="F26" s="12">
        <f>SUM(F6:F25)</f>
        <v>1793.43891607</v>
      </c>
      <c r="G26" s="22">
        <f>D26*100/B26</f>
        <v>15.621631596483557</v>
      </c>
      <c r="H26" s="22">
        <f t="shared" si="11"/>
        <v>77.486778464993677</v>
      </c>
    </row>
    <row r="29" spans="1:8" x14ac:dyDescent="0.25">
      <c r="C29" s="9"/>
    </row>
    <row r="30" spans="1:8" x14ac:dyDescent="0.25">
      <c r="C30" s="9"/>
    </row>
  </sheetData>
  <mergeCells count="3">
    <mergeCell ref="A3:B3"/>
    <mergeCell ref="A1:H1"/>
    <mergeCell ref="A2:H2"/>
  </mergeCells>
  <pageMargins left="0.55118110236220474" right="0" top="0.74803149606299213" bottom="0.51181102362204722" header="0.51181102362204722" footer="0.31496062992125984"/>
  <pageSetup paperSize="9" scale="61" fitToHeight="0" orientation="portrait" r:id="rId1"/>
  <headerFooter>
    <evenHeader>&amp;LФКУ Администрации Одинцовского муниципального района</evenHeader>
    <evenFooter>&amp;L 30.08.2018 10:51:05&amp;R&amp;P/&amp;N</evenFooter>
    <firstHeader>&amp;LФКУ Администрации Одинцовского муниципального района</firstHeader>
    <firstFooter>&amp;L 30.08.2018 10:51:05&amp;R&amp;P/&amp;N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Сулягина Алена Алексеевна</cp:lastModifiedBy>
  <cp:lastPrinted>2022-09-28T12:22:03Z</cp:lastPrinted>
  <dcterms:created xsi:type="dcterms:W3CDTF">2018-08-30T07:51:05Z</dcterms:created>
  <dcterms:modified xsi:type="dcterms:W3CDTF">2024-07-08T09:07:16Z</dcterms:modified>
</cp:coreProperties>
</file>