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МА РАЗВИТИЯ ОД. Р-НА\Программа 2023-2027\10_2024\Желонко\в Прокуратуру\"/>
    </mc:Choice>
  </mc:AlternateContent>
  <bookViews>
    <workbookView xWindow="0" yWindow="0" windowWidth="28800" windowHeight="11430"/>
  </bookViews>
  <sheets>
    <sheet name="подпрограма 1" sheetId="1" r:id="rId1"/>
  </sheets>
  <definedNames>
    <definedName name="_xlnm.Print_Titles" localSheetId="0">'подпрограма 1'!$7:$7</definedName>
    <definedName name="_xlnm.Print_Area" localSheetId="0">'подпрограма 1'!$A$1:$O$72</definedName>
  </definedNames>
  <calcPr calcId="162913"/>
</workbook>
</file>

<file path=xl/calcChain.xml><?xml version="1.0" encoding="utf-8"?>
<calcChain xmlns="http://schemas.openxmlformats.org/spreadsheetml/2006/main">
  <c r="L53" i="1" l="1"/>
  <c r="M53" i="1"/>
  <c r="N53" i="1"/>
  <c r="M62" i="1" l="1"/>
  <c r="M66" i="1" s="1"/>
  <c r="N62" i="1"/>
  <c r="N66" i="1" s="1"/>
  <c r="L62" i="1"/>
  <c r="L66" i="1" s="1"/>
  <c r="E65" i="1" l="1"/>
  <c r="E68" i="1"/>
  <c r="E21" i="1"/>
  <c r="F20" i="1"/>
  <c r="F62" i="1"/>
  <c r="F61" i="1" s="1"/>
  <c r="F67" i="1"/>
  <c r="E67" i="1" s="1"/>
  <c r="F65" i="1"/>
  <c r="E60" i="1"/>
  <c r="F55" i="1"/>
  <c r="F54" i="1"/>
  <c r="F53" i="1"/>
  <c r="F52" i="1" s="1"/>
  <c r="E31" i="1"/>
  <c r="E56" i="1"/>
  <c r="E57" i="1"/>
  <c r="F46" i="1"/>
  <c r="E27" i="1"/>
  <c r="F66" i="1" l="1"/>
  <c r="F64" i="1"/>
  <c r="E17" i="1"/>
  <c r="E14" i="1"/>
  <c r="G21" i="1" l="1"/>
  <c r="G17" i="1" l="1"/>
  <c r="G48" i="1" l="1"/>
  <c r="G49" i="1"/>
  <c r="G50" i="1"/>
  <c r="M55" i="1" l="1"/>
  <c r="N55" i="1"/>
  <c r="L55" i="1"/>
  <c r="G54" i="1"/>
  <c r="G20" i="1" l="1"/>
  <c r="G67" i="1"/>
  <c r="G53" i="1" l="1"/>
  <c r="G52" i="1" s="1"/>
  <c r="G47" i="1"/>
  <c r="G65" i="1" s="1"/>
  <c r="G42" i="1"/>
  <c r="G41" i="1"/>
  <c r="G40" i="1"/>
  <c r="G39" i="1"/>
  <c r="G37" i="1"/>
  <c r="G36" i="1"/>
  <c r="G35" i="1"/>
  <c r="G34" i="1"/>
  <c r="G62" i="1" l="1"/>
  <c r="E62" i="1" s="1"/>
  <c r="G46" i="1"/>
  <c r="G38" i="1"/>
  <c r="G33" i="1"/>
  <c r="G57" i="1"/>
  <c r="G55" i="1" l="1"/>
  <c r="E55" i="1" s="1"/>
  <c r="G61" i="1"/>
  <c r="G66" i="1"/>
  <c r="L21" i="1"/>
  <c r="M21" i="1"/>
  <c r="M20" i="1" s="1"/>
  <c r="N21" i="1"/>
  <c r="N20" i="1" s="1"/>
  <c r="G64" i="1" l="1"/>
  <c r="E20" i="1"/>
  <c r="L20" i="1"/>
  <c r="L31" i="1"/>
  <c r="M31" i="1"/>
  <c r="N31" i="1"/>
  <c r="N38" i="1" l="1"/>
  <c r="M38" i="1"/>
  <c r="L38" i="1"/>
  <c r="E38" i="1"/>
  <c r="E33" i="1"/>
  <c r="L33" i="1"/>
  <c r="M33" i="1"/>
  <c r="N33" i="1"/>
  <c r="L67" i="1"/>
  <c r="M67" i="1"/>
  <c r="N67" i="1"/>
  <c r="L65" i="1"/>
  <c r="M65" i="1"/>
  <c r="N65" i="1"/>
  <c r="E46" i="1"/>
  <c r="L46" i="1"/>
  <c r="M46" i="1"/>
  <c r="N46" i="1"/>
  <c r="E53" i="1" l="1"/>
  <c r="M52" i="1"/>
  <c r="M61" i="1"/>
  <c r="E52" i="1"/>
  <c r="N61" i="1"/>
  <c r="N64" i="1"/>
  <c r="N52" i="1"/>
  <c r="L52" i="1"/>
  <c r="L61" i="1" l="1"/>
  <c r="E61" i="1" s="1"/>
  <c r="M64" i="1"/>
  <c r="E66" i="1" l="1"/>
  <c r="L64" i="1"/>
  <c r="E64" i="1" s="1"/>
</calcChain>
</file>

<file path=xl/sharedStrings.xml><?xml version="1.0" encoding="utf-8"?>
<sst xmlns="http://schemas.openxmlformats.org/spreadsheetml/2006/main" count="210" uniqueCount="70">
  <si>
    <t>№ п/п</t>
  </si>
  <si>
    <t>Срок испол-нения меро-   приятия</t>
  </si>
  <si>
    <t>Источники финансирования</t>
  </si>
  <si>
    <t xml:space="preserve">Всего, 
(тыс. руб.)           </t>
  </si>
  <si>
    <t>Средства бюджета Московской области</t>
  </si>
  <si>
    <t>Средства федерального бюджета</t>
  </si>
  <si>
    <t>Внебюджетные источники</t>
  </si>
  <si>
    <t>ИТОГО:</t>
  </si>
  <si>
    <t>СОГЛАСОВАНО:</t>
  </si>
  <si>
    <t>Начальник управления бухгалтерского учета и отчетности- главный бухгалтер</t>
  </si>
  <si>
    <t>2023 год</t>
  </si>
  <si>
    <t>2024 год</t>
  </si>
  <si>
    <t>Приложение  № 1
к постановлению Администрации
Одинцовского городского округа
от ___ _________2019 № _______</t>
  </si>
  <si>
    <t>Мероприятие  подпрограммы</t>
  </si>
  <si>
    <t>Объем финансирования по годам (тыс. руб.)</t>
  </si>
  <si>
    <t xml:space="preserve">Средства
бюджета 
Одинцовского
городского округа
</t>
  </si>
  <si>
    <t>Средства бюджета Одинцовского городского округа</t>
  </si>
  <si>
    <t xml:space="preserve">Средства бюджета Московской области
</t>
  </si>
  <si>
    <t>1.1</t>
  </si>
  <si>
    <t xml:space="preserve">Средства
бюджета 
Одинцовского
городского округа
</t>
  </si>
  <si>
    <t xml:space="preserve">Перечень мероприятий муниципальной программы 
Одинцовского городского округа Московской области
 «Развитие сельского хозяйства» </t>
  </si>
  <si>
    <t xml:space="preserve">Мероприятие 01.01.
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
</t>
  </si>
  <si>
    <t>Основное мероприятие 01. Реализация мероприятий в области мелиорации земель сельскохозяйственного назначения.</t>
  </si>
  <si>
    <t>Мероприятие 01.01. 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назначения, а также проведение культуртехнических мероприятий</t>
  </si>
  <si>
    <t>2023-2027 гг</t>
  </si>
  <si>
    <t>2025 год</t>
  </si>
  <si>
    <t>2026 год</t>
  </si>
  <si>
    <t xml:space="preserve">Мероприятие 06.01.
Развитие приоритетных отраслей АПК
</t>
  </si>
  <si>
    <t>Основное мероприятие 01. Создание условий для обеспечения доступным и комфортным жильем сельского населения</t>
  </si>
  <si>
    <t xml:space="preserve">Мероприятие 01.01.
Улучшение жилищных условий граждан, проживающих на сельских территориях </t>
  </si>
  <si>
    <t>Основное мероприятие 01.  Сохранение ветеринарно-санитарного благополучия</t>
  </si>
  <si>
    <t>Итого по подпрограмме  «Вовлечение в оборот земель сельскохозяйственного назначения и развитие мелиорации»</t>
  </si>
  <si>
    <t>Итого по подпрограмме «Комплексное развитие сельских территорий»</t>
  </si>
  <si>
    <t>Итого по подпрограмме «Обеспечение эпизоотического и ветеринарно-санитарного благополучия и развитие государственной ветеринарной службы»</t>
  </si>
  <si>
    <t>В пределах средств, предусмотренных на обеспечение деятельности отдела сельского хозяйства и экологии Управления муниципального земельного контроля,  сельского хозяйства и экологии</t>
  </si>
  <si>
    <t>1.1.</t>
  </si>
  <si>
    <t>1.2.</t>
  </si>
  <si>
    <t xml:space="preserve">Основное мероприятие 06.
Создание условий для развития сельскохозяйственного производства, расширения рынка сельскохозяйственной продукции, сырья и продовольствия
</t>
  </si>
  <si>
    <t xml:space="preserve">Подпрограмма 1   «Развитие отраслей сельского хозяйства и перерабатывающей промышленности» </t>
  </si>
  <si>
    <t>Всего</t>
  </si>
  <si>
    <t xml:space="preserve">2026 год </t>
  </si>
  <si>
    <t xml:space="preserve">2027 год </t>
  </si>
  <si>
    <t xml:space="preserve"> Подпрограмма 2  «Вовлечение в оборот земель сельскохозяйственного назначения и развитие мелиорации»  </t>
  </si>
  <si>
    <t>Площадь земельных участков, находящихся в муниципальной собственности и государственная собственность на которые не разграничена, поставленных на государственный кадастровый учет, га</t>
  </si>
  <si>
    <t>Вовлечение в оборот выбывших сельскохозяйственных угодий за счет проведения культуртехнических мероприятий,  тыс. га</t>
  </si>
  <si>
    <t>Подпрограмма 3  «Комплексное развитие сельских территорий»</t>
  </si>
  <si>
    <t>Осуществлено строительство (приобретение) жилья гражданами, проживающими на сельских территориях или изъявившими желание постоянно проживать на сельских территориях, и нуждающимися в улучшении жилищных условий, которым предоставлены целевые социальные выплаты, квадратный метр</t>
  </si>
  <si>
    <t>Подпрограмма  4 «Обеспечение эпизоотического и ветеринарно-санитарного благополучия и развитие государственной ветеринарной службы»</t>
  </si>
  <si>
    <t>Количество собак без владельцев, подлежащих отлову, голов</t>
  </si>
  <si>
    <t xml:space="preserve">Ответственный за выполнение мероприятия программы </t>
  </si>
  <si>
    <t>Производство молока в хозяйствах всех категорий, 
тыс. тонн</t>
  </si>
  <si>
    <t>Инвестиции в основной капитал по видам экономической деятельности: Растениеводство и животноводство, охота и предоставление соответствующих услуг в этих областях, Производство пищевых продуктов, Производство напитков,
 млн рублей</t>
  </si>
  <si>
    <t>Итого по подпрограмме  «Развитие отраслей сельского хозяйства и перерабатывающей промышленности»</t>
  </si>
  <si>
    <t>ИТОГО по муниципальной программе</t>
  </si>
  <si>
    <t>Х</t>
  </si>
  <si>
    <t>».</t>
  </si>
  <si>
    <t>Мероприятие 01.02.
Проведение мероприятий по комплексной борьбе с борщевиком Сосновского</t>
  </si>
  <si>
    <t>Площадь земель, обработанных от борщевика Сосновского, га</t>
  </si>
  <si>
    <t>Плановое значение на 2024 год</t>
  </si>
  <si>
    <t>1 квартал</t>
  </si>
  <si>
    <t>1 полугодие</t>
  </si>
  <si>
    <t>9 месяцев</t>
  </si>
  <si>
    <t>12 месяцев</t>
  </si>
  <si>
    <t>2027 год</t>
  </si>
  <si>
    <t>Н.А. Стародубова</t>
  </si>
  <si>
    <t>в том числе</t>
  </si>
  <si>
    <t>Отдел координации в сфере сельского хозяйства, бытовых услуг и придорожного сервиса Управления развития потребительского рынка и услуг</t>
  </si>
  <si>
    <t>Начальник Управления развития потребительского рынка и услуг</t>
  </si>
  <si>
    <t>Р.В. Ларичкин</t>
  </si>
  <si>
    <t xml:space="preserve"> Приложение 2
к постановлению Администрации 
       Одинцовского  городского округа         
от___ __________2024 №______  
 «Приложение 1  
к муниципальной программе»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</si>
</sst>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00"/>
    <numFmt numFmtId="166" formatCode="0.00000"/>
    <numFmt numFmtId="167" formatCode="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0" fillId="0" borderId="0" xfId="0" applyFont="1"/>
    <xf numFmtId="165" fontId="5" fillId="0" borderId="0" xfId="0" applyNumberFormat="1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5" fillId="0" borderId="0" xfId="0" applyFont="1" applyFill="1"/>
    <xf numFmtId="166" fontId="9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/>
    <xf numFmtId="166" fontId="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vertical="top" wrapText="1"/>
    </xf>
    <xf numFmtId="166" fontId="20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165" fontId="2" fillId="0" borderId="2" xfId="0" applyNumberFormat="1" applyFont="1" applyFill="1" applyBorder="1" applyAlignment="1">
      <alignment vertical="top"/>
    </xf>
    <xf numFmtId="166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vertical="top" wrapText="1"/>
    </xf>
    <xf numFmtId="49" fontId="9" fillId="0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center" vertical="center" wrapText="1"/>
    </xf>
    <xf numFmtId="167" fontId="20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top"/>
    </xf>
    <xf numFmtId="166" fontId="18" fillId="0" borderId="2" xfId="0" applyNumberFormat="1" applyFont="1" applyFill="1" applyBorder="1" applyAlignment="1">
      <alignment horizontal="center" vertical="center"/>
    </xf>
    <xf numFmtId="166" fontId="20" fillId="0" borderId="3" xfId="0" applyNumberFormat="1" applyFont="1" applyFill="1" applyBorder="1" applyAlignment="1">
      <alignment horizontal="center" vertical="center"/>
    </xf>
    <xf numFmtId="16" fontId="18" fillId="0" borderId="2" xfId="0" applyNumberFormat="1" applyFont="1" applyFill="1" applyBorder="1" applyAlignment="1">
      <alignment horizontal="center" vertical="top" wrapText="1"/>
    </xf>
    <xf numFmtId="0" fontId="20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vertical="top" wrapText="1"/>
    </xf>
    <xf numFmtId="0" fontId="25" fillId="0" borderId="2" xfId="0" applyFont="1" applyFill="1" applyBorder="1" applyAlignment="1">
      <alignment vertical="top" wrapText="1"/>
    </xf>
    <xf numFmtId="0" fontId="23" fillId="0" borderId="2" xfId="0" applyFont="1" applyFill="1" applyBorder="1" applyAlignment="1">
      <alignment horizontal="left" vertical="center" wrapText="1"/>
    </xf>
    <xf numFmtId="165" fontId="18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165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 wrapText="1"/>
    </xf>
    <xf numFmtId="0" fontId="8" fillId="0" borderId="0" xfId="0" applyFont="1" applyFill="1"/>
    <xf numFmtId="0" fontId="10" fillId="0" borderId="0" xfId="0" applyFont="1" applyFill="1"/>
    <xf numFmtId="0" fontId="1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 vertical="center" wrapText="1"/>
    </xf>
    <xf numFmtId="166" fontId="20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wrapText="1"/>
    </xf>
    <xf numFmtId="0" fontId="3" fillId="0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/>
    <xf numFmtId="0" fontId="0" fillId="0" borderId="0" xfId="0" applyFont="1" applyFill="1" applyAlignment="1"/>
    <xf numFmtId="16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wrapText="1"/>
    </xf>
    <xf numFmtId="166" fontId="20" fillId="0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justify" vertical="top" wrapText="1"/>
    </xf>
    <xf numFmtId="166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wrapText="1"/>
    </xf>
    <xf numFmtId="0" fontId="23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16" fontId="18" fillId="0" borderId="2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/>
    <xf numFmtId="0" fontId="5" fillId="0" borderId="2" xfId="0" applyFont="1" applyFill="1" applyBorder="1" applyAlignment="1"/>
    <xf numFmtId="0" fontId="26" fillId="0" borderId="2" xfId="0" applyFont="1" applyFill="1" applyBorder="1" applyAlignment="1">
      <alignment horizontal="left" vertical="top" wrapText="1"/>
    </xf>
    <xf numFmtId="16" fontId="18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5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3" xfId="4"/>
    <cellStyle name="Обычный 4" xfId="2"/>
    <cellStyle name="Обычный 5" xfId="1"/>
    <cellStyle name="Финансовый 2" xfId="5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abSelected="1" view="pageBreakPreview" topLeftCell="A2" zoomScaleNormal="100" zoomScaleSheetLayoutView="100" workbookViewId="0">
      <selection activeCell="G65" sqref="G65:K65"/>
    </sheetView>
  </sheetViews>
  <sheetFormatPr defaultRowHeight="54" customHeight="1" x14ac:dyDescent="0.25"/>
  <cols>
    <col min="1" max="1" width="5" style="3" customWidth="1"/>
    <col min="2" max="2" width="16.140625" style="3" customWidth="1"/>
    <col min="3" max="3" width="9.28515625" style="4" customWidth="1"/>
    <col min="4" max="4" width="11.7109375" style="3" customWidth="1"/>
    <col min="5" max="6" width="10.5703125" style="3" customWidth="1"/>
    <col min="7" max="7" width="9.28515625" style="3" customWidth="1"/>
    <col min="8" max="8" width="9.42578125" style="3" customWidth="1"/>
    <col min="9" max="9" width="10.28515625" style="3" customWidth="1"/>
    <col min="10" max="10" width="9.85546875" style="3" customWidth="1"/>
    <col min="11" max="11" width="10.7109375" style="3" customWidth="1"/>
    <col min="12" max="12" width="14.140625" style="3" customWidth="1"/>
    <col min="13" max="13" width="11.7109375" style="3" customWidth="1"/>
    <col min="14" max="14" width="10.85546875" style="3" customWidth="1"/>
    <col min="15" max="15" width="13.5703125" style="3" customWidth="1"/>
    <col min="16" max="16" width="10.85546875" style="1" bestFit="1" customWidth="1"/>
    <col min="17" max="17" width="12.42578125" style="1" bestFit="1" customWidth="1"/>
    <col min="18" max="18" width="70.5703125" style="1" customWidth="1"/>
    <col min="19" max="29" width="9.140625" style="1"/>
    <col min="30" max="16384" width="9.140625" style="2"/>
  </cols>
  <sheetData>
    <row r="1" spans="1:29" ht="60" hidden="1" customHeight="1" x14ac:dyDescent="0.25">
      <c r="M1" s="90" t="s">
        <v>12</v>
      </c>
      <c r="N1" s="91"/>
      <c r="O1" s="91"/>
    </row>
    <row r="2" spans="1:29" ht="60" customHeight="1" x14ac:dyDescent="0.25">
      <c r="M2" s="90" t="s">
        <v>69</v>
      </c>
      <c r="N2" s="91"/>
      <c r="O2" s="91"/>
    </row>
    <row r="3" spans="1:29" ht="34.5" customHeight="1" x14ac:dyDescent="0.25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9"/>
      <c r="M3" s="91"/>
      <c r="N3" s="91"/>
      <c r="O3" s="91"/>
      <c r="P3" s="3"/>
    </row>
    <row r="4" spans="1:29" ht="57.75" customHeight="1" x14ac:dyDescent="0.25">
      <c r="A4" s="109" t="s">
        <v>20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29" ht="30" customHeight="1" x14ac:dyDescent="0.25">
      <c r="A5" s="111" t="s">
        <v>0</v>
      </c>
      <c r="B5" s="111" t="s">
        <v>13</v>
      </c>
      <c r="C5" s="111" t="s">
        <v>1</v>
      </c>
      <c r="D5" s="111" t="s">
        <v>2</v>
      </c>
      <c r="E5" s="111" t="s">
        <v>3</v>
      </c>
      <c r="F5" s="25"/>
      <c r="G5" s="111" t="s">
        <v>14</v>
      </c>
      <c r="H5" s="115"/>
      <c r="I5" s="115"/>
      <c r="J5" s="115"/>
      <c r="K5" s="115"/>
      <c r="L5" s="115"/>
      <c r="M5" s="115"/>
      <c r="N5" s="115"/>
      <c r="O5" s="111" t="s">
        <v>49</v>
      </c>
    </row>
    <row r="6" spans="1:29" ht="43.5" customHeight="1" x14ac:dyDescent="0.25">
      <c r="A6" s="111"/>
      <c r="B6" s="111"/>
      <c r="C6" s="111"/>
      <c r="D6" s="111"/>
      <c r="E6" s="111"/>
      <c r="F6" s="28" t="s">
        <v>10</v>
      </c>
      <c r="G6" s="116" t="s">
        <v>11</v>
      </c>
      <c r="H6" s="117"/>
      <c r="I6" s="117"/>
      <c r="J6" s="117"/>
      <c r="K6" s="118"/>
      <c r="L6" s="28" t="s">
        <v>25</v>
      </c>
      <c r="M6" s="28" t="s">
        <v>26</v>
      </c>
      <c r="N6" s="14" t="s">
        <v>63</v>
      </c>
      <c r="O6" s="111"/>
      <c r="V6" s="2"/>
      <c r="W6" s="2"/>
      <c r="X6" s="2"/>
      <c r="Y6" s="2"/>
      <c r="Z6" s="2"/>
      <c r="AA6" s="2"/>
      <c r="AB6" s="2"/>
      <c r="AC6" s="2"/>
    </row>
    <row r="7" spans="1:29" ht="11.25" customHeight="1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26"/>
      <c r="G7" s="119">
        <v>6</v>
      </c>
      <c r="H7" s="120"/>
      <c r="I7" s="120"/>
      <c r="J7" s="120"/>
      <c r="K7" s="120"/>
      <c r="L7" s="15">
        <v>7</v>
      </c>
      <c r="M7" s="15">
        <v>8</v>
      </c>
      <c r="N7" s="15">
        <v>9</v>
      </c>
      <c r="O7" s="15">
        <v>11</v>
      </c>
      <c r="V7" s="2"/>
      <c r="W7" s="2"/>
      <c r="X7" s="2"/>
      <c r="Y7" s="2"/>
      <c r="Z7" s="2"/>
      <c r="AA7" s="2"/>
      <c r="AB7" s="2"/>
      <c r="AC7" s="2"/>
    </row>
    <row r="8" spans="1:29" ht="40.5" customHeight="1" x14ac:dyDescent="0.25">
      <c r="A8" s="113" t="s">
        <v>38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V8" s="2"/>
      <c r="W8" s="2"/>
      <c r="X8" s="2"/>
      <c r="Y8" s="2"/>
      <c r="Z8" s="2"/>
      <c r="AA8" s="2"/>
      <c r="AB8" s="2"/>
      <c r="AC8" s="2"/>
    </row>
    <row r="9" spans="1:29" ht="43.5" customHeight="1" x14ac:dyDescent="0.25">
      <c r="A9" s="124">
        <v>1</v>
      </c>
      <c r="B9" s="142" t="s">
        <v>37</v>
      </c>
      <c r="C9" s="88" t="s">
        <v>24</v>
      </c>
      <c r="D9" s="34" t="s">
        <v>7</v>
      </c>
      <c r="E9" s="10"/>
      <c r="F9" s="67" t="s">
        <v>34</v>
      </c>
      <c r="G9" s="68"/>
      <c r="H9" s="68"/>
      <c r="I9" s="68"/>
      <c r="J9" s="68"/>
      <c r="K9" s="68"/>
      <c r="L9" s="68"/>
      <c r="M9" s="68"/>
      <c r="N9" s="69"/>
      <c r="O9" s="112"/>
      <c r="V9" s="2"/>
      <c r="W9" s="2"/>
      <c r="X9" s="2"/>
      <c r="Y9" s="2"/>
      <c r="Z9" s="2"/>
      <c r="AA9" s="2"/>
      <c r="AB9" s="2"/>
      <c r="AC9" s="2"/>
    </row>
    <row r="10" spans="1:29" ht="115.5" customHeight="1" x14ac:dyDescent="0.25">
      <c r="A10" s="125"/>
      <c r="B10" s="143"/>
      <c r="C10" s="89"/>
      <c r="D10" s="35" t="s">
        <v>15</v>
      </c>
      <c r="E10" s="10"/>
      <c r="F10" s="70" t="s">
        <v>34</v>
      </c>
      <c r="G10" s="71"/>
      <c r="H10" s="71"/>
      <c r="I10" s="71"/>
      <c r="J10" s="71"/>
      <c r="K10" s="71"/>
      <c r="L10" s="71"/>
      <c r="M10" s="71"/>
      <c r="N10" s="72"/>
      <c r="O10" s="89"/>
      <c r="V10" s="2"/>
      <c r="W10" s="2"/>
      <c r="X10" s="2"/>
      <c r="Y10" s="2"/>
      <c r="Z10" s="2"/>
      <c r="AA10" s="2"/>
      <c r="AB10" s="2"/>
      <c r="AC10" s="2"/>
    </row>
    <row r="11" spans="1:29" ht="162.75" customHeight="1" x14ac:dyDescent="0.25">
      <c r="A11" s="36" t="s">
        <v>18</v>
      </c>
      <c r="B11" s="37" t="s">
        <v>27</v>
      </c>
      <c r="C11" s="32" t="s">
        <v>24</v>
      </c>
      <c r="D11" s="35" t="s">
        <v>15</v>
      </c>
      <c r="E11" s="10"/>
      <c r="F11" s="70" t="s">
        <v>34</v>
      </c>
      <c r="G11" s="71"/>
      <c r="H11" s="71"/>
      <c r="I11" s="71"/>
      <c r="J11" s="71"/>
      <c r="K11" s="71"/>
      <c r="L11" s="71"/>
      <c r="M11" s="71"/>
      <c r="N11" s="72"/>
      <c r="O11" s="33" t="s">
        <v>66</v>
      </c>
      <c r="V11" s="2"/>
      <c r="W11" s="2"/>
      <c r="X11" s="2"/>
      <c r="Y11" s="2"/>
      <c r="Z11" s="2"/>
      <c r="AA11" s="2"/>
      <c r="AB11" s="2"/>
      <c r="AC11" s="2"/>
    </row>
    <row r="12" spans="1:29" ht="46.5" customHeight="1" x14ac:dyDescent="0.25">
      <c r="A12" s="126"/>
      <c r="B12" s="122" t="s">
        <v>50</v>
      </c>
      <c r="C12" s="85"/>
      <c r="D12" s="123"/>
      <c r="E12" s="85" t="s">
        <v>39</v>
      </c>
      <c r="F12" s="66" t="s">
        <v>10</v>
      </c>
      <c r="G12" s="86" t="s">
        <v>58</v>
      </c>
      <c r="H12" s="82" t="s">
        <v>65</v>
      </c>
      <c r="I12" s="83"/>
      <c r="J12" s="83"/>
      <c r="K12" s="84"/>
      <c r="L12" s="66" t="s">
        <v>25</v>
      </c>
      <c r="M12" s="66" t="s">
        <v>40</v>
      </c>
      <c r="N12" s="66" t="s">
        <v>41</v>
      </c>
      <c r="O12" s="146"/>
      <c r="V12" s="2"/>
      <c r="W12" s="2"/>
      <c r="X12" s="2"/>
      <c r="Y12" s="2"/>
      <c r="Z12" s="2"/>
      <c r="AA12" s="2"/>
      <c r="AB12" s="2"/>
      <c r="AC12" s="2"/>
    </row>
    <row r="13" spans="1:29" ht="51.75" customHeight="1" x14ac:dyDescent="0.25">
      <c r="A13" s="127"/>
      <c r="B13" s="122"/>
      <c r="C13" s="85"/>
      <c r="D13" s="123"/>
      <c r="E13" s="85"/>
      <c r="F13" s="66"/>
      <c r="G13" s="87"/>
      <c r="H13" s="38" t="s">
        <v>59</v>
      </c>
      <c r="I13" s="38" t="s">
        <v>60</v>
      </c>
      <c r="J13" s="38" t="s">
        <v>61</v>
      </c>
      <c r="K13" s="38" t="s">
        <v>62</v>
      </c>
      <c r="L13" s="66"/>
      <c r="M13" s="66"/>
      <c r="N13" s="66"/>
      <c r="O13" s="147"/>
      <c r="V13" s="2"/>
      <c r="W13" s="2"/>
      <c r="X13" s="2"/>
      <c r="Y13" s="2"/>
      <c r="Z13" s="2"/>
      <c r="AA13" s="2"/>
      <c r="AB13" s="2"/>
      <c r="AC13" s="2"/>
    </row>
    <row r="14" spans="1:29" ht="54" customHeight="1" x14ac:dyDescent="0.25">
      <c r="A14" s="127"/>
      <c r="B14" s="122"/>
      <c r="C14" s="85"/>
      <c r="D14" s="123"/>
      <c r="E14" s="39">
        <f>F14+G14+L14+M14+N14</f>
        <v>159.19999999999999</v>
      </c>
      <c r="F14" s="39">
        <v>31.5</v>
      </c>
      <c r="G14" s="40">
        <v>31.6</v>
      </c>
      <c r="H14" s="40">
        <v>7.9</v>
      </c>
      <c r="I14" s="40">
        <v>15.8</v>
      </c>
      <c r="J14" s="40">
        <v>23.700000000000003</v>
      </c>
      <c r="K14" s="40">
        <v>31.6</v>
      </c>
      <c r="L14" s="41">
        <v>31.9</v>
      </c>
      <c r="M14" s="41">
        <v>32</v>
      </c>
      <c r="N14" s="41">
        <v>32.200000000000003</v>
      </c>
      <c r="O14" s="148"/>
      <c r="V14" s="2"/>
      <c r="W14" s="2"/>
      <c r="X14" s="2"/>
      <c r="Y14" s="2"/>
      <c r="Z14" s="2"/>
      <c r="AA14" s="2"/>
      <c r="AB14" s="2"/>
      <c r="AC14" s="2"/>
    </row>
    <row r="15" spans="1:29" ht="27" customHeight="1" x14ac:dyDescent="0.25">
      <c r="A15" s="126"/>
      <c r="B15" s="122" t="s">
        <v>51</v>
      </c>
      <c r="C15" s="85"/>
      <c r="D15" s="123"/>
      <c r="E15" s="85" t="s">
        <v>39</v>
      </c>
      <c r="F15" s="66" t="s">
        <v>10</v>
      </c>
      <c r="G15" s="86" t="s">
        <v>58</v>
      </c>
      <c r="H15" s="82" t="s">
        <v>65</v>
      </c>
      <c r="I15" s="83"/>
      <c r="J15" s="83"/>
      <c r="K15" s="84"/>
      <c r="L15" s="66" t="s">
        <v>25</v>
      </c>
      <c r="M15" s="66" t="s">
        <v>40</v>
      </c>
      <c r="N15" s="66" t="s">
        <v>41</v>
      </c>
      <c r="O15" s="149"/>
      <c r="V15" s="2"/>
      <c r="W15" s="2"/>
      <c r="X15" s="2"/>
      <c r="Y15" s="2"/>
      <c r="Z15" s="2"/>
      <c r="AA15" s="2"/>
      <c r="AB15" s="2"/>
      <c r="AC15" s="2"/>
    </row>
    <row r="16" spans="1:29" ht="48.75" customHeight="1" x14ac:dyDescent="0.25">
      <c r="A16" s="127"/>
      <c r="B16" s="122"/>
      <c r="C16" s="85"/>
      <c r="D16" s="123"/>
      <c r="E16" s="85"/>
      <c r="F16" s="66"/>
      <c r="G16" s="87"/>
      <c r="H16" s="38" t="s">
        <v>59</v>
      </c>
      <c r="I16" s="38" t="s">
        <v>60</v>
      </c>
      <c r="J16" s="38" t="s">
        <v>61</v>
      </c>
      <c r="K16" s="38" t="s">
        <v>62</v>
      </c>
      <c r="L16" s="66"/>
      <c r="M16" s="66"/>
      <c r="N16" s="66"/>
      <c r="O16" s="147"/>
      <c r="V16" s="2"/>
      <c r="W16" s="2"/>
      <c r="X16" s="2"/>
      <c r="Y16" s="2"/>
      <c r="Z16" s="2"/>
      <c r="AA16" s="2"/>
      <c r="AB16" s="2"/>
      <c r="AC16" s="2"/>
    </row>
    <row r="17" spans="1:29" ht="156.75" customHeight="1" x14ac:dyDescent="0.25">
      <c r="A17" s="127"/>
      <c r="B17" s="122"/>
      <c r="C17" s="85"/>
      <c r="D17" s="123"/>
      <c r="E17" s="39">
        <f>F17+G17+L17+M17+N17</f>
        <v>5000</v>
      </c>
      <c r="F17" s="42">
        <v>1000</v>
      </c>
      <c r="G17" s="39">
        <f>K17</f>
        <v>1000</v>
      </c>
      <c r="H17" s="41" t="s">
        <v>54</v>
      </c>
      <c r="I17" s="41" t="s">
        <v>54</v>
      </c>
      <c r="J17" s="41" t="s">
        <v>54</v>
      </c>
      <c r="K17" s="41">
        <v>1000</v>
      </c>
      <c r="L17" s="41">
        <v>1000</v>
      </c>
      <c r="M17" s="41">
        <v>1000</v>
      </c>
      <c r="N17" s="41">
        <v>1000</v>
      </c>
      <c r="O17" s="148"/>
      <c r="V17" s="2"/>
      <c r="W17" s="2"/>
      <c r="X17" s="2"/>
      <c r="Y17" s="2"/>
      <c r="Z17" s="2"/>
      <c r="AA17" s="2"/>
      <c r="AB17" s="2"/>
      <c r="AC17" s="2"/>
    </row>
    <row r="18" spans="1:29" s="12" customFormat="1" ht="98.25" customHeight="1" x14ac:dyDescent="0.25">
      <c r="A18" s="20"/>
      <c r="B18" s="16" t="s">
        <v>52</v>
      </c>
      <c r="C18" s="33" t="s">
        <v>24</v>
      </c>
      <c r="D18" s="17" t="s">
        <v>19</v>
      </c>
      <c r="E18" s="18">
        <v>0</v>
      </c>
      <c r="F18" s="74" t="s">
        <v>34</v>
      </c>
      <c r="G18" s="75"/>
      <c r="H18" s="75"/>
      <c r="I18" s="75"/>
      <c r="J18" s="75"/>
      <c r="K18" s="75"/>
      <c r="L18" s="75"/>
      <c r="M18" s="75"/>
      <c r="N18" s="76"/>
      <c r="O18" s="21"/>
      <c r="P18" s="11"/>
      <c r="Q18" s="11"/>
      <c r="R18" s="11"/>
      <c r="S18" s="11"/>
      <c r="T18" s="11"/>
      <c r="U18" s="11"/>
    </row>
    <row r="19" spans="1:29" ht="19.5" customHeight="1" x14ac:dyDescent="0.25">
      <c r="A19" s="121" t="s">
        <v>42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V19" s="2"/>
      <c r="W19" s="2"/>
      <c r="X19" s="2"/>
      <c r="Y19" s="2"/>
      <c r="Z19" s="2"/>
      <c r="AA19" s="2"/>
      <c r="AB19" s="2"/>
      <c r="AC19" s="2"/>
    </row>
    <row r="20" spans="1:29" ht="19.5" customHeight="1" x14ac:dyDescent="0.25">
      <c r="A20" s="85">
        <v>1</v>
      </c>
      <c r="B20" s="136" t="s">
        <v>22</v>
      </c>
      <c r="C20" s="43"/>
      <c r="D20" s="31" t="s">
        <v>7</v>
      </c>
      <c r="E20" s="13">
        <f>E21</f>
        <v>5015.2824199999995</v>
      </c>
      <c r="F20" s="13">
        <f>F21</f>
        <v>859.28242</v>
      </c>
      <c r="G20" s="174">
        <f>G21</f>
        <v>1039</v>
      </c>
      <c r="H20" s="175"/>
      <c r="I20" s="175"/>
      <c r="J20" s="175"/>
      <c r="K20" s="176"/>
      <c r="L20" s="13">
        <f>L21</f>
        <v>1039</v>
      </c>
      <c r="M20" s="13">
        <f>M21</f>
        <v>1039</v>
      </c>
      <c r="N20" s="13">
        <f>N21</f>
        <v>1039</v>
      </c>
      <c r="O20" s="98"/>
      <c r="V20" s="2"/>
      <c r="W20" s="2"/>
      <c r="X20" s="2"/>
      <c r="Y20" s="2"/>
      <c r="Z20" s="2"/>
      <c r="AA20" s="2"/>
      <c r="AB20" s="2"/>
      <c r="AC20" s="2"/>
    </row>
    <row r="21" spans="1:29" ht="93" customHeight="1" x14ac:dyDescent="0.25">
      <c r="A21" s="104"/>
      <c r="B21" s="103"/>
      <c r="C21" s="33" t="s">
        <v>24</v>
      </c>
      <c r="D21" s="17" t="s">
        <v>15</v>
      </c>
      <c r="E21" s="30">
        <f>F21+G21+L21+M21+N21</f>
        <v>5015.2824199999995</v>
      </c>
      <c r="F21" s="30">
        <v>859.28242</v>
      </c>
      <c r="G21" s="137">
        <f>G27</f>
        <v>1039</v>
      </c>
      <c r="H21" s="138"/>
      <c r="I21" s="138"/>
      <c r="J21" s="138"/>
      <c r="K21" s="138"/>
      <c r="L21" s="13">
        <f t="shared" ref="L21:N21" si="0">L27</f>
        <v>1039</v>
      </c>
      <c r="M21" s="13">
        <f t="shared" si="0"/>
        <v>1039</v>
      </c>
      <c r="N21" s="13">
        <f t="shared" si="0"/>
        <v>1039</v>
      </c>
      <c r="O21" s="105"/>
      <c r="V21" s="2"/>
      <c r="W21" s="2"/>
      <c r="X21" s="2"/>
      <c r="Y21" s="2"/>
      <c r="Z21" s="2"/>
      <c r="AA21" s="2"/>
      <c r="AB21" s="2"/>
      <c r="AC21" s="2"/>
    </row>
    <row r="22" spans="1:29" ht="201" customHeight="1" x14ac:dyDescent="0.25">
      <c r="A22" s="20" t="s">
        <v>35</v>
      </c>
      <c r="B22" s="44" t="s">
        <v>23</v>
      </c>
      <c r="C22" s="33" t="s">
        <v>24</v>
      </c>
      <c r="D22" s="17" t="s">
        <v>15</v>
      </c>
      <c r="E22" s="13"/>
      <c r="F22" s="73" t="s">
        <v>34</v>
      </c>
      <c r="G22" s="68"/>
      <c r="H22" s="68"/>
      <c r="I22" s="68"/>
      <c r="J22" s="68"/>
      <c r="K22" s="68"/>
      <c r="L22" s="68"/>
      <c r="M22" s="68"/>
      <c r="N22" s="69"/>
      <c r="O22" s="31" t="s">
        <v>66</v>
      </c>
      <c r="V22" s="2"/>
      <c r="W22" s="2"/>
      <c r="X22" s="2"/>
      <c r="Y22" s="2"/>
      <c r="Z22" s="2"/>
      <c r="AA22" s="2"/>
      <c r="AB22" s="2"/>
      <c r="AC22" s="2"/>
    </row>
    <row r="23" spans="1:29" ht="28.5" customHeight="1" x14ac:dyDescent="0.25">
      <c r="A23" s="150"/>
      <c r="B23" s="102" t="s">
        <v>43</v>
      </c>
      <c r="C23" s="85"/>
      <c r="D23" s="123"/>
      <c r="E23" s="85" t="s">
        <v>39</v>
      </c>
      <c r="F23" s="66" t="s">
        <v>10</v>
      </c>
      <c r="G23" s="86" t="s">
        <v>58</v>
      </c>
      <c r="H23" s="82" t="s">
        <v>65</v>
      </c>
      <c r="I23" s="83"/>
      <c r="J23" s="83"/>
      <c r="K23" s="84"/>
      <c r="L23" s="66" t="s">
        <v>25</v>
      </c>
      <c r="M23" s="66" t="s">
        <v>40</v>
      </c>
      <c r="N23" s="66" t="s">
        <v>41</v>
      </c>
      <c r="O23" s="98"/>
      <c r="V23" s="2"/>
      <c r="W23" s="2"/>
      <c r="X23" s="2"/>
      <c r="Y23" s="2"/>
      <c r="Z23" s="2"/>
      <c r="AA23" s="2"/>
      <c r="AB23" s="2"/>
      <c r="AC23" s="2"/>
    </row>
    <row r="24" spans="1:29" ht="34.5" customHeight="1" x14ac:dyDescent="0.25">
      <c r="A24" s="127"/>
      <c r="B24" s="102"/>
      <c r="C24" s="85"/>
      <c r="D24" s="123"/>
      <c r="E24" s="85"/>
      <c r="F24" s="66"/>
      <c r="G24" s="87"/>
      <c r="H24" s="38" t="s">
        <v>59</v>
      </c>
      <c r="I24" s="38" t="s">
        <v>60</v>
      </c>
      <c r="J24" s="38" t="s">
        <v>61</v>
      </c>
      <c r="K24" s="38" t="s">
        <v>62</v>
      </c>
      <c r="L24" s="66"/>
      <c r="M24" s="66"/>
      <c r="N24" s="66"/>
      <c r="O24" s="101"/>
      <c r="V24" s="2"/>
      <c r="W24" s="2"/>
      <c r="X24" s="2"/>
      <c r="Y24" s="2"/>
      <c r="Z24" s="2"/>
      <c r="AA24" s="2"/>
      <c r="AB24" s="2"/>
      <c r="AC24" s="2"/>
    </row>
    <row r="25" spans="1:29" ht="98.25" customHeight="1" x14ac:dyDescent="0.25">
      <c r="A25" s="127"/>
      <c r="B25" s="102"/>
      <c r="C25" s="85"/>
      <c r="D25" s="123"/>
      <c r="E25" s="31" t="s">
        <v>54</v>
      </c>
      <c r="F25" s="31" t="s">
        <v>54</v>
      </c>
      <c r="G25" s="31" t="s">
        <v>54</v>
      </c>
      <c r="H25" s="31" t="s">
        <v>54</v>
      </c>
      <c r="I25" s="31" t="s">
        <v>54</v>
      </c>
      <c r="J25" s="31" t="s">
        <v>54</v>
      </c>
      <c r="K25" s="31" t="s">
        <v>54</v>
      </c>
      <c r="L25" s="31" t="s">
        <v>54</v>
      </c>
      <c r="M25" s="31" t="s">
        <v>54</v>
      </c>
      <c r="N25" s="31" t="s">
        <v>54</v>
      </c>
      <c r="O25" s="101"/>
      <c r="V25" s="2"/>
      <c r="W25" s="2"/>
      <c r="X25" s="2"/>
      <c r="Y25" s="2"/>
      <c r="Z25" s="2"/>
      <c r="AA25" s="2"/>
      <c r="AB25" s="2"/>
      <c r="AC25" s="2"/>
    </row>
    <row r="26" spans="1:29" ht="108.75" customHeight="1" x14ac:dyDescent="0.25">
      <c r="A26" s="20"/>
      <c r="B26" s="45" t="s">
        <v>44</v>
      </c>
      <c r="C26" s="31"/>
      <c r="D26" s="46"/>
      <c r="E26" s="31" t="s">
        <v>54</v>
      </c>
      <c r="F26" s="31" t="s">
        <v>54</v>
      </c>
      <c r="G26" s="31">
        <v>1.55E-2</v>
      </c>
      <c r="H26" s="31" t="s">
        <v>54</v>
      </c>
      <c r="I26" s="31" t="s">
        <v>54</v>
      </c>
      <c r="J26" s="31" t="s">
        <v>54</v>
      </c>
      <c r="K26" s="31">
        <v>1.55E-2</v>
      </c>
      <c r="L26" s="31" t="s">
        <v>54</v>
      </c>
      <c r="M26" s="31" t="s">
        <v>54</v>
      </c>
      <c r="N26" s="31" t="s">
        <v>54</v>
      </c>
      <c r="O26" s="101"/>
      <c r="V26" s="2"/>
      <c r="W26" s="2"/>
      <c r="X26" s="2"/>
      <c r="Y26" s="2"/>
      <c r="Z26" s="2"/>
      <c r="AA26" s="2"/>
      <c r="AB26" s="2"/>
      <c r="AC26" s="2"/>
    </row>
    <row r="27" spans="1:29" ht="132.75" customHeight="1" x14ac:dyDescent="0.25">
      <c r="A27" s="47" t="s">
        <v>36</v>
      </c>
      <c r="B27" s="44" t="s">
        <v>56</v>
      </c>
      <c r="C27" s="33" t="s">
        <v>24</v>
      </c>
      <c r="D27" s="17" t="s">
        <v>15</v>
      </c>
      <c r="E27" s="18">
        <f>F27+G27+L27+M27+N27</f>
        <v>5015.2824199999995</v>
      </c>
      <c r="F27" s="18">
        <v>859.28242</v>
      </c>
      <c r="G27" s="137">
        <v>1039</v>
      </c>
      <c r="H27" s="138"/>
      <c r="I27" s="138"/>
      <c r="J27" s="138"/>
      <c r="K27" s="138"/>
      <c r="L27" s="48">
        <v>1039</v>
      </c>
      <c r="M27" s="48">
        <v>1039</v>
      </c>
      <c r="N27" s="48">
        <v>1039</v>
      </c>
      <c r="O27" s="33" t="s">
        <v>66</v>
      </c>
      <c r="Q27" s="6"/>
      <c r="V27" s="2"/>
      <c r="W27" s="2"/>
      <c r="X27" s="2"/>
      <c r="Y27" s="2"/>
      <c r="Z27" s="2"/>
      <c r="AA27" s="2"/>
      <c r="AB27" s="2"/>
      <c r="AC27" s="2"/>
    </row>
    <row r="28" spans="1:29" ht="34.5" customHeight="1" x14ac:dyDescent="0.25">
      <c r="A28" s="139"/>
      <c r="B28" s="102" t="s">
        <v>57</v>
      </c>
      <c r="C28" s="152"/>
      <c r="D28" s="169"/>
      <c r="E28" s="85" t="s">
        <v>39</v>
      </c>
      <c r="F28" s="66" t="s">
        <v>10</v>
      </c>
      <c r="G28" s="86" t="s">
        <v>58</v>
      </c>
      <c r="H28" s="82" t="s">
        <v>65</v>
      </c>
      <c r="I28" s="83"/>
      <c r="J28" s="83"/>
      <c r="K28" s="84"/>
      <c r="L28" s="66" t="s">
        <v>25</v>
      </c>
      <c r="M28" s="66" t="s">
        <v>40</v>
      </c>
      <c r="N28" s="66" t="s">
        <v>41</v>
      </c>
      <c r="O28" s="101"/>
      <c r="Q28" s="6"/>
      <c r="V28" s="2"/>
      <c r="W28" s="2"/>
      <c r="X28" s="2"/>
      <c r="Y28" s="2"/>
      <c r="Z28" s="2"/>
      <c r="AA28" s="2"/>
      <c r="AB28" s="2"/>
      <c r="AC28" s="2"/>
    </row>
    <row r="29" spans="1:29" ht="27" customHeight="1" x14ac:dyDescent="0.25">
      <c r="A29" s="140"/>
      <c r="B29" s="102"/>
      <c r="C29" s="153"/>
      <c r="D29" s="170"/>
      <c r="E29" s="85"/>
      <c r="F29" s="66"/>
      <c r="G29" s="87"/>
      <c r="H29" s="38" t="s">
        <v>59</v>
      </c>
      <c r="I29" s="38" t="s">
        <v>60</v>
      </c>
      <c r="J29" s="38" t="s">
        <v>61</v>
      </c>
      <c r="K29" s="38" t="s">
        <v>62</v>
      </c>
      <c r="L29" s="66"/>
      <c r="M29" s="66"/>
      <c r="N29" s="66"/>
      <c r="O29" s="101"/>
      <c r="Q29" s="6"/>
      <c r="V29" s="2"/>
      <c r="W29" s="2"/>
      <c r="X29" s="2"/>
      <c r="Y29" s="2"/>
      <c r="Z29" s="2"/>
      <c r="AA29" s="2"/>
      <c r="AB29" s="2"/>
      <c r="AC29" s="2"/>
    </row>
    <row r="30" spans="1:29" ht="21" customHeight="1" x14ac:dyDescent="0.25">
      <c r="A30" s="141"/>
      <c r="B30" s="103"/>
      <c r="C30" s="154"/>
      <c r="D30" s="171"/>
      <c r="E30" s="18"/>
      <c r="F30" s="19">
        <v>80.296000000000006</v>
      </c>
      <c r="G30" s="19">
        <v>80.42</v>
      </c>
      <c r="H30" s="19" t="s">
        <v>54</v>
      </c>
      <c r="I30" s="19" t="s">
        <v>54</v>
      </c>
      <c r="J30" s="19">
        <v>80.42</v>
      </c>
      <c r="K30" s="19">
        <v>80.42</v>
      </c>
      <c r="L30" s="19">
        <v>80.42</v>
      </c>
      <c r="M30" s="19">
        <v>80.42</v>
      </c>
      <c r="N30" s="19">
        <v>80.42</v>
      </c>
      <c r="O30" s="101"/>
      <c r="Q30" s="6"/>
      <c r="V30" s="2"/>
      <c r="W30" s="2"/>
      <c r="X30" s="2"/>
      <c r="Y30" s="2"/>
      <c r="Z30" s="2"/>
      <c r="AA30" s="2"/>
      <c r="AB30" s="2"/>
      <c r="AC30" s="2"/>
    </row>
    <row r="31" spans="1:29" s="12" customFormat="1" ht="97.5" customHeight="1" x14ac:dyDescent="0.25">
      <c r="A31" s="20"/>
      <c r="B31" s="16" t="s">
        <v>31</v>
      </c>
      <c r="C31" s="33"/>
      <c r="D31" s="17" t="s">
        <v>19</v>
      </c>
      <c r="E31" s="18">
        <f>F31+G31+L31+M31+N31</f>
        <v>5015.2824199999995</v>
      </c>
      <c r="F31" s="49">
        <v>859.28242</v>
      </c>
      <c r="G31" s="74">
        <v>1039</v>
      </c>
      <c r="H31" s="172"/>
      <c r="I31" s="172"/>
      <c r="J31" s="172"/>
      <c r="K31" s="173"/>
      <c r="L31" s="22">
        <f t="shared" ref="L31:N31" si="1">L21</f>
        <v>1039</v>
      </c>
      <c r="M31" s="22">
        <f t="shared" si="1"/>
        <v>1039</v>
      </c>
      <c r="N31" s="22">
        <f t="shared" si="1"/>
        <v>1039</v>
      </c>
      <c r="O31" s="21"/>
      <c r="P31" s="11"/>
      <c r="Q31" s="11"/>
      <c r="R31" s="11"/>
      <c r="S31" s="11"/>
      <c r="T31" s="11"/>
      <c r="U31" s="11"/>
    </row>
    <row r="32" spans="1:29" ht="28.5" customHeight="1" x14ac:dyDescent="0.25">
      <c r="A32" s="121" t="s">
        <v>45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V32" s="2"/>
      <c r="W32" s="2"/>
      <c r="X32" s="2"/>
      <c r="Y32" s="2"/>
      <c r="Z32" s="2"/>
      <c r="AA32" s="2"/>
      <c r="AB32" s="2"/>
      <c r="AC32" s="2"/>
    </row>
    <row r="33" spans="1:29" ht="15" x14ac:dyDescent="0.25">
      <c r="A33" s="97">
        <v>1</v>
      </c>
      <c r="B33" s="134" t="s">
        <v>28</v>
      </c>
      <c r="C33" s="97" t="s">
        <v>24</v>
      </c>
      <c r="D33" s="23" t="s">
        <v>7</v>
      </c>
      <c r="E33" s="18">
        <f t="shared" ref="E33:N33" si="2">E34+E35+E36+E37</f>
        <v>0</v>
      </c>
      <c r="F33" s="49">
        <v>0</v>
      </c>
      <c r="G33" s="108">
        <f t="shared" si="2"/>
        <v>0</v>
      </c>
      <c r="H33" s="78"/>
      <c r="I33" s="78"/>
      <c r="J33" s="78"/>
      <c r="K33" s="79"/>
      <c r="L33" s="18">
        <f t="shared" si="2"/>
        <v>0</v>
      </c>
      <c r="M33" s="18">
        <f t="shared" si="2"/>
        <v>0</v>
      </c>
      <c r="N33" s="18">
        <f t="shared" si="2"/>
        <v>0</v>
      </c>
      <c r="O33" s="151"/>
      <c r="V33" s="2"/>
      <c r="W33" s="2"/>
      <c r="X33" s="2"/>
      <c r="Y33" s="2"/>
      <c r="Z33" s="2"/>
      <c r="AA33" s="2"/>
      <c r="AB33" s="2"/>
      <c r="AC33" s="2"/>
    </row>
    <row r="34" spans="1:29" ht="39.75" customHeight="1" x14ac:dyDescent="0.25">
      <c r="A34" s="97"/>
      <c r="B34" s="145"/>
      <c r="C34" s="100"/>
      <c r="D34" s="24" t="s">
        <v>5</v>
      </c>
      <c r="E34" s="30">
        <v>0</v>
      </c>
      <c r="F34" s="27">
        <v>0</v>
      </c>
      <c r="G34" s="77">
        <f t="shared" ref="G34:G37" si="3">H34+I34+J34+K34</f>
        <v>0</v>
      </c>
      <c r="H34" s="78"/>
      <c r="I34" s="78"/>
      <c r="J34" s="78"/>
      <c r="K34" s="79"/>
      <c r="L34" s="30">
        <v>0</v>
      </c>
      <c r="M34" s="30">
        <v>0</v>
      </c>
      <c r="N34" s="30">
        <v>0</v>
      </c>
      <c r="O34" s="151"/>
      <c r="V34" s="2"/>
      <c r="W34" s="2"/>
      <c r="X34" s="2"/>
      <c r="Y34" s="2"/>
      <c r="Z34" s="2"/>
      <c r="AA34" s="2"/>
      <c r="AB34" s="2"/>
      <c r="AC34" s="2"/>
    </row>
    <row r="35" spans="1:29" ht="59.25" customHeight="1" x14ac:dyDescent="0.25">
      <c r="A35" s="97"/>
      <c r="B35" s="145"/>
      <c r="C35" s="100"/>
      <c r="D35" s="24" t="s">
        <v>4</v>
      </c>
      <c r="E35" s="30">
        <v>0</v>
      </c>
      <c r="F35" s="27">
        <v>0</v>
      </c>
      <c r="G35" s="77">
        <f t="shared" si="3"/>
        <v>0</v>
      </c>
      <c r="H35" s="78"/>
      <c r="I35" s="78"/>
      <c r="J35" s="78"/>
      <c r="K35" s="79"/>
      <c r="L35" s="30">
        <v>0</v>
      </c>
      <c r="M35" s="30">
        <v>0</v>
      </c>
      <c r="N35" s="30">
        <v>0</v>
      </c>
      <c r="O35" s="151"/>
      <c r="V35" s="2"/>
      <c r="W35" s="2"/>
      <c r="X35" s="2"/>
      <c r="Y35" s="2"/>
      <c r="Z35" s="2"/>
      <c r="AA35" s="2"/>
      <c r="AB35" s="2"/>
      <c r="AC35" s="2"/>
    </row>
    <row r="36" spans="1:29" ht="68.25" customHeight="1" x14ac:dyDescent="0.25">
      <c r="A36" s="97"/>
      <c r="B36" s="145"/>
      <c r="C36" s="100"/>
      <c r="D36" s="24" t="s">
        <v>16</v>
      </c>
      <c r="E36" s="30">
        <v>0</v>
      </c>
      <c r="F36" s="27">
        <v>0</v>
      </c>
      <c r="G36" s="77">
        <f t="shared" si="3"/>
        <v>0</v>
      </c>
      <c r="H36" s="78"/>
      <c r="I36" s="78"/>
      <c r="J36" s="78"/>
      <c r="K36" s="79"/>
      <c r="L36" s="30">
        <v>0</v>
      </c>
      <c r="M36" s="30">
        <v>0</v>
      </c>
      <c r="N36" s="30">
        <v>0</v>
      </c>
      <c r="O36" s="151"/>
      <c r="V36" s="2"/>
      <c r="W36" s="2"/>
      <c r="X36" s="2"/>
      <c r="Y36" s="2"/>
      <c r="Z36" s="2"/>
      <c r="AA36" s="2"/>
      <c r="AB36" s="2"/>
      <c r="AC36" s="2"/>
    </row>
    <row r="37" spans="1:29" ht="39" customHeight="1" x14ac:dyDescent="0.25">
      <c r="A37" s="97"/>
      <c r="B37" s="145"/>
      <c r="C37" s="100"/>
      <c r="D37" s="24" t="s">
        <v>6</v>
      </c>
      <c r="E37" s="30">
        <v>0</v>
      </c>
      <c r="F37" s="27">
        <v>0</v>
      </c>
      <c r="G37" s="77">
        <f t="shared" si="3"/>
        <v>0</v>
      </c>
      <c r="H37" s="78"/>
      <c r="I37" s="78"/>
      <c r="J37" s="78"/>
      <c r="K37" s="79"/>
      <c r="L37" s="30">
        <v>0</v>
      </c>
      <c r="M37" s="30">
        <v>0</v>
      </c>
      <c r="N37" s="30">
        <v>0</v>
      </c>
      <c r="O37" s="151"/>
      <c r="V37" s="2"/>
      <c r="W37" s="2"/>
      <c r="X37" s="2"/>
      <c r="Y37" s="2"/>
      <c r="Z37" s="2"/>
      <c r="AA37" s="2"/>
      <c r="AB37" s="2"/>
      <c r="AC37" s="2"/>
    </row>
    <row r="38" spans="1:29" ht="36" customHeight="1" x14ac:dyDescent="0.25">
      <c r="A38" s="126" t="s">
        <v>18</v>
      </c>
      <c r="B38" s="134" t="s">
        <v>29</v>
      </c>
      <c r="C38" s="97" t="s">
        <v>24</v>
      </c>
      <c r="D38" s="23" t="s">
        <v>7</v>
      </c>
      <c r="E38" s="18">
        <f t="shared" ref="E38:G38" si="4">E39+E40+E41+E42</f>
        <v>0</v>
      </c>
      <c r="F38" s="49">
        <v>0</v>
      </c>
      <c r="G38" s="108">
        <f t="shared" si="4"/>
        <v>0</v>
      </c>
      <c r="H38" s="78"/>
      <c r="I38" s="78"/>
      <c r="J38" s="78"/>
      <c r="K38" s="79"/>
      <c r="L38" s="18">
        <f t="shared" ref="L38" si="5">L39+L40+L41+L42</f>
        <v>0</v>
      </c>
      <c r="M38" s="18">
        <f t="shared" ref="M38" si="6">M39+M40+M41+M42</f>
        <v>0</v>
      </c>
      <c r="N38" s="18">
        <f t="shared" ref="N38" si="7">N39+N40+N41+N42</f>
        <v>0</v>
      </c>
      <c r="O38" s="96" t="s">
        <v>66</v>
      </c>
      <c r="V38" s="2"/>
      <c r="W38" s="2"/>
      <c r="X38" s="2"/>
      <c r="Y38" s="2"/>
      <c r="Z38" s="2"/>
      <c r="AA38" s="2"/>
      <c r="AB38" s="2"/>
      <c r="AC38" s="2"/>
    </row>
    <row r="39" spans="1:29" ht="57.75" customHeight="1" x14ac:dyDescent="0.25">
      <c r="A39" s="127"/>
      <c r="B39" s="135"/>
      <c r="C39" s="100"/>
      <c r="D39" s="24" t="s">
        <v>5</v>
      </c>
      <c r="E39" s="30">
        <v>0</v>
      </c>
      <c r="F39" s="27">
        <v>0</v>
      </c>
      <c r="G39" s="77">
        <f t="shared" ref="G39:G42" si="8">H39+I39+J39+K39</f>
        <v>0</v>
      </c>
      <c r="H39" s="78"/>
      <c r="I39" s="78"/>
      <c r="J39" s="78"/>
      <c r="K39" s="79"/>
      <c r="L39" s="30">
        <v>0</v>
      </c>
      <c r="M39" s="30">
        <v>0</v>
      </c>
      <c r="N39" s="30">
        <v>0</v>
      </c>
      <c r="O39" s="96"/>
      <c r="V39" s="2"/>
      <c r="W39" s="2"/>
      <c r="X39" s="2"/>
      <c r="Y39" s="2"/>
      <c r="Z39" s="2"/>
      <c r="AA39" s="2"/>
      <c r="AB39" s="2"/>
      <c r="AC39" s="2"/>
    </row>
    <row r="40" spans="1:29" ht="59.25" customHeight="1" x14ac:dyDescent="0.25">
      <c r="A40" s="127"/>
      <c r="B40" s="135"/>
      <c r="C40" s="100"/>
      <c r="D40" s="24" t="s">
        <v>4</v>
      </c>
      <c r="E40" s="30">
        <v>0</v>
      </c>
      <c r="F40" s="27">
        <v>0</v>
      </c>
      <c r="G40" s="77">
        <f t="shared" si="8"/>
        <v>0</v>
      </c>
      <c r="H40" s="78"/>
      <c r="I40" s="78"/>
      <c r="J40" s="78"/>
      <c r="K40" s="79"/>
      <c r="L40" s="30">
        <v>0</v>
      </c>
      <c r="M40" s="30">
        <v>0</v>
      </c>
      <c r="N40" s="30">
        <v>0</v>
      </c>
      <c r="O40" s="96"/>
      <c r="V40" s="2"/>
      <c r="W40" s="2"/>
      <c r="X40" s="2"/>
      <c r="Y40" s="2"/>
      <c r="Z40" s="2"/>
      <c r="AA40" s="2"/>
      <c r="AB40" s="2"/>
      <c r="AC40" s="2"/>
    </row>
    <row r="41" spans="1:29" ht="72" customHeight="1" x14ac:dyDescent="0.25">
      <c r="A41" s="127"/>
      <c r="B41" s="135"/>
      <c r="C41" s="100"/>
      <c r="D41" s="24" t="s">
        <v>16</v>
      </c>
      <c r="E41" s="30">
        <v>0</v>
      </c>
      <c r="F41" s="27">
        <v>0</v>
      </c>
      <c r="G41" s="77">
        <f t="shared" si="8"/>
        <v>0</v>
      </c>
      <c r="H41" s="78"/>
      <c r="I41" s="78"/>
      <c r="J41" s="78"/>
      <c r="K41" s="79"/>
      <c r="L41" s="30">
        <v>0</v>
      </c>
      <c r="M41" s="30">
        <v>0</v>
      </c>
      <c r="N41" s="30">
        <v>0</v>
      </c>
      <c r="O41" s="96"/>
      <c r="V41" s="2"/>
      <c r="W41" s="2"/>
      <c r="X41" s="2"/>
      <c r="Y41" s="2"/>
      <c r="Z41" s="2"/>
      <c r="AA41" s="2"/>
      <c r="AB41" s="2"/>
      <c r="AC41" s="2"/>
    </row>
    <row r="42" spans="1:29" ht="41.25" customHeight="1" x14ac:dyDescent="0.25">
      <c r="A42" s="127"/>
      <c r="B42" s="135"/>
      <c r="C42" s="100"/>
      <c r="D42" s="24" t="s">
        <v>6</v>
      </c>
      <c r="E42" s="30">
        <v>0</v>
      </c>
      <c r="F42" s="27">
        <v>0</v>
      </c>
      <c r="G42" s="77">
        <f t="shared" si="8"/>
        <v>0</v>
      </c>
      <c r="H42" s="78"/>
      <c r="I42" s="78"/>
      <c r="J42" s="78"/>
      <c r="K42" s="79"/>
      <c r="L42" s="30">
        <v>0</v>
      </c>
      <c r="M42" s="30">
        <v>0</v>
      </c>
      <c r="N42" s="30">
        <v>0</v>
      </c>
      <c r="O42" s="96"/>
      <c r="V42" s="2"/>
      <c r="W42" s="2"/>
      <c r="X42" s="2"/>
      <c r="Y42" s="2"/>
      <c r="Z42" s="2"/>
      <c r="AA42" s="2"/>
      <c r="AB42" s="2"/>
      <c r="AC42" s="2"/>
    </row>
    <row r="43" spans="1:29" ht="31.5" customHeight="1" x14ac:dyDescent="0.25">
      <c r="A43" s="164"/>
      <c r="B43" s="122" t="s">
        <v>46</v>
      </c>
      <c r="C43" s="85"/>
      <c r="D43" s="123"/>
      <c r="E43" s="85" t="s">
        <v>39</v>
      </c>
      <c r="F43" s="66" t="s">
        <v>10</v>
      </c>
      <c r="G43" s="86" t="s">
        <v>58</v>
      </c>
      <c r="H43" s="82" t="s">
        <v>65</v>
      </c>
      <c r="I43" s="83"/>
      <c r="J43" s="83"/>
      <c r="K43" s="84"/>
      <c r="L43" s="66" t="s">
        <v>25</v>
      </c>
      <c r="M43" s="66" t="s">
        <v>40</v>
      </c>
      <c r="N43" s="66" t="s">
        <v>41</v>
      </c>
      <c r="O43" s="163"/>
      <c r="V43" s="2"/>
      <c r="W43" s="2"/>
      <c r="X43" s="2"/>
      <c r="Y43" s="2"/>
      <c r="Z43" s="2"/>
      <c r="AA43" s="2"/>
      <c r="AB43" s="2"/>
      <c r="AC43" s="2"/>
    </row>
    <row r="44" spans="1:29" ht="40.5" customHeight="1" x14ac:dyDescent="0.25">
      <c r="A44" s="165"/>
      <c r="B44" s="122"/>
      <c r="C44" s="85"/>
      <c r="D44" s="123"/>
      <c r="E44" s="85"/>
      <c r="F44" s="66"/>
      <c r="G44" s="87"/>
      <c r="H44" s="38" t="s">
        <v>59</v>
      </c>
      <c r="I44" s="38" t="s">
        <v>60</v>
      </c>
      <c r="J44" s="38" t="s">
        <v>61</v>
      </c>
      <c r="K44" s="38" t="s">
        <v>62</v>
      </c>
      <c r="L44" s="66"/>
      <c r="M44" s="66"/>
      <c r="N44" s="66"/>
      <c r="O44" s="148"/>
      <c r="V44" s="2"/>
      <c r="W44" s="2"/>
      <c r="X44" s="2"/>
      <c r="Y44" s="2"/>
      <c r="Z44" s="2"/>
      <c r="AA44" s="2"/>
      <c r="AB44" s="2"/>
      <c r="AC44" s="2"/>
    </row>
    <row r="45" spans="1:29" ht="175.5" customHeight="1" x14ac:dyDescent="0.25">
      <c r="A45" s="166"/>
      <c r="B45" s="122"/>
      <c r="C45" s="85"/>
      <c r="D45" s="123"/>
      <c r="E45" s="31" t="s">
        <v>54</v>
      </c>
      <c r="F45" s="31" t="s">
        <v>54</v>
      </c>
      <c r="G45" s="31" t="s">
        <v>54</v>
      </c>
      <c r="H45" s="31" t="s">
        <v>54</v>
      </c>
      <c r="I45" s="31" t="s">
        <v>54</v>
      </c>
      <c r="J45" s="31" t="s">
        <v>54</v>
      </c>
      <c r="K45" s="31" t="s">
        <v>54</v>
      </c>
      <c r="L45" s="31" t="s">
        <v>54</v>
      </c>
      <c r="M45" s="31" t="s">
        <v>54</v>
      </c>
      <c r="N45" s="31" t="s">
        <v>54</v>
      </c>
      <c r="O45" s="50"/>
      <c r="V45" s="2"/>
      <c r="W45" s="2"/>
      <c r="X45" s="2"/>
      <c r="Y45" s="2"/>
      <c r="Z45" s="2"/>
      <c r="AA45" s="2"/>
      <c r="AB45" s="2"/>
      <c r="AC45" s="2"/>
    </row>
    <row r="46" spans="1:29" s="12" customFormat="1" ht="38.25" customHeight="1" x14ac:dyDescent="0.25">
      <c r="A46" s="121"/>
      <c r="B46" s="145" t="s">
        <v>32</v>
      </c>
      <c r="C46" s="97" t="s">
        <v>24</v>
      </c>
      <c r="D46" s="23" t="s">
        <v>7</v>
      </c>
      <c r="E46" s="18">
        <f t="shared" ref="E46:N46" si="9">E47+E48+E49+E50</f>
        <v>0</v>
      </c>
      <c r="F46" s="18">
        <f t="shared" si="9"/>
        <v>0</v>
      </c>
      <c r="G46" s="108">
        <f t="shared" si="9"/>
        <v>0</v>
      </c>
      <c r="H46" s="78"/>
      <c r="I46" s="78"/>
      <c r="J46" s="78"/>
      <c r="K46" s="79"/>
      <c r="L46" s="18">
        <f t="shared" si="9"/>
        <v>0</v>
      </c>
      <c r="M46" s="18">
        <f t="shared" si="9"/>
        <v>0</v>
      </c>
      <c r="N46" s="18">
        <f t="shared" si="9"/>
        <v>0</v>
      </c>
      <c r="O46" s="144"/>
      <c r="P46" s="11"/>
      <c r="Q46" s="11"/>
      <c r="R46" s="11"/>
      <c r="S46" s="11"/>
      <c r="T46" s="11"/>
      <c r="U46" s="11"/>
    </row>
    <row r="47" spans="1:29" s="12" customFormat="1" ht="38.25" customHeight="1" x14ac:dyDescent="0.25">
      <c r="A47" s="104"/>
      <c r="B47" s="145"/>
      <c r="C47" s="100"/>
      <c r="D47" s="24" t="s">
        <v>5</v>
      </c>
      <c r="E47" s="30">
        <v>0</v>
      </c>
      <c r="F47" s="27">
        <v>0</v>
      </c>
      <c r="G47" s="77">
        <f t="shared" ref="G47" si="10">H47+I47+J47+K47</f>
        <v>0</v>
      </c>
      <c r="H47" s="78"/>
      <c r="I47" s="78"/>
      <c r="J47" s="78"/>
      <c r="K47" s="79"/>
      <c r="L47" s="30">
        <v>0</v>
      </c>
      <c r="M47" s="30">
        <v>0</v>
      </c>
      <c r="N47" s="30">
        <v>0</v>
      </c>
      <c r="O47" s="104"/>
      <c r="P47" s="11"/>
      <c r="Q47" s="11"/>
      <c r="R47" s="11"/>
      <c r="S47" s="11"/>
      <c r="T47" s="11"/>
      <c r="U47" s="11"/>
    </row>
    <row r="48" spans="1:29" s="12" customFormat="1" ht="48.75" customHeight="1" x14ac:dyDescent="0.25">
      <c r="A48" s="104"/>
      <c r="B48" s="145"/>
      <c r="C48" s="100"/>
      <c r="D48" s="24" t="s">
        <v>4</v>
      </c>
      <c r="E48" s="30">
        <v>0</v>
      </c>
      <c r="F48" s="27">
        <v>0</v>
      </c>
      <c r="G48" s="77">
        <f t="shared" ref="G48:G50" si="11">H48+I48+J48+K48</f>
        <v>0</v>
      </c>
      <c r="H48" s="78"/>
      <c r="I48" s="78"/>
      <c r="J48" s="78"/>
      <c r="K48" s="79"/>
      <c r="L48" s="30">
        <v>0</v>
      </c>
      <c r="M48" s="30">
        <v>0</v>
      </c>
      <c r="N48" s="30">
        <v>0</v>
      </c>
      <c r="O48" s="104"/>
      <c r="P48" s="11"/>
      <c r="Q48" s="11"/>
      <c r="R48" s="11"/>
      <c r="S48" s="11"/>
      <c r="T48" s="11"/>
      <c r="U48" s="11"/>
    </row>
    <row r="49" spans="1:29" ht="65.25" customHeight="1" x14ac:dyDescent="0.25">
      <c r="A49" s="104"/>
      <c r="B49" s="145"/>
      <c r="C49" s="100"/>
      <c r="D49" s="24" t="s">
        <v>16</v>
      </c>
      <c r="E49" s="30">
        <v>0</v>
      </c>
      <c r="F49" s="27">
        <v>0</v>
      </c>
      <c r="G49" s="77">
        <f t="shared" si="11"/>
        <v>0</v>
      </c>
      <c r="H49" s="78"/>
      <c r="I49" s="78"/>
      <c r="J49" s="78"/>
      <c r="K49" s="79"/>
      <c r="L49" s="30">
        <v>0</v>
      </c>
      <c r="M49" s="30">
        <v>0</v>
      </c>
      <c r="N49" s="30">
        <v>0</v>
      </c>
      <c r="O49" s="104"/>
      <c r="V49" s="2"/>
      <c r="W49" s="2"/>
      <c r="X49" s="2"/>
      <c r="Y49" s="2"/>
      <c r="Z49" s="2"/>
      <c r="AA49" s="2"/>
      <c r="AB49" s="2"/>
      <c r="AC49" s="2"/>
    </row>
    <row r="50" spans="1:29" ht="42" customHeight="1" x14ac:dyDescent="0.25">
      <c r="A50" s="104"/>
      <c r="B50" s="145"/>
      <c r="C50" s="100"/>
      <c r="D50" s="24" t="s">
        <v>6</v>
      </c>
      <c r="E50" s="30">
        <v>0</v>
      </c>
      <c r="F50" s="27">
        <v>0</v>
      </c>
      <c r="G50" s="77">
        <f t="shared" si="11"/>
        <v>0</v>
      </c>
      <c r="H50" s="78"/>
      <c r="I50" s="78"/>
      <c r="J50" s="78"/>
      <c r="K50" s="79"/>
      <c r="L50" s="30">
        <v>0</v>
      </c>
      <c r="M50" s="30">
        <v>0</v>
      </c>
      <c r="N50" s="30">
        <v>0</v>
      </c>
      <c r="O50" s="104"/>
      <c r="V50" s="2"/>
      <c r="W50" s="2"/>
      <c r="X50" s="2"/>
      <c r="Y50" s="2"/>
      <c r="Z50" s="2"/>
      <c r="AA50" s="2"/>
      <c r="AB50" s="2"/>
      <c r="AC50" s="2"/>
    </row>
    <row r="51" spans="1:29" ht="30.75" customHeight="1" x14ac:dyDescent="0.25">
      <c r="A51" s="158" t="s">
        <v>47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V51" s="2"/>
      <c r="W51" s="2"/>
      <c r="X51" s="2"/>
      <c r="Y51" s="2"/>
      <c r="Z51" s="2"/>
      <c r="AA51" s="2"/>
      <c r="AB51" s="2"/>
      <c r="AC51" s="2"/>
    </row>
    <row r="52" spans="1:29" ht="39" customHeight="1" x14ac:dyDescent="0.25">
      <c r="A52" s="150">
        <v>1</v>
      </c>
      <c r="B52" s="134" t="s">
        <v>30</v>
      </c>
      <c r="C52" s="97" t="s">
        <v>24</v>
      </c>
      <c r="D52" s="51" t="s">
        <v>7</v>
      </c>
      <c r="E52" s="18">
        <f t="shared" ref="E52:N52" si="12">SUM(E53:E54)</f>
        <v>95509.044450000001</v>
      </c>
      <c r="F52" s="18">
        <f t="shared" si="12"/>
        <v>12105.044449999999</v>
      </c>
      <c r="G52" s="108">
        <f t="shared" si="12"/>
        <v>18115</v>
      </c>
      <c r="H52" s="78"/>
      <c r="I52" s="78"/>
      <c r="J52" s="78"/>
      <c r="K52" s="79"/>
      <c r="L52" s="18">
        <f t="shared" si="12"/>
        <v>21763</v>
      </c>
      <c r="M52" s="18">
        <f t="shared" si="12"/>
        <v>21763</v>
      </c>
      <c r="N52" s="18">
        <f t="shared" si="12"/>
        <v>21763</v>
      </c>
      <c r="O52" s="98"/>
      <c r="V52" s="2"/>
      <c r="W52" s="2"/>
      <c r="X52" s="2"/>
      <c r="Y52" s="2"/>
      <c r="Z52" s="2"/>
      <c r="AA52" s="2"/>
      <c r="AB52" s="2"/>
      <c r="AC52" s="2"/>
    </row>
    <row r="53" spans="1:29" ht="55.5" customHeight="1" x14ac:dyDescent="0.25">
      <c r="A53" s="150"/>
      <c r="B53" s="134"/>
      <c r="C53" s="97"/>
      <c r="D53" s="52" t="s">
        <v>4</v>
      </c>
      <c r="E53" s="30">
        <f>F53+G53+L53+M53+N53</f>
        <v>95509.044450000001</v>
      </c>
      <c r="F53" s="27">
        <f>F56</f>
        <v>12105.044449999999</v>
      </c>
      <c r="G53" s="77">
        <f t="shared" ref="G53" si="13">G56</f>
        <v>18115</v>
      </c>
      <c r="H53" s="78"/>
      <c r="I53" s="78"/>
      <c r="J53" s="78"/>
      <c r="K53" s="79"/>
      <c r="L53" s="30">
        <f>L56</f>
        <v>21763</v>
      </c>
      <c r="M53" s="30">
        <f>M56</f>
        <v>21763</v>
      </c>
      <c r="N53" s="30">
        <f>N56</f>
        <v>21763</v>
      </c>
      <c r="O53" s="99"/>
      <c r="V53" s="2"/>
      <c r="W53" s="2"/>
      <c r="X53" s="2"/>
      <c r="Y53" s="2"/>
      <c r="Z53" s="2"/>
      <c r="AA53" s="2"/>
      <c r="AB53" s="2"/>
      <c r="AC53" s="2"/>
    </row>
    <row r="54" spans="1:29" ht="75" customHeight="1" x14ac:dyDescent="0.25">
      <c r="A54" s="150"/>
      <c r="B54" s="134"/>
      <c r="C54" s="97"/>
      <c r="D54" s="52" t="s">
        <v>16</v>
      </c>
      <c r="E54" s="30">
        <v>0</v>
      </c>
      <c r="F54" s="27">
        <f>F57</f>
        <v>0</v>
      </c>
      <c r="G54" s="77">
        <f>H54+I54+J54</f>
        <v>0</v>
      </c>
      <c r="H54" s="78"/>
      <c r="I54" s="78"/>
      <c r="J54" s="78"/>
      <c r="K54" s="79"/>
      <c r="L54" s="30">
        <v>0</v>
      </c>
      <c r="M54" s="30">
        <v>0</v>
      </c>
      <c r="N54" s="30">
        <v>0</v>
      </c>
      <c r="O54" s="99"/>
      <c r="V54" s="2"/>
      <c r="W54" s="2"/>
      <c r="X54" s="2"/>
      <c r="Y54" s="2"/>
      <c r="Z54" s="2"/>
      <c r="AA54" s="2"/>
      <c r="AB54" s="2"/>
      <c r="AC54" s="2"/>
    </row>
    <row r="55" spans="1:29" ht="18.75" customHeight="1" x14ac:dyDescent="0.25">
      <c r="A55" s="126" t="s">
        <v>18</v>
      </c>
      <c r="B55" s="128" t="s">
        <v>21</v>
      </c>
      <c r="C55" s="131" t="s">
        <v>24</v>
      </c>
      <c r="D55" s="51" t="s">
        <v>7</v>
      </c>
      <c r="E55" s="30">
        <f>F55+G55+L55+M55+N55</f>
        <v>95509.044450000001</v>
      </c>
      <c r="F55" s="18">
        <f t="shared" ref="F55" si="14">SUM(F56:F57)</f>
        <v>12105.044449999999</v>
      </c>
      <c r="G55" s="77">
        <f t="shared" ref="G55" si="15">SUM(G56:G57)</f>
        <v>18115</v>
      </c>
      <c r="H55" s="80"/>
      <c r="I55" s="80"/>
      <c r="J55" s="80"/>
      <c r="K55" s="81"/>
      <c r="L55" s="30">
        <f>SUM(L56:L57)</f>
        <v>21763</v>
      </c>
      <c r="M55" s="30">
        <f t="shared" ref="M55:N55" si="16">SUM(M56:M57)</f>
        <v>21763</v>
      </c>
      <c r="N55" s="30">
        <f t="shared" si="16"/>
        <v>21763</v>
      </c>
      <c r="O55" s="97" t="s">
        <v>66</v>
      </c>
      <c r="R55" s="6"/>
      <c r="V55" s="2"/>
      <c r="W55" s="2"/>
      <c r="X55" s="2"/>
      <c r="Y55" s="2"/>
      <c r="Z55" s="2"/>
      <c r="AA55" s="2"/>
      <c r="AB55" s="2"/>
      <c r="AC55" s="2"/>
    </row>
    <row r="56" spans="1:29" ht="51" customHeight="1" x14ac:dyDescent="0.25">
      <c r="A56" s="127"/>
      <c r="B56" s="129"/>
      <c r="C56" s="132"/>
      <c r="D56" s="17" t="s">
        <v>17</v>
      </c>
      <c r="E56" s="30">
        <f t="shared" ref="E56:E57" si="17">F56+G56+L56+M56+N56</f>
        <v>95509.044450000001</v>
      </c>
      <c r="F56" s="27">
        <v>12105.044449999999</v>
      </c>
      <c r="G56" s="77">
        <v>18115</v>
      </c>
      <c r="H56" s="80"/>
      <c r="I56" s="80"/>
      <c r="J56" s="80"/>
      <c r="K56" s="81"/>
      <c r="L56" s="30">
        <v>21763</v>
      </c>
      <c r="M56" s="30">
        <v>21763</v>
      </c>
      <c r="N56" s="30">
        <v>21763</v>
      </c>
      <c r="O56" s="100"/>
      <c r="R56" s="6"/>
      <c r="V56" s="2"/>
      <c r="W56" s="2"/>
      <c r="X56" s="2"/>
      <c r="Y56" s="2"/>
      <c r="Z56" s="2"/>
      <c r="AA56" s="2"/>
      <c r="AB56" s="2"/>
      <c r="AC56" s="2"/>
    </row>
    <row r="57" spans="1:29" ht="66" customHeight="1" x14ac:dyDescent="0.25">
      <c r="A57" s="127"/>
      <c r="B57" s="130"/>
      <c r="C57" s="133"/>
      <c r="D57" s="17" t="s">
        <v>16</v>
      </c>
      <c r="E57" s="30">
        <f t="shared" si="17"/>
        <v>0</v>
      </c>
      <c r="F57" s="27">
        <v>0</v>
      </c>
      <c r="G57" s="77">
        <f>SUM(L57:O57)</f>
        <v>0</v>
      </c>
      <c r="H57" s="80"/>
      <c r="I57" s="80"/>
      <c r="J57" s="80"/>
      <c r="K57" s="81"/>
      <c r="L57" s="30">
        <v>0</v>
      </c>
      <c r="M57" s="30">
        <v>0</v>
      </c>
      <c r="N57" s="30">
        <v>0</v>
      </c>
      <c r="O57" s="100"/>
      <c r="R57" s="6"/>
      <c r="V57" s="2"/>
      <c r="W57" s="2"/>
      <c r="X57" s="2"/>
      <c r="Y57" s="2"/>
      <c r="Z57" s="2"/>
      <c r="AA57" s="2"/>
      <c r="AB57" s="2"/>
      <c r="AC57" s="2"/>
    </row>
    <row r="58" spans="1:29" ht="32.25" customHeight="1" x14ac:dyDescent="0.25">
      <c r="A58" s="127"/>
      <c r="B58" s="102" t="s">
        <v>48</v>
      </c>
      <c r="C58" s="85"/>
      <c r="D58" s="102"/>
      <c r="E58" s="85" t="s">
        <v>39</v>
      </c>
      <c r="F58" s="66" t="s">
        <v>10</v>
      </c>
      <c r="G58" s="86" t="s">
        <v>58</v>
      </c>
      <c r="H58" s="82" t="s">
        <v>65</v>
      </c>
      <c r="I58" s="83"/>
      <c r="J58" s="83"/>
      <c r="K58" s="84"/>
      <c r="L58" s="66" t="s">
        <v>25</v>
      </c>
      <c r="M58" s="66" t="s">
        <v>40</v>
      </c>
      <c r="N58" s="66" t="s">
        <v>41</v>
      </c>
      <c r="O58" s="99"/>
      <c r="R58" s="6"/>
      <c r="V58" s="2"/>
      <c r="W58" s="2"/>
      <c r="X58" s="2"/>
      <c r="Y58" s="2"/>
      <c r="Z58" s="2"/>
      <c r="AA58" s="2"/>
      <c r="AB58" s="2"/>
      <c r="AC58" s="2"/>
    </row>
    <row r="59" spans="1:29" ht="42.75" customHeight="1" x14ac:dyDescent="0.25">
      <c r="A59" s="127"/>
      <c r="B59" s="102"/>
      <c r="C59" s="104"/>
      <c r="D59" s="106"/>
      <c r="E59" s="85"/>
      <c r="F59" s="66"/>
      <c r="G59" s="87"/>
      <c r="H59" s="38" t="s">
        <v>59</v>
      </c>
      <c r="I59" s="38" t="s">
        <v>60</v>
      </c>
      <c r="J59" s="38" t="s">
        <v>61</v>
      </c>
      <c r="K59" s="38" t="s">
        <v>62</v>
      </c>
      <c r="L59" s="66"/>
      <c r="M59" s="66"/>
      <c r="N59" s="66"/>
      <c r="O59" s="101"/>
      <c r="R59" s="6"/>
      <c r="V59" s="2"/>
      <c r="W59" s="2"/>
      <c r="X59" s="2"/>
      <c r="Y59" s="2"/>
      <c r="Z59" s="2"/>
      <c r="AA59" s="2"/>
      <c r="AB59" s="2"/>
      <c r="AC59" s="2"/>
    </row>
    <row r="60" spans="1:29" ht="22.5" customHeight="1" x14ac:dyDescent="0.25">
      <c r="A60" s="127"/>
      <c r="B60" s="103"/>
      <c r="C60" s="105"/>
      <c r="D60" s="107"/>
      <c r="E60" s="53">
        <f>F60+G60+L60+M60+N60</f>
        <v>3038</v>
      </c>
      <c r="F60" s="53">
        <v>521</v>
      </c>
      <c r="G60" s="53">
        <v>564</v>
      </c>
      <c r="H60" s="19">
        <v>120</v>
      </c>
      <c r="I60" s="19">
        <v>296</v>
      </c>
      <c r="J60" s="19">
        <v>444</v>
      </c>
      <c r="K60" s="53">
        <v>564</v>
      </c>
      <c r="L60" s="53">
        <v>651</v>
      </c>
      <c r="M60" s="53">
        <v>651</v>
      </c>
      <c r="N60" s="53">
        <v>651</v>
      </c>
      <c r="O60" s="101"/>
      <c r="R60" s="6"/>
      <c r="V60" s="2"/>
      <c r="W60" s="2"/>
      <c r="X60" s="2"/>
      <c r="Y60" s="2"/>
      <c r="Z60" s="2"/>
      <c r="AA60" s="2"/>
      <c r="AB60" s="2"/>
      <c r="AC60" s="2"/>
    </row>
    <row r="61" spans="1:29" ht="25.5" customHeight="1" x14ac:dyDescent="0.25">
      <c r="A61" s="126"/>
      <c r="B61" s="145" t="s">
        <v>33</v>
      </c>
      <c r="C61" s="155" t="s">
        <v>24</v>
      </c>
      <c r="D61" s="51" t="s">
        <v>7</v>
      </c>
      <c r="E61" s="30">
        <f t="shared" ref="E61:E68" si="18">F61+G61+L61+M61+N61</f>
        <v>95509.044450000001</v>
      </c>
      <c r="F61" s="18">
        <f t="shared" ref="F61" si="19">SUM(F62:F63)</f>
        <v>12105.044449999999</v>
      </c>
      <c r="G61" s="108">
        <f t="shared" ref="G61" si="20">SUM(G62:G63)</f>
        <v>18115</v>
      </c>
      <c r="H61" s="78"/>
      <c r="I61" s="78"/>
      <c r="J61" s="78"/>
      <c r="K61" s="79"/>
      <c r="L61" s="18">
        <f t="shared" ref="L61:N61" si="21">SUM(L62:L63)</f>
        <v>21763</v>
      </c>
      <c r="M61" s="18">
        <f t="shared" si="21"/>
        <v>21763</v>
      </c>
      <c r="N61" s="18">
        <f t="shared" si="21"/>
        <v>21763</v>
      </c>
      <c r="O61" s="29"/>
      <c r="V61" s="2"/>
      <c r="W61" s="2"/>
      <c r="X61" s="2"/>
      <c r="Y61" s="2"/>
      <c r="Z61" s="2"/>
      <c r="AA61" s="2"/>
      <c r="AB61" s="2"/>
      <c r="AC61" s="2"/>
    </row>
    <row r="62" spans="1:29" ht="53.25" customHeight="1" x14ac:dyDescent="0.25">
      <c r="A62" s="127"/>
      <c r="B62" s="145"/>
      <c r="C62" s="155"/>
      <c r="D62" s="54" t="s">
        <v>4</v>
      </c>
      <c r="E62" s="30">
        <f t="shared" si="18"/>
        <v>95509.044450000001</v>
      </c>
      <c r="F62" s="27">
        <f>F56</f>
        <v>12105.044449999999</v>
      </c>
      <c r="G62" s="77">
        <f>G53</f>
        <v>18115</v>
      </c>
      <c r="H62" s="167"/>
      <c r="I62" s="167"/>
      <c r="J62" s="167"/>
      <c r="K62" s="168"/>
      <c r="L62" s="30">
        <f>L56</f>
        <v>21763</v>
      </c>
      <c r="M62" s="30">
        <f t="shared" ref="M62:N62" si="22">M56</f>
        <v>21763</v>
      </c>
      <c r="N62" s="30">
        <f t="shared" si="22"/>
        <v>21763</v>
      </c>
      <c r="O62" s="55"/>
      <c r="V62" s="2"/>
      <c r="W62" s="2"/>
      <c r="X62" s="2"/>
      <c r="Y62" s="2"/>
      <c r="Z62" s="2"/>
      <c r="AA62" s="2"/>
      <c r="AB62" s="2"/>
      <c r="AC62" s="2"/>
    </row>
    <row r="63" spans="1:29" ht="69" customHeight="1" x14ac:dyDescent="0.25">
      <c r="A63" s="127"/>
      <c r="B63" s="145"/>
      <c r="C63" s="155"/>
      <c r="D63" s="54" t="s">
        <v>16</v>
      </c>
      <c r="E63" s="27">
        <v>0</v>
      </c>
      <c r="F63" s="27">
        <v>0</v>
      </c>
      <c r="G63" s="77">
        <v>0</v>
      </c>
      <c r="H63" s="80"/>
      <c r="I63" s="80"/>
      <c r="J63" s="80"/>
      <c r="K63" s="81"/>
      <c r="L63" s="30">
        <v>0</v>
      </c>
      <c r="M63" s="30">
        <v>0</v>
      </c>
      <c r="N63" s="30">
        <v>0</v>
      </c>
      <c r="O63" s="55"/>
      <c r="V63" s="2"/>
      <c r="W63" s="2"/>
      <c r="X63" s="2"/>
      <c r="Y63" s="2"/>
      <c r="Z63" s="2"/>
      <c r="AA63" s="2"/>
      <c r="AB63" s="2"/>
      <c r="AC63" s="2"/>
    </row>
    <row r="64" spans="1:29" ht="22.5" customHeight="1" x14ac:dyDescent="0.25">
      <c r="A64" s="160"/>
      <c r="B64" s="145" t="s">
        <v>53</v>
      </c>
      <c r="C64" s="156"/>
      <c r="D64" s="23" t="s">
        <v>7</v>
      </c>
      <c r="E64" s="18">
        <f t="shared" si="18"/>
        <v>100524.32686999999</v>
      </c>
      <c r="F64" s="18">
        <f t="shared" ref="F64" si="23">F65+F66+F67+F68</f>
        <v>12964.326869999999</v>
      </c>
      <c r="G64" s="108">
        <f>G65+G66+G67+G68</f>
        <v>19154</v>
      </c>
      <c r="H64" s="78"/>
      <c r="I64" s="78"/>
      <c r="J64" s="78"/>
      <c r="K64" s="79"/>
      <c r="L64" s="18">
        <f t="shared" ref="L64:N64" si="24">L65+L66+L67+L68</f>
        <v>22802</v>
      </c>
      <c r="M64" s="18">
        <f t="shared" si="24"/>
        <v>22802</v>
      </c>
      <c r="N64" s="18">
        <f t="shared" si="24"/>
        <v>22802</v>
      </c>
      <c r="O64" s="56"/>
      <c r="V64" s="2"/>
      <c r="W64" s="2"/>
      <c r="X64" s="2"/>
      <c r="Y64" s="2"/>
      <c r="Z64" s="2"/>
      <c r="AA64" s="2"/>
      <c r="AB64" s="2"/>
      <c r="AC64" s="2"/>
    </row>
    <row r="65" spans="1:29" ht="36.75" customHeight="1" x14ac:dyDescent="0.25">
      <c r="A65" s="161"/>
      <c r="B65" s="162"/>
      <c r="C65" s="157"/>
      <c r="D65" s="23" t="s">
        <v>5</v>
      </c>
      <c r="E65" s="18">
        <f t="shared" si="18"/>
        <v>0</v>
      </c>
      <c r="F65" s="49">
        <f>F47</f>
        <v>0</v>
      </c>
      <c r="G65" s="108">
        <f t="shared" ref="G65" si="25">G47</f>
        <v>0</v>
      </c>
      <c r="H65" s="80"/>
      <c r="I65" s="80"/>
      <c r="J65" s="80"/>
      <c r="K65" s="81"/>
      <c r="L65" s="18">
        <f>L47</f>
        <v>0</v>
      </c>
      <c r="M65" s="18">
        <f>M47</f>
        <v>0</v>
      </c>
      <c r="N65" s="18">
        <f>N47</f>
        <v>0</v>
      </c>
      <c r="O65" s="56"/>
      <c r="V65" s="2"/>
      <c r="W65" s="2"/>
      <c r="X65" s="2"/>
      <c r="Y65" s="2"/>
      <c r="Z65" s="2"/>
      <c r="AA65" s="2"/>
      <c r="AB65" s="2"/>
      <c r="AC65" s="2"/>
    </row>
    <row r="66" spans="1:29" ht="50.25" customHeight="1" x14ac:dyDescent="0.25">
      <c r="A66" s="161"/>
      <c r="B66" s="162"/>
      <c r="C66" s="157"/>
      <c r="D66" s="23" t="s">
        <v>4</v>
      </c>
      <c r="E66" s="18">
        <f t="shared" si="18"/>
        <v>95509.044450000001</v>
      </c>
      <c r="F66" s="49">
        <f>F62</f>
        <v>12105.044449999999</v>
      </c>
      <c r="G66" s="108">
        <f t="shared" ref="G66" si="26">G62</f>
        <v>18115</v>
      </c>
      <c r="H66" s="80"/>
      <c r="I66" s="80"/>
      <c r="J66" s="80"/>
      <c r="K66" s="81"/>
      <c r="L66" s="18">
        <f t="shared" ref="L66:N66" si="27">L62</f>
        <v>21763</v>
      </c>
      <c r="M66" s="18">
        <f t="shared" si="27"/>
        <v>21763</v>
      </c>
      <c r="N66" s="18">
        <f t="shared" si="27"/>
        <v>21763</v>
      </c>
      <c r="O66" s="56"/>
    </row>
    <row r="67" spans="1:29" ht="60.75" customHeight="1" x14ac:dyDescent="0.25">
      <c r="A67" s="161"/>
      <c r="B67" s="162"/>
      <c r="C67" s="157"/>
      <c r="D67" s="23" t="s">
        <v>16</v>
      </c>
      <c r="E67" s="18">
        <f t="shared" si="18"/>
        <v>5015.2824199999995</v>
      </c>
      <c r="F67" s="49">
        <f>F31</f>
        <v>859.28242</v>
      </c>
      <c r="G67" s="108">
        <f>G31+G54</f>
        <v>1039</v>
      </c>
      <c r="H67" s="80"/>
      <c r="I67" s="80"/>
      <c r="J67" s="80"/>
      <c r="K67" s="81"/>
      <c r="L67" s="18">
        <f t="shared" ref="L67:N67" si="28">L31</f>
        <v>1039</v>
      </c>
      <c r="M67" s="18">
        <f t="shared" si="28"/>
        <v>1039</v>
      </c>
      <c r="N67" s="18">
        <f t="shared" si="28"/>
        <v>1039</v>
      </c>
      <c r="O67" s="57"/>
    </row>
    <row r="68" spans="1:29" ht="30.75" customHeight="1" x14ac:dyDescent="0.25">
      <c r="A68" s="161"/>
      <c r="B68" s="162"/>
      <c r="C68" s="157"/>
      <c r="D68" s="23" t="s">
        <v>6</v>
      </c>
      <c r="E68" s="18">
        <f t="shared" si="18"/>
        <v>0</v>
      </c>
      <c r="F68" s="49">
        <v>0</v>
      </c>
      <c r="G68" s="108">
        <v>0</v>
      </c>
      <c r="H68" s="80"/>
      <c r="I68" s="80"/>
      <c r="J68" s="80"/>
      <c r="K68" s="81"/>
      <c r="L68" s="18">
        <v>0</v>
      </c>
      <c r="M68" s="18">
        <v>0</v>
      </c>
      <c r="N68" s="18">
        <v>0</v>
      </c>
      <c r="O68" s="56"/>
    </row>
    <row r="69" spans="1:29" ht="9.75" customHeight="1" x14ac:dyDescent="0.25">
      <c r="A69" s="58"/>
      <c r="B69" s="59"/>
      <c r="C69" s="60"/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3" t="s">
        <v>55</v>
      </c>
    </row>
    <row r="70" spans="1:29" ht="28.5" customHeight="1" x14ac:dyDescent="0.3">
      <c r="A70" s="7"/>
      <c r="B70" s="92" t="s">
        <v>67</v>
      </c>
      <c r="C70" s="93"/>
      <c r="D70" s="93"/>
      <c r="E70" s="94"/>
      <c r="F70" s="94"/>
      <c r="G70" s="94"/>
      <c r="H70" s="94"/>
      <c r="I70" s="94"/>
      <c r="J70" s="94"/>
      <c r="K70" s="95"/>
      <c r="L70" s="64"/>
      <c r="M70" s="64" t="s">
        <v>68</v>
      </c>
      <c r="N70" s="64"/>
      <c r="O70" s="65"/>
      <c r="P70" s="5"/>
      <c r="Q70"/>
    </row>
    <row r="71" spans="1:29" ht="20.25" customHeight="1" x14ac:dyDescent="0.3">
      <c r="A71" s="7"/>
      <c r="B71" s="64" t="s">
        <v>8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5"/>
      <c r="P71" s="5"/>
      <c r="Q71"/>
    </row>
    <row r="72" spans="1:29" ht="33.75" customHeight="1" x14ac:dyDescent="0.3">
      <c r="A72" s="7"/>
      <c r="B72" s="92" t="s">
        <v>9</v>
      </c>
      <c r="C72" s="93"/>
      <c r="D72" s="93"/>
      <c r="E72" s="93"/>
      <c r="F72" s="93"/>
      <c r="G72" s="93"/>
      <c r="H72" s="93"/>
      <c r="I72" s="93"/>
      <c r="J72" s="93"/>
      <c r="K72" s="95"/>
      <c r="L72" s="64"/>
      <c r="M72" s="64" t="s">
        <v>64</v>
      </c>
      <c r="N72" s="64"/>
      <c r="O72" s="65"/>
      <c r="P72" s="5"/>
      <c r="Q72"/>
    </row>
  </sheetData>
  <mergeCells count="160">
    <mergeCell ref="G62:K62"/>
    <mergeCell ref="G65:K65"/>
    <mergeCell ref="D28:D30"/>
    <mergeCell ref="O20:O21"/>
    <mergeCell ref="L43:L44"/>
    <mergeCell ref="M43:M44"/>
    <mergeCell ref="N43:N44"/>
    <mergeCell ref="O23:O26"/>
    <mergeCell ref="O28:O30"/>
    <mergeCell ref="G31:K31"/>
    <mergeCell ref="G34:K34"/>
    <mergeCell ref="G35:K35"/>
    <mergeCell ref="G33:K33"/>
    <mergeCell ref="G36:K36"/>
    <mergeCell ref="G37:K37"/>
    <mergeCell ref="G38:K38"/>
    <mergeCell ref="G39:K39"/>
    <mergeCell ref="G40:K40"/>
    <mergeCell ref="N23:N24"/>
    <mergeCell ref="G20:K20"/>
    <mergeCell ref="G27:K27"/>
    <mergeCell ref="H23:K23"/>
    <mergeCell ref="L23:L24"/>
    <mergeCell ref="G61:K61"/>
    <mergeCell ref="B72:K72"/>
    <mergeCell ref="A46:A50"/>
    <mergeCell ref="A38:A42"/>
    <mergeCell ref="B52:B54"/>
    <mergeCell ref="A52:A54"/>
    <mergeCell ref="C61:C63"/>
    <mergeCell ref="B61:B63"/>
    <mergeCell ref="B46:B50"/>
    <mergeCell ref="C46:C50"/>
    <mergeCell ref="A55:A60"/>
    <mergeCell ref="A61:A63"/>
    <mergeCell ref="C64:C68"/>
    <mergeCell ref="A51:O51"/>
    <mergeCell ref="A64:A68"/>
    <mergeCell ref="B64:B68"/>
    <mergeCell ref="O43:O44"/>
    <mergeCell ref="G41:K41"/>
    <mergeCell ref="G42:K42"/>
    <mergeCell ref="A43:A45"/>
    <mergeCell ref="G66:K66"/>
    <mergeCell ref="C43:C45"/>
    <mergeCell ref="D43:D45"/>
    <mergeCell ref="E43:E44"/>
    <mergeCell ref="G43:G44"/>
    <mergeCell ref="O46:O50"/>
    <mergeCell ref="B33:B37"/>
    <mergeCell ref="C33:C37"/>
    <mergeCell ref="A32:O32"/>
    <mergeCell ref="D12:D14"/>
    <mergeCell ref="E12:E13"/>
    <mergeCell ref="G12:G13"/>
    <mergeCell ref="H12:K12"/>
    <mergeCell ref="M15:M16"/>
    <mergeCell ref="O12:O14"/>
    <mergeCell ref="O15:O17"/>
    <mergeCell ref="A20:A21"/>
    <mergeCell ref="A23:A25"/>
    <mergeCell ref="M23:M24"/>
    <mergeCell ref="B28:B30"/>
    <mergeCell ref="B43:B45"/>
    <mergeCell ref="O33:O37"/>
    <mergeCell ref="N15:N16"/>
    <mergeCell ref="M28:M29"/>
    <mergeCell ref="N28:N29"/>
    <mergeCell ref="C28:C30"/>
    <mergeCell ref="H43:K43"/>
    <mergeCell ref="E28:E29"/>
    <mergeCell ref="G28:G29"/>
    <mergeCell ref="A9:A10"/>
    <mergeCell ref="B12:B14"/>
    <mergeCell ref="C12:C14"/>
    <mergeCell ref="A12:A14"/>
    <mergeCell ref="A15:A17"/>
    <mergeCell ref="L12:L13"/>
    <mergeCell ref="B55:B57"/>
    <mergeCell ref="C55:C57"/>
    <mergeCell ref="C38:C42"/>
    <mergeCell ref="B38:B42"/>
    <mergeCell ref="A33:A37"/>
    <mergeCell ref="B23:B25"/>
    <mergeCell ref="C23:C25"/>
    <mergeCell ref="B20:B21"/>
    <mergeCell ref="G21:K21"/>
    <mergeCell ref="D23:D25"/>
    <mergeCell ref="A28:A30"/>
    <mergeCell ref="B9:B10"/>
    <mergeCell ref="F12:F13"/>
    <mergeCell ref="F15:F16"/>
    <mergeCell ref="F23:F24"/>
    <mergeCell ref="F28:F29"/>
    <mergeCell ref="L28:L29"/>
    <mergeCell ref="F11:N11"/>
    <mergeCell ref="M1:O1"/>
    <mergeCell ref="A4:O4"/>
    <mergeCell ref="A5:A6"/>
    <mergeCell ref="B5:B6"/>
    <mergeCell ref="O9:O10"/>
    <mergeCell ref="G50:K50"/>
    <mergeCell ref="G53:K53"/>
    <mergeCell ref="G63:K63"/>
    <mergeCell ref="A8:O8"/>
    <mergeCell ref="E5:E6"/>
    <mergeCell ref="O5:O6"/>
    <mergeCell ref="D5:D6"/>
    <mergeCell ref="C5:C6"/>
    <mergeCell ref="G5:N5"/>
    <mergeCell ref="G6:K6"/>
    <mergeCell ref="G7:K7"/>
    <mergeCell ref="A19:O19"/>
    <mergeCell ref="B15:B17"/>
    <mergeCell ref="C15:C17"/>
    <mergeCell ref="D15:D17"/>
    <mergeCell ref="E15:E16"/>
    <mergeCell ref="G15:G16"/>
    <mergeCell ref="H15:K15"/>
    <mergeCell ref="L15:L16"/>
    <mergeCell ref="E23:E24"/>
    <mergeCell ref="G23:G24"/>
    <mergeCell ref="C9:C10"/>
    <mergeCell ref="M2:O3"/>
    <mergeCell ref="B70:K70"/>
    <mergeCell ref="O38:O42"/>
    <mergeCell ref="C52:C54"/>
    <mergeCell ref="O52:O54"/>
    <mergeCell ref="E58:E59"/>
    <mergeCell ref="G58:G59"/>
    <mergeCell ref="H58:K58"/>
    <mergeCell ref="O55:O57"/>
    <mergeCell ref="O58:O60"/>
    <mergeCell ref="B58:B60"/>
    <mergeCell ref="C58:C60"/>
    <mergeCell ref="D58:D60"/>
    <mergeCell ref="G46:K46"/>
    <mergeCell ref="G47:K47"/>
    <mergeCell ref="G48:K48"/>
    <mergeCell ref="G49:K49"/>
    <mergeCell ref="G67:K67"/>
    <mergeCell ref="G68:K68"/>
    <mergeCell ref="G64:K64"/>
    <mergeCell ref="G52:K52"/>
    <mergeCell ref="F58:F59"/>
    <mergeCell ref="L58:L59"/>
    <mergeCell ref="M58:M59"/>
    <mergeCell ref="N58:N59"/>
    <mergeCell ref="F9:N9"/>
    <mergeCell ref="F10:N10"/>
    <mergeCell ref="F22:N22"/>
    <mergeCell ref="F18:N18"/>
    <mergeCell ref="M12:M13"/>
    <mergeCell ref="N12:N13"/>
    <mergeCell ref="G54:K54"/>
    <mergeCell ref="G55:K55"/>
    <mergeCell ref="G56:K56"/>
    <mergeCell ref="G57:K57"/>
    <mergeCell ref="H28:K28"/>
    <mergeCell ref="F43:F44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 differentFirst="1">
    <oddFooter>&amp;R&amp;P</oddFooter>
  </headerFooter>
  <rowBreaks count="2" manualBreakCount="2">
    <brk id="50" max="14" man="1"/>
    <brk id="6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подпрограма 1</vt:lpstr>
      <vt:lpstr>'подпрограма 1'!Заголовки_для_печати</vt:lpstr>
      <vt:lpstr>'подпрограма 1'!Область_печати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Данилочкина Елена Сергеевна</dc:creator>
  <cp:lastModifiedBy>Шатохина Наталья Ивановна</cp:lastModifiedBy>
  <cp:lastPrinted>2024-11-06T13:21:58Z</cp:lastPrinted>
  <dcterms:created xsi:type="dcterms:W3CDTF">2015-09-03T16:07:11Z</dcterms:created>
  <dcterms:modified xsi:type="dcterms:W3CDTF">2024-11-07T06:41:50Z</dcterms:modified>
</cp:coreProperties>
</file>